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CHNIK\Vozidla\"/>
    </mc:Choice>
  </mc:AlternateContent>
  <xr:revisionPtr revIDLastSave="0" documentId="13_ncr:1_{717185A8-6E18-4C08-ACC1-3FF1E51F9003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2022" sheetId="5" r:id="rId1"/>
  </sheets>
  <definedNames>
    <definedName name="_xlnm._FilterDatabase" localSheetId="0" hidden="1">'2022'!$A$1:$M$1</definedName>
  </definedNames>
  <calcPr calcId="191029"/>
</workbook>
</file>

<file path=xl/calcChain.xml><?xml version="1.0" encoding="utf-8"?>
<calcChain xmlns="http://schemas.openxmlformats.org/spreadsheetml/2006/main">
  <c r="D1386" i="5" l="1"/>
  <c r="C1387" i="5" s="1"/>
  <c r="D1387" i="5" s="1"/>
  <c r="D1395" i="5"/>
  <c r="D1394" i="5"/>
  <c r="L1398" i="5"/>
  <c r="J1398" i="5"/>
  <c r="I1398" i="5"/>
  <c r="F1398" i="5"/>
  <c r="E1398" i="5"/>
  <c r="K1397" i="5"/>
  <c r="G1397" i="5"/>
  <c r="K1396" i="5"/>
  <c r="G1396" i="5"/>
  <c r="K1395" i="5"/>
  <c r="G1395" i="5"/>
  <c r="K1394" i="5"/>
  <c r="G1394" i="5"/>
  <c r="K1393" i="5"/>
  <c r="G1393" i="5"/>
  <c r="K1392" i="5"/>
  <c r="G1392" i="5"/>
  <c r="K1391" i="5"/>
  <c r="G1391" i="5"/>
  <c r="K1390" i="5"/>
  <c r="G1390" i="5"/>
  <c r="K1389" i="5"/>
  <c r="G1389" i="5"/>
  <c r="K1388" i="5"/>
  <c r="G1388" i="5"/>
  <c r="K1387" i="5"/>
  <c r="G1387" i="5"/>
  <c r="K1386" i="5"/>
  <c r="G1386" i="5"/>
  <c r="K1398" i="5" l="1"/>
  <c r="G1398" i="5"/>
  <c r="G888" i="5"/>
  <c r="D1388" i="5" l="1"/>
  <c r="G1080" i="5"/>
  <c r="D1389" i="5" l="1"/>
  <c r="L892" i="5"/>
  <c r="K892" i="5"/>
  <c r="J892" i="5"/>
  <c r="I892" i="5"/>
  <c r="F892" i="5"/>
  <c r="E892" i="5"/>
  <c r="K891" i="5"/>
  <c r="G891" i="5"/>
  <c r="K890" i="5"/>
  <c r="G890" i="5"/>
  <c r="K889" i="5"/>
  <c r="G889" i="5"/>
  <c r="K888" i="5"/>
  <c r="K887" i="5"/>
  <c r="G887" i="5"/>
  <c r="K886" i="5"/>
  <c r="G886" i="5"/>
  <c r="K885" i="5"/>
  <c r="G885" i="5"/>
  <c r="K884" i="5"/>
  <c r="G884" i="5"/>
  <c r="K883" i="5"/>
  <c r="G883" i="5"/>
  <c r="K882" i="5"/>
  <c r="G882" i="5"/>
  <c r="K881" i="5"/>
  <c r="G881" i="5"/>
  <c r="K880" i="5"/>
  <c r="G880" i="5"/>
  <c r="C881" i="5"/>
  <c r="C882" i="5" s="1"/>
  <c r="D883" i="5" s="1"/>
  <c r="C884" i="5" s="1"/>
  <c r="D884" i="5" s="1"/>
  <c r="C885" i="5" s="1"/>
  <c r="D885" i="5" s="1"/>
  <c r="C886" i="5" s="1"/>
  <c r="D886" i="5" s="1"/>
  <c r="C887" i="5" s="1"/>
  <c r="D887" i="5" s="1"/>
  <c r="C888" i="5" s="1"/>
  <c r="D888" i="5" s="1"/>
  <c r="C889" i="5" s="1"/>
  <c r="D889" i="5" s="1"/>
  <c r="C890" i="5" s="1"/>
  <c r="D890" i="5" s="1"/>
  <c r="C891" i="5" s="1"/>
  <c r="D891" i="5" s="1"/>
  <c r="D1390" i="5" l="1"/>
  <c r="G892" i="5"/>
  <c r="K1151" i="5"/>
  <c r="K1152" i="5"/>
  <c r="K1153" i="5"/>
  <c r="K1154" i="5"/>
  <c r="K57" i="5"/>
  <c r="K58" i="5"/>
  <c r="K59" i="5"/>
  <c r="K60" i="5"/>
  <c r="K61" i="5"/>
  <c r="K62" i="5"/>
  <c r="K63" i="5"/>
  <c r="K64" i="5"/>
  <c r="K65" i="5"/>
  <c r="K66" i="5"/>
  <c r="K67" i="5"/>
  <c r="K56" i="5"/>
  <c r="D1056" i="5"/>
  <c r="G1013" i="5"/>
  <c r="G614" i="5"/>
  <c r="D503" i="5"/>
  <c r="D215" i="5"/>
  <c r="L980" i="5"/>
  <c r="J980" i="5"/>
  <c r="I980" i="5"/>
  <c r="F980" i="5"/>
  <c r="E980" i="5"/>
  <c r="K979" i="5"/>
  <c r="G979" i="5"/>
  <c r="K978" i="5"/>
  <c r="G978" i="5"/>
  <c r="K977" i="5"/>
  <c r="G977" i="5"/>
  <c r="K976" i="5"/>
  <c r="G976" i="5"/>
  <c r="K975" i="5"/>
  <c r="G975" i="5"/>
  <c r="K974" i="5"/>
  <c r="G974" i="5"/>
  <c r="K973" i="5"/>
  <c r="G973" i="5"/>
  <c r="K972" i="5"/>
  <c r="G972" i="5"/>
  <c r="K971" i="5"/>
  <c r="G971" i="5"/>
  <c r="K970" i="5"/>
  <c r="G970" i="5"/>
  <c r="K969" i="5"/>
  <c r="G969" i="5"/>
  <c r="K968" i="5"/>
  <c r="G968" i="5"/>
  <c r="D968" i="5"/>
  <c r="C969" i="5" s="1"/>
  <c r="D969" i="5" s="1"/>
  <c r="C970" i="5" s="1"/>
  <c r="D970" i="5" s="1"/>
  <c r="C971" i="5" s="1"/>
  <c r="D971" i="5" s="1"/>
  <c r="C972" i="5" s="1"/>
  <c r="D972" i="5" s="1"/>
  <c r="C973" i="5" s="1"/>
  <c r="D973" i="5" s="1"/>
  <c r="C974" i="5" s="1"/>
  <c r="D974" i="5" s="1"/>
  <c r="C975" i="5" s="1"/>
  <c r="D975" i="5" s="1"/>
  <c r="C976" i="5" s="1"/>
  <c r="D976" i="5" s="1"/>
  <c r="C977" i="5" s="1"/>
  <c r="D977" i="5" s="1"/>
  <c r="C978" i="5" s="1"/>
  <c r="D978" i="5" s="1"/>
  <c r="C979" i="5" s="1"/>
  <c r="D979" i="5" s="1"/>
  <c r="L848" i="5"/>
  <c r="J848" i="5"/>
  <c r="I848" i="5"/>
  <c r="F848" i="5"/>
  <c r="E848" i="5"/>
  <c r="K847" i="5"/>
  <c r="G847" i="5"/>
  <c r="K846" i="5"/>
  <c r="G846" i="5"/>
  <c r="K845" i="5"/>
  <c r="G845" i="5"/>
  <c r="K844" i="5"/>
  <c r="G844" i="5"/>
  <c r="K843" i="5"/>
  <c r="G843" i="5"/>
  <c r="K842" i="5"/>
  <c r="G842" i="5"/>
  <c r="K841" i="5"/>
  <c r="G841" i="5"/>
  <c r="K840" i="5"/>
  <c r="G840" i="5"/>
  <c r="K839" i="5"/>
  <c r="G839" i="5"/>
  <c r="K838" i="5"/>
  <c r="G838" i="5"/>
  <c r="K837" i="5"/>
  <c r="G837" i="5"/>
  <c r="K836" i="5"/>
  <c r="G836" i="5"/>
  <c r="D836" i="5"/>
  <c r="C837" i="5" s="1"/>
  <c r="D837" i="5" s="1"/>
  <c r="C838" i="5" s="1"/>
  <c r="D838" i="5" s="1"/>
  <c r="C839" i="5" s="1"/>
  <c r="D839" i="5" s="1"/>
  <c r="C840" i="5" s="1"/>
  <c r="D840" i="5" s="1"/>
  <c r="C841" i="5" s="1"/>
  <c r="D841" i="5" s="1"/>
  <c r="C842" i="5" s="1"/>
  <c r="D842" i="5" s="1"/>
  <c r="C843" i="5" s="1"/>
  <c r="D843" i="5" s="1"/>
  <c r="C844" i="5" s="1"/>
  <c r="D844" i="5" s="1"/>
  <c r="C845" i="5" s="1"/>
  <c r="D845" i="5" s="1"/>
  <c r="C846" i="5" s="1"/>
  <c r="D846" i="5" s="1"/>
  <c r="C847" i="5" s="1"/>
  <c r="D847" i="5" s="1"/>
  <c r="L93" i="5"/>
  <c r="J93" i="5"/>
  <c r="I93" i="5"/>
  <c r="F93" i="5"/>
  <c r="E93" i="5"/>
  <c r="K92" i="5"/>
  <c r="G92" i="5"/>
  <c r="K91" i="5"/>
  <c r="G91" i="5"/>
  <c r="K90" i="5"/>
  <c r="G90" i="5"/>
  <c r="K89" i="5"/>
  <c r="G89" i="5"/>
  <c r="K88" i="5"/>
  <c r="G88" i="5"/>
  <c r="K87" i="5"/>
  <c r="G87" i="5"/>
  <c r="K86" i="5"/>
  <c r="G86" i="5"/>
  <c r="K85" i="5"/>
  <c r="G85" i="5"/>
  <c r="K84" i="5"/>
  <c r="G84" i="5"/>
  <c r="K83" i="5"/>
  <c r="G83" i="5"/>
  <c r="K82" i="5"/>
  <c r="G82" i="5"/>
  <c r="K81" i="5"/>
  <c r="G81" i="5"/>
  <c r="D81" i="5"/>
  <c r="C82" i="5" s="1"/>
  <c r="D82" i="5" s="1"/>
  <c r="C83" i="5" s="1"/>
  <c r="D83" i="5" s="1"/>
  <c r="C84" i="5" s="1"/>
  <c r="D84" i="5" s="1"/>
  <c r="C85" i="5" s="1"/>
  <c r="D85" i="5" s="1"/>
  <c r="C86" i="5" s="1"/>
  <c r="D86" i="5" s="1"/>
  <c r="C87" i="5" s="1"/>
  <c r="D87" i="5" s="1"/>
  <c r="C88" i="5" s="1"/>
  <c r="D88" i="5" s="1"/>
  <c r="C89" i="5" s="1"/>
  <c r="D89" i="5" s="1"/>
  <c r="C90" i="5" s="1"/>
  <c r="D90" i="5" s="1"/>
  <c r="C91" i="5" s="1"/>
  <c r="D91" i="5" s="1"/>
  <c r="C92" i="5" s="1"/>
  <c r="D92" i="5" s="1"/>
  <c r="L116" i="5"/>
  <c r="J116" i="5"/>
  <c r="I116" i="5"/>
  <c r="F116" i="5"/>
  <c r="E116" i="5"/>
  <c r="K115" i="5"/>
  <c r="G115" i="5"/>
  <c r="K114" i="5"/>
  <c r="G114" i="5"/>
  <c r="K113" i="5"/>
  <c r="G113" i="5"/>
  <c r="K112" i="5"/>
  <c r="G112" i="5"/>
  <c r="K111" i="5"/>
  <c r="G111" i="5"/>
  <c r="K110" i="5"/>
  <c r="G110" i="5"/>
  <c r="K109" i="5"/>
  <c r="G109" i="5"/>
  <c r="K108" i="5"/>
  <c r="G108" i="5"/>
  <c r="K107" i="5"/>
  <c r="G107" i="5"/>
  <c r="K106" i="5"/>
  <c r="G106" i="5"/>
  <c r="K105" i="5"/>
  <c r="G105" i="5"/>
  <c r="K104" i="5"/>
  <c r="G104" i="5"/>
  <c r="D104" i="5"/>
  <c r="C105" i="5" s="1"/>
  <c r="D105" i="5" s="1"/>
  <c r="C106" i="5" s="1"/>
  <c r="D106" i="5" s="1"/>
  <c r="C107" i="5" s="1"/>
  <c r="D107" i="5" s="1"/>
  <c r="C108" i="5" s="1"/>
  <c r="D108" i="5" s="1"/>
  <c r="C109" i="5" s="1"/>
  <c r="D109" i="5" s="1"/>
  <c r="C110" i="5" s="1"/>
  <c r="D110" i="5" s="1"/>
  <c r="C111" i="5" s="1"/>
  <c r="D111" i="5" s="1"/>
  <c r="C112" i="5" s="1"/>
  <c r="D112" i="5" s="1"/>
  <c r="C113" i="5" s="1"/>
  <c r="D113" i="5" s="1"/>
  <c r="C114" i="5" s="1"/>
  <c r="D114" i="5" s="1"/>
  <c r="C115" i="5" s="1"/>
  <c r="D115" i="5" s="1"/>
  <c r="L68" i="5"/>
  <c r="J68" i="5"/>
  <c r="I68" i="5"/>
  <c r="F68" i="5"/>
  <c r="E68" i="5"/>
  <c r="G67" i="5"/>
  <c r="G66" i="5"/>
  <c r="G65" i="5"/>
  <c r="G64" i="5"/>
  <c r="G63" i="5"/>
  <c r="G62" i="5"/>
  <c r="G61" i="5"/>
  <c r="G60" i="5"/>
  <c r="G59" i="5"/>
  <c r="G58" i="5"/>
  <c r="G57" i="5"/>
  <c r="G56" i="5"/>
  <c r="D56" i="5"/>
  <c r="C57" i="5" s="1"/>
  <c r="D57" i="5" s="1"/>
  <c r="C58" i="5" s="1"/>
  <c r="D58" i="5" s="1"/>
  <c r="C59" i="5" s="1"/>
  <c r="D59" i="5" s="1"/>
  <c r="C60" i="5" s="1"/>
  <c r="D60" i="5" s="1"/>
  <c r="C61" i="5" s="1"/>
  <c r="D61" i="5" s="1"/>
  <c r="C62" i="5" s="1"/>
  <c r="D62" i="5" s="1"/>
  <c r="C63" i="5" s="1"/>
  <c r="D63" i="5" s="1"/>
  <c r="C64" i="5" s="1"/>
  <c r="D64" i="5" s="1"/>
  <c r="C65" i="5" s="1"/>
  <c r="D65" i="5" s="1"/>
  <c r="C66" i="5" s="1"/>
  <c r="D66" i="5" s="1"/>
  <c r="C67" i="5" s="1"/>
  <c r="D67" i="5" s="1"/>
  <c r="L626" i="5"/>
  <c r="J626" i="5"/>
  <c r="I626" i="5"/>
  <c r="F626" i="5"/>
  <c r="E626" i="5"/>
  <c r="K625" i="5"/>
  <c r="G625" i="5"/>
  <c r="K624" i="5"/>
  <c r="G624" i="5"/>
  <c r="K623" i="5"/>
  <c r="G623" i="5"/>
  <c r="K622" i="5"/>
  <c r="G622" i="5"/>
  <c r="K621" i="5"/>
  <c r="G621" i="5"/>
  <c r="K620" i="5"/>
  <c r="G620" i="5"/>
  <c r="K619" i="5"/>
  <c r="G619" i="5"/>
  <c r="K618" i="5"/>
  <c r="G618" i="5"/>
  <c r="K617" i="5"/>
  <c r="G617" i="5"/>
  <c r="K616" i="5"/>
  <c r="G616" i="5"/>
  <c r="K615" i="5"/>
  <c r="G615" i="5"/>
  <c r="K614" i="5"/>
  <c r="L604" i="5"/>
  <c r="J604" i="5"/>
  <c r="I604" i="5"/>
  <c r="F604" i="5"/>
  <c r="E604" i="5"/>
  <c r="K603" i="5"/>
  <c r="G603" i="5"/>
  <c r="K602" i="5"/>
  <c r="G602" i="5"/>
  <c r="K601" i="5"/>
  <c r="G601" i="5"/>
  <c r="K600" i="5"/>
  <c r="G600" i="5"/>
  <c r="K599" i="5"/>
  <c r="G599" i="5"/>
  <c r="K598" i="5"/>
  <c r="G598" i="5"/>
  <c r="K597" i="5"/>
  <c r="G597" i="5"/>
  <c r="K596" i="5"/>
  <c r="G596" i="5"/>
  <c r="K595" i="5"/>
  <c r="G595" i="5"/>
  <c r="K594" i="5"/>
  <c r="G594" i="5"/>
  <c r="K593" i="5"/>
  <c r="G593" i="5"/>
  <c r="K592" i="5"/>
  <c r="G592" i="5"/>
  <c r="D592" i="5"/>
  <c r="C593" i="5" s="1"/>
  <c r="D593" i="5" s="1"/>
  <c r="C594" i="5" s="1"/>
  <c r="D594" i="5" s="1"/>
  <c r="C595" i="5" s="1"/>
  <c r="D595" i="5" s="1"/>
  <c r="C596" i="5" s="1"/>
  <c r="D596" i="5" s="1"/>
  <c r="C597" i="5" s="1"/>
  <c r="D597" i="5" s="1"/>
  <c r="C598" i="5" s="1"/>
  <c r="D598" i="5" s="1"/>
  <c r="C599" i="5" s="1"/>
  <c r="D599" i="5" s="1"/>
  <c r="C600" i="5" s="1"/>
  <c r="D600" i="5" s="1"/>
  <c r="C601" i="5" s="1"/>
  <c r="D601" i="5" s="1"/>
  <c r="C602" i="5" s="1"/>
  <c r="D602" i="5" s="1"/>
  <c r="C603" i="5" s="1"/>
  <c r="D603" i="5" s="1"/>
  <c r="L582" i="5"/>
  <c r="J582" i="5"/>
  <c r="I582" i="5"/>
  <c r="F582" i="5"/>
  <c r="E582" i="5"/>
  <c r="K581" i="5"/>
  <c r="G581" i="5"/>
  <c r="K580" i="5"/>
  <c r="G580" i="5"/>
  <c r="K579" i="5"/>
  <c r="G579" i="5"/>
  <c r="K578" i="5"/>
  <c r="G578" i="5"/>
  <c r="K577" i="5"/>
  <c r="G577" i="5"/>
  <c r="K576" i="5"/>
  <c r="G576" i="5"/>
  <c r="K575" i="5"/>
  <c r="G575" i="5"/>
  <c r="K574" i="5"/>
  <c r="G574" i="5"/>
  <c r="K573" i="5"/>
  <c r="G573" i="5"/>
  <c r="K572" i="5"/>
  <c r="G572" i="5"/>
  <c r="K571" i="5"/>
  <c r="G571" i="5"/>
  <c r="K570" i="5"/>
  <c r="G570" i="5"/>
  <c r="D570" i="5"/>
  <c r="C571" i="5" s="1"/>
  <c r="D571" i="5" s="1"/>
  <c r="C572" i="5" s="1"/>
  <c r="D572" i="5" s="1"/>
  <c r="C573" i="5" s="1"/>
  <c r="D573" i="5" s="1"/>
  <c r="C574" i="5" s="1"/>
  <c r="D574" i="5" s="1"/>
  <c r="C575" i="5" s="1"/>
  <c r="D575" i="5" s="1"/>
  <c r="C576" i="5" s="1"/>
  <c r="D576" i="5" s="1"/>
  <c r="C577" i="5" s="1"/>
  <c r="D577" i="5" s="1"/>
  <c r="C578" i="5" s="1"/>
  <c r="D578" i="5" s="1"/>
  <c r="C579" i="5" s="1"/>
  <c r="D579" i="5" s="1"/>
  <c r="C580" i="5" s="1"/>
  <c r="D580" i="5" s="1"/>
  <c r="C581" i="5" s="1"/>
  <c r="D581" i="5" s="1"/>
  <c r="L560" i="5"/>
  <c r="J560" i="5"/>
  <c r="I560" i="5"/>
  <c r="F560" i="5"/>
  <c r="E560" i="5"/>
  <c r="K559" i="5"/>
  <c r="G559" i="5"/>
  <c r="K558" i="5"/>
  <c r="G558" i="5"/>
  <c r="K557" i="5"/>
  <c r="G557" i="5"/>
  <c r="K556" i="5"/>
  <c r="G556" i="5"/>
  <c r="K555" i="5"/>
  <c r="G555" i="5"/>
  <c r="K554" i="5"/>
  <c r="G554" i="5"/>
  <c r="K553" i="5"/>
  <c r="G553" i="5"/>
  <c r="K552" i="5"/>
  <c r="G552" i="5"/>
  <c r="K551" i="5"/>
  <c r="G551" i="5"/>
  <c r="K550" i="5"/>
  <c r="G550" i="5"/>
  <c r="K549" i="5"/>
  <c r="G549" i="5"/>
  <c r="K548" i="5"/>
  <c r="G548" i="5"/>
  <c r="D548" i="5"/>
  <c r="C549" i="5" s="1"/>
  <c r="D549" i="5" s="1"/>
  <c r="C550" i="5" s="1"/>
  <c r="D550" i="5" s="1"/>
  <c r="C551" i="5" s="1"/>
  <c r="D551" i="5" s="1"/>
  <c r="C552" i="5" s="1"/>
  <c r="D552" i="5" s="1"/>
  <c r="C553" i="5" s="1"/>
  <c r="D553" i="5" s="1"/>
  <c r="C554" i="5" s="1"/>
  <c r="D554" i="5" s="1"/>
  <c r="C555" i="5" s="1"/>
  <c r="D555" i="5" s="1"/>
  <c r="C556" i="5" s="1"/>
  <c r="D556" i="5" s="1"/>
  <c r="C557" i="5" s="1"/>
  <c r="D557" i="5" s="1"/>
  <c r="C558" i="5" s="1"/>
  <c r="D558" i="5" s="1"/>
  <c r="C559" i="5" s="1"/>
  <c r="D559" i="5" s="1"/>
  <c r="L870" i="5"/>
  <c r="J870" i="5"/>
  <c r="I870" i="5"/>
  <c r="F870" i="5"/>
  <c r="E870" i="5"/>
  <c r="K869" i="5"/>
  <c r="G869" i="5"/>
  <c r="K868" i="5"/>
  <c r="G868" i="5"/>
  <c r="K867" i="5"/>
  <c r="G867" i="5"/>
  <c r="K866" i="5"/>
  <c r="G866" i="5"/>
  <c r="K865" i="5"/>
  <c r="G865" i="5"/>
  <c r="K864" i="5"/>
  <c r="G864" i="5"/>
  <c r="K863" i="5"/>
  <c r="G863" i="5"/>
  <c r="K862" i="5"/>
  <c r="G862" i="5"/>
  <c r="K861" i="5"/>
  <c r="G861" i="5"/>
  <c r="K860" i="5"/>
  <c r="G860" i="5"/>
  <c r="K859" i="5"/>
  <c r="G859" i="5"/>
  <c r="K858" i="5"/>
  <c r="G858" i="5"/>
  <c r="D858" i="5"/>
  <c r="C859" i="5" s="1"/>
  <c r="D859" i="5" s="1"/>
  <c r="C860" i="5" s="1"/>
  <c r="D860" i="5" s="1"/>
  <c r="C861" i="5" s="1"/>
  <c r="D861" i="5" s="1"/>
  <c r="C862" i="5" s="1"/>
  <c r="D862" i="5" s="1"/>
  <c r="C863" i="5" s="1"/>
  <c r="D863" i="5" s="1"/>
  <c r="C864" i="5" s="1"/>
  <c r="D864" i="5" s="1"/>
  <c r="C865" i="5" s="1"/>
  <c r="D865" i="5" s="1"/>
  <c r="C866" i="5" s="1"/>
  <c r="D866" i="5" s="1"/>
  <c r="C867" i="5" s="1"/>
  <c r="D867" i="5" s="1"/>
  <c r="C868" i="5" s="1"/>
  <c r="D868" i="5" s="1"/>
  <c r="C869" i="5" s="1"/>
  <c r="D869" i="5" s="1"/>
  <c r="L538" i="5"/>
  <c r="J538" i="5"/>
  <c r="I538" i="5"/>
  <c r="F538" i="5"/>
  <c r="E538" i="5"/>
  <c r="K537" i="5"/>
  <c r="G537" i="5"/>
  <c r="K536" i="5"/>
  <c r="G536" i="5"/>
  <c r="K535" i="5"/>
  <c r="G535" i="5"/>
  <c r="K534" i="5"/>
  <c r="G534" i="5"/>
  <c r="K533" i="5"/>
  <c r="G533" i="5"/>
  <c r="K532" i="5"/>
  <c r="G532" i="5"/>
  <c r="K531" i="5"/>
  <c r="G531" i="5"/>
  <c r="K530" i="5"/>
  <c r="G530" i="5"/>
  <c r="K529" i="5"/>
  <c r="G529" i="5"/>
  <c r="K528" i="5"/>
  <c r="G528" i="5"/>
  <c r="K527" i="5"/>
  <c r="G527" i="5"/>
  <c r="K526" i="5"/>
  <c r="G526" i="5"/>
  <c r="D526" i="5"/>
  <c r="C527" i="5" s="1"/>
  <c r="D527" i="5" s="1"/>
  <c r="C528" i="5" s="1"/>
  <c r="D528" i="5" s="1"/>
  <c r="C529" i="5" s="1"/>
  <c r="D529" i="5" s="1"/>
  <c r="C530" i="5" s="1"/>
  <c r="D530" i="5" s="1"/>
  <c r="C531" i="5" s="1"/>
  <c r="D531" i="5" s="1"/>
  <c r="C532" i="5" s="1"/>
  <c r="D532" i="5" s="1"/>
  <c r="C533" i="5" s="1"/>
  <c r="D533" i="5" s="1"/>
  <c r="C534" i="5" s="1"/>
  <c r="D534" i="5" s="1"/>
  <c r="C535" i="5" s="1"/>
  <c r="D535" i="5" s="1"/>
  <c r="C536" i="5" s="1"/>
  <c r="D536" i="5" s="1"/>
  <c r="C537" i="5" s="1"/>
  <c r="D537" i="5" s="1"/>
  <c r="D1391" i="5" l="1"/>
  <c r="K980" i="5"/>
  <c r="G848" i="5"/>
  <c r="K848" i="5"/>
  <c r="K93" i="5"/>
  <c r="G980" i="5"/>
  <c r="G68" i="5"/>
  <c r="K68" i="5"/>
  <c r="G116" i="5"/>
  <c r="G93" i="5"/>
  <c r="K116" i="5"/>
  <c r="G626" i="5"/>
  <c r="K560" i="5"/>
  <c r="K626" i="5"/>
  <c r="K604" i="5"/>
  <c r="K582" i="5"/>
  <c r="G582" i="5"/>
  <c r="G604" i="5"/>
  <c r="K870" i="5"/>
  <c r="K538" i="5"/>
  <c r="G870" i="5"/>
  <c r="G560" i="5"/>
  <c r="G538" i="5"/>
  <c r="K504" i="5"/>
  <c r="K505" i="5"/>
  <c r="K506" i="5"/>
  <c r="K507" i="5"/>
  <c r="K508" i="5"/>
  <c r="K509" i="5"/>
  <c r="K510" i="5"/>
  <c r="K511" i="5"/>
  <c r="K512" i="5"/>
  <c r="K513" i="5"/>
  <c r="K514" i="5"/>
  <c r="K503" i="5"/>
  <c r="K458" i="5"/>
  <c r="K459" i="5"/>
  <c r="K460" i="5"/>
  <c r="K461" i="5"/>
  <c r="K462" i="5"/>
  <c r="K463" i="5"/>
  <c r="K464" i="5"/>
  <c r="K465" i="5"/>
  <c r="K466" i="5"/>
  <c r="K467" i="5"/>
  <c r="K468" i="5"/>
  <c r="K457" i="5"/>
  <c r="K436" i="5"/>
  <c r="K437" i="5"/>
  <c r="K438" i="5"/>
  <c r="K439" i="5"/>
  <c r="K440" i="5"/>
  <c r="K441" i="5"/>
  <c r="K442" i="5"/>
  <c r="K443" i="5"/>
  <c r="K444" i="5"/>
  <c r="K445" i="5"/>
  <c r="K446" i="5"/>
  <c r="K435" i="5"/>
  <c r="K414" i="5"/>
  <c r="K415" i="5"/>
  <c r="K416" i="5"/>
  <c r="K417" i="5"/>
  <c r="K418" i="5"/>
  <c r="K419" i="5"/>
  <c r="K420" i="5"/>
  <c r="K421" i="5"/>
  <c r="K422" i="5"/>
  <c r="K423" i="5"/>
  <c r="K424" i="5"/>
  <c r="K413" i="5"/>
  <c r="K392" i="5"/>
  <c r="K393" i="5"/>
  <c r="K394" i="5"/>
  <c r="K395" i="5"/>
  <c r="K396" i="5"/>
  <c r="K397" i="5"/>
  <c r="K398" i="5"/>
  <c r="K399" i="5"/>
  <c r="K400" i="5"/>
  <c r="K401" i="5"/>
  <c r="K402" i="5"/>
  <c r="K391" i="5"/>
  <c r="K370" i="5"/>
  <c r="K371" i="5"/>
  <c r="K372" i="5"/>
  <c r="K373" i="5"/>
  <c r="K374" i="5"/>
  <c r="K375" i="5"/>
  <c r="K376" i="5"/>
  <c r="K377" i="5"/>
  <c r="K378" i="5"/>
  <c r="K379" i="5"/>
  <c r="K380" i="5"/>
  <c r="K369" i="5"/>
  <c r="K348" i="5"/>
  <c r="K349" i="5"/>
  <c r="K350" i="5"/>
  <c r="K351" i="5"/>
  <c r="K352" i="5"/>
  <c r="K353" i="5"/>
  <c r="K354" i="5"/>
  <c r="K355" i="5"/>
  <c r="K356" i="5"/>
  <c r="K357" i="5"/>
  <c r="K358" i="5"/>
  <c r="K347" i="5"/>
  <c r="K326" i="5"/>
  <c r="K327" i="5"/>
  <c r="K328" i="5"/>
  <c r="K329" i="5"/>
  <c r="K330" i="5"/>
  <c r="K331" i="5"/>
  <c r="K332" i="5"/>
  <c r="K333" i="5"/>
  <c r="K334" i="5"/>
  <c r="K335" i="5"/>
  <c r="K336" i="5"/>
  <c r="K325" i="5"/>
  <c r="K304" i="5"/>
  <c r="K305" i="5"/>
  <c r="K306" i="5"/>
  <c r="K307" i="5"/>
  <c r="K308" i="5"/>
  <c r="K309" i="5"/>
  <c r="K310" i="5"/>
  <c r="K311" i="5"/>
  <c r="K312" i="5"/>
  <c r="K313" i="5"/>
  <c r="K314" i="5"/>
  <c r="K303" i="5"/>
  <c r="K282" i="5"/>
  <c r="K283" i="5"/>
  <c r="K284" i="5"/>
  <c r="K285" i="5"/>
  <c r="K286" i="5"/>
  <c r="K287" i="5"/>
  <c r="K288" i="5"/>
  <c r="K289" i="5"/>
  <c r="K290" i="5"/>
  <c r="K291" i="5"/>
  <c r="K292" i="5"/>
  <c r="K281" i="5"/>
  <c r="K260" i="5"/>
  <c r="K261" i="5"/>
  <c r="K262" i="5"/>
  <c r="K263" i="5"/>
  <c r="K264" i="5"/>
  <c r="K265" i="5"/>
  <c r="K266" i="5"/>
  <c r="K267" i="5"/>
  <c r="K268" i="5"/>
  <c r="K269" i="5"/>
  <c r="K270" i="5"/>
  <c r="K259" i="5"/>
  <c r="K238" i="5"/>
  <c r="K239" i="5"/>
  <c r="K240" i="5"/>
  <c r="K241" i="5"/>
  <c r="K242" i="5"/>
  <c r="K243" i="5"/>
  <c r="K244" i="5"/>
  <c r="K245" i="5"/>
  <c r="K246" i="5"/>
  <c r="K247" i="5"/>
  <c r="K248" i="5"/>
  <c r="K237" i="5"/>
  <c r="K216" i="5"/>
  <c r="K217" i="5"/>
  <c r="K218" i="5"/>
  <c r="K219" i="5"/>
  <c r="K220" i="5"/>
  <c r="K221" i="5"/>
  <c r="K222" i="5"/>
  <c r="K223" i="5"/>
  <c r="K224" i="5"/>
  <c r="K225" i="5"/>
  <c r="K226" i="5"/>
  <c r="K215" i="5"/>
  <c r="K194" i="5"/>
  <c r="K195" i="5"/>
  <c r="K196" i="5"/>
  <c r="K197" i="5"/>
  <c r="K198" i="5"/>
  <c r="K199" i="5"/>
  <c r="K200" i="5"/>
  <c r="K201" i="5"/>
  <c r="K202" i="5"/>
  <c r="K203" i="5"/>
  <c r="K204" i="5"/>
  <c r="K193" i="5"/>
  <c r="K172" i="5"/>
  <c r="K173" i="5"/>
  <c r="K174" i="5"/>
  <c r="K175" i="5"/>
  <c r="K176" i="5"/>
  <c r="K177" i="5"/>
  <c r="K178" i="5"/>
  <c r="K179" i="5"/>
  <c r="K180" i="5"/>
  <c r="K181" i="5"/>
  <c r="K182" i="5"/>
  <c r="K171" i="5"/>
  <c r="K150" i="5"/>
  <c r="K151" i="5"/>
  <c r="K152" i="5"/>
  <c r="K153" i="5"/>
  <c r="K154" i="5"/>
  <c r="K155" i="5"/>
  <c r="K156" i="5"/>
  <c r="K157" i="5"/>
  <c r="K158" i="5"/>
  <c r="K159" i="5"/>
  <c r="K160" i="5"/>
  <c r="K149" i="5"/>
  <c r="K128" i="5"/>
  <c r="K129" i="5"/>
  <c r="K130" i="5"/>
  <c r="K131" i="5"/>
  <c r="K132" i="5"/>
  <c r="K133" i="5"/>
  <c r="K134" i="5"/>
  <c r="K135" i="5"/>
  <c r="K136" i="5"/>
  <c r="K137" i="5"/>
  <c r="K138" i="5"/>
  <c r="K127" i="5"/>
  <c r="K35" i="5"/>
  <c r="K36" i="5"/>
  <c r="K37" i="5"/>
  <c r="K38" i="5"/>
  <c r="K39" i="5"/>
  <c r="K40" i="5"/>
  <c r="K41" i="5"/>
  <c r="K42" i="5"/>
  <c r="K43" i="5"/>
  <c r="K44" i="5"/>
  <c r="K45" i="5"/>
  <c r="K34" i="5"/>
  <c r="K13" i="5"/>
  <c r="K14" i="5"/>
  <c r="K15" i="5"/>
  <c r="K16" i="5"/>
  <c r="K17" i="5"/>
  <c r="K18" i="5"/>
  <c r="K19" i="5"/>
  <c r="K20" i="5"/>
  <c r="K21" i="5"/>
  <c r="K22" i="5"/>
  <c r="K23" i="5"/>
  <c r="K12" i="5"/>
  <c r="G177" i="5"/>
  <c r="G178" i="5"/>
  <c r="G179" i="5"/>
  <c r="L183" i="5"/>
  <c r="J183" i="5"/>
  <c r="I183" i="5"/>
  <c r="F183" i="5"/>
  <c r="E183" i="5"/>
  <c r="G182" i="5"/>
  <c r="G181" i="5"/>
  <c r="G180" i="5"/>
  <c r="G176" i="5"/>
  <c r="G175" i="5"/>
  <c r="G174" i="5"/>
  <c r="G173" i="5"/>
  <c r="G172" i="5"/>
  <c r="G171" i="5"/>
  <c r="D171" i="5"/>
  <c r="C172" i="5" s="1"/>
  <c r="D172" i="5" s="1"/>
  <c r="C173" i="5" s="1"/>
  <c r="D173" i="5" s="1"/>
  <c r="C174" i="5" s="1"/>
  <c r="D174" i="5" s="1"/>
  <c r="C175" i="5" s="1"/>
  <c r="D175" i="5" s="1"/>
  <c r="C176" i="5" s="1"/>
  <c r="D176" i="5" s="1"/>
  <c r="L1156" i="5"/>
  <c r="J1156" i="5"/>
  <c r="I1156" i="5"/>
  <c r="F1156" i="5"/>
  <c r="E1156" i="5"/>
  <c r="K1155" i="5"/>
  <c r="G1155" i="5"/>
  <c r="G1154" i="5"/>
  <c r="G1153" i="5"/>
  <c r="G1152" i="5"/>
  <c r="G1151" i="5"/>
  <c r="K1150" i="5"/>
  <c r="G1150" i="5"/>
  <c r="K1149" i="5"/>
  <c r="G1149" i="5"/>
  <c r="K1148" i="5"/>
  <c r="G1148" i="5"/>
  <c r="K1147" i="5"/>
  <c r="G1147" i="5"/>
  <c r="K1146" i="5"/>
  <c r="G1146" i="5"/>
  <c r="K1145" i="5"/>
  <c r="G1145" i="5"/>
  <c r="K1144" i="5"/>
  <c r="G1144" i="5"/>
  <c r="D1144" i="5"/>
  <c r="C1145" i="5" s="1"/>
  <c r="D1145" i="5" s="1"/>
  <c r="C1146" i="5" s="1"/>
  <c r="D1146" i="5" s="1"/>
  <c r="C1147" i="5" s="1"/>
  <c r="D1147" i="5" s="1"/>
  <c r="C1148" i="5" s="1"/>
  <c r="D1148" i="5" s="1"/>
  <c r="C1149" i="5" s="1"/>
  <c r="D1149" i="5" s="1"/>
  <c r="C1150" i="5" s="1"/>
  <c r="D1150" i="5" s="1"/>
  <c r="C1151" i="5" s="1"/>
  <c r="D1151" i="5" s="1"/>
  <c r="C1152" i="5" s="1"/>
  <c r="D1152" i="5" s="1"/>
  <c r="C1153" i="5" s="1"/>
  <c r="D1153" i="5" s="1"/>
  <c r="C1154" i="5" s="1"/>
  <c r="D1154" i="5" s="1"/>
  <c r="C1155" i="5" s="1"/>
  <c r="D1155" i="5" s="1"/>
  <c r="D1392" i="5" l="1"/>
  <c r="C177" i="5"/>
  <c r="D177" i="5" s="1"/>
  <c r="C178" i="5" s="1"/>
  <c r="D178" i="5" s="1"/>
  <c r="C179" i="5" s="1"/>
  <c r="D179" i="5" s="1"/>
  <c r="C180" i="5" s="1"/>
  <c r="D180" i="5" s="1"/>
  <c r="C181" i="5" s="1"/>
  <c r="D181" i="5" s="1"/>
  <c r="C182" i="5" s="1"/>
  <c r="D182" i="5" s="1"/>
  <c r="K183" i="5"/>
  <c r="G183" i="5"/>
  <c r="K1156" i="5"/>
  <c r="G1156" i="5"/>
  <c r="D1166" i="5"/>
  <c r="D1188" i="5"/>
  <c r="D1210" i="5"/>
  <c r="D127" i="5"/>
  <c r="D149" i="5"/>
  <c r="D325" i="5"/>
  <c r="D237" i="5"/>
  <c r="D281" i="5"/>
  <c r="D259" i="5"/>
  <c r="D303" i="5"/>
  <c r="D193" i="5"/>
  <c r="D1254" i="5"/>
  <c r="D1276" i="5"/>
  <c r="D1232" i="5"/>
  <c r="D34" i="5"/>
  <c r="D12" i="5"/>
  <c r="C13" i="5" s="1"/>
  <c r="D13" i="5" s="1"/>
  <c r="C14" i="5" s="1"/>
  <c r="D14" i="5" s="1"/>
  <c r="C15" i="5" s="1"/>
  <c r="D15" i="5" s="1"/>
  <c r="C16" i="5" s="1"/>
  <c r="D16" i="5" s="1"/>
  <c r="C17" i="5" s="1"/>
  <c r="D17" i="5" s="1"/>
  <c r="C18" i="5" s="1"/>
  <c r="D18" i="5" s="1"/>
  <c r="C19" i="5" s="1"/>
  <c r="D19" i="5" s="1"/>
  <c r="C20" i="5" s="1"/>
  <c r="D20" i="5" s="1"/>
  <c r="C21" i="5" s="1"/>
  <c r="D21" i="5" s="1"/>
  <c r="C22" i="5" s="1"/>
  <c r="D22" i="5" s="1"/>
  <c r="C23" i="5" s="1"/>
  <c r="D23" i="5" s="1"/>
  <c r="D1393" i="5" l="1"/>
  <c r="D1364" i="5"/>
  <c r="D1342" i="5"/>
  <c r="D1320" i="5"/>
  <c r="D1298" i="5"/>
  <c r="D990" i="5"/>
  <c r="D792" i="5" l="1"/>
  <c r="D747" i="5"/>
  <c r="D637" i="5"/>
  <c r="D681" i="5"/>
  <c r="D1034" i="5" l="1"/>
  <c r="D659" i="5"/>
  <c r="D814" i="5"/>
  <c r="D1396" i="5" l="1"/>
  <c r="D1397" i="5" s="1"/>
  <c r="D725" i="5"/>
  <c r="D703" i="5" l="1"/>
  <c r="D1012" i="5"/>
  <c r="D347" i="5" l="1"/>
  <c r="D1078" i="5"/>
  <c r="D481" i="5"/>
  <c r="D1100" i="5"/>
  <c r="C1101" i="5" l="1"/>
  <c r="D1101" i="5" s="1"/>
  <c r="C1102" i="5" s="1"/>
  <c r="D1102" i="5" s="1"/>
  <c r="C1103" i="5" s="1"/>
  <c r="D1103" i="5" s="1"/>
  <c r="C1104" i="5" s="1"/>
  <c r="D1104" i="5" s="1"/>
  <c r="C1105" i="5" s="1"/>
  <c r="D1105" i="5" s="1"/>
  <c r="C1106" i="5" s="1"/>
  <c r="D1106" i="5" s="1"/>
  <c r="C1107" i="5" s="1"/>
  <c r="D1107" i="5" s="1"/>
  <c r="C1108" i="5" s="1"/>
  <c r="L1112" i="5"/>
  <c r="J1112" i="5"/>
  <c r="I1112" i="5"/>
  <c r="F1112" i="5"/>
  <c r="E1112" i="5"/>
  <c r="K1111" i="5"/>
  <c r="G1111" i="5"/>
  <c r="K1110" i="5"/>
  <c r="G1110" i="5"/>
  <c r="K1109" i="5"/>
  <c r="G1109" i="5"/>
  <c r="K1108" i="5"/>
  <c r="G1108" i="5"/>
  <c r="K1107" i="5"/>
  <c r="G1107" i="5"/>
  <c r="K1106" i="5"/>
  <c r="G1106" i="5"/>
  <c r="K1105" i="5"/>
  <c r="G1105" i="5"/>
  <c r="K1104" i="5"/>
  <c r="G1104" i="5"/>
  <c r="K1103" i="5"/>
  <c r="G1103" i="5"/>
  <c r="K1102" i="5"/>
  <c r="G1102" i="5"/>
  <c r="K1101" i="5"/>
  <c r="G1101" i="5"/>
  <c r="K1100" i="5"/>
  <c r="G1100" i="5"/>
  <c r="L1376" i="5"/>
  <c r="J1376" i="5"/>
  <c r="I1376" i="5"/>
  <c r="F1376" i="5"/>
  <c r="E1376" i="5"/>
  <c r="K1375" i="5"/>
  <c r="G1375" i="5"/>
  <c r="K1374" i="5"/>
  <c r="G1374" i="5"/>
  <c r="K1373" i="5"/>
  <c r="G1373" i="5"/>
  <c r="K1372" i="5"/>
  <c r="G1372" i="5"/>
  <c r="K1371" i="5"/>
  <c r="G1371" i="5"/>
  <c r="K1370" i="5"/>
  <c r="G1370" i="5"/>
  <c r="K1369" i="5"/>
  <c r="G1369" i="5"/>
  <c r="K1368" i="5"/>
  <c r="G1368" i="5"/>
  <c r="K1367" i="5"/>
  <c r="G1367" i="5"/>
  <c r="K1366" i="5"/>
  <c r="G1366" i="5"/>
  <c r="K1365" i="5"/>
  <c r="G1365" i="5"/>
  <c r="K1364" i="5"/>
  <c r="G1364" i="5"/>
  <c r="C1365" i="5"/>
  <c r="L1354" i="5"/>
  <c r="J1354" i="5"/>
  <c r="I1354" i="5"/>
  <c r="F1354" i="5"/>
  <c r="E1354" i="5"/>
  <c r="K1353" i="5"/>
  <c r="G1353" i="5"/>
  <c r="K1352" i="5"/>
  <c r="G1352" i="5"/>
  <c r="K1351" i="5"/>
  <c r="G1351" i="5"/>
  <c r="K1350" i="5"/>
  <c r="G1350" i="5"/>
  <c r="K1349" i="5"/>
  <c r="G1349" i="5"/>
  <c r="K1348" i="5"/>
  <c r="G1348" i="5"/>
  <c r="K1347" i="5"/>
  <c r="G1347" i="5"/>
  <c r="K1346" i="5"/>
  <c r="G1346" i="5"/>
  <c r="K1345" i="5"/>
  <c r="G1345" i="5"/>
  <c r="K1344" i="5"/>
  <c r="G1344" i="5"/>
  <c r="K1343" i="5"/>
  <c r="G1343" i="5"/>
  <c r="K1342" i="5"/>
  <c r="G1342" i="5"/>
  <c r="C1343" i="5"/>
  <c r="L1332" i="5"/>
  <c r="J1332" i="5"/>
  <c r="I1332" i="5"/>
  <c r="F1332" i="5"/>
  <c r="E1332" i="5"/>
  <c r="K1331" i="5"/>
  <c r="G1331" i="5"/>
  <c r="K1330" i="5"/>
  <c r="G1330" i="5"/>
  <c r="K1329" i="5"/>
  <c r="G1329" i="5"/>
  <c r="K1328" i="5"/>
  <c r="G1328" i="5"/>
  <c r="K1327" i="5"/>
  <c r="G1327" i="5"/>
  <c r="K1326" i="5"/>
  <c r="G1326" i="5"/>
  <c r="K1325" i="5"/>
  <c r="G1325" i="5"/>
  <c r="K1324" i="5"/>
  <c r="G1324" i="5"/>
  <c r="K1323" i="5"/>
  <c r="G1323" i="5"/>
  <c r="K1322" i="5"/>
  <c r="G1322" i="5"/>
  <c r="K1321" i="5"/>
  <c r="G1321" i="5"/>
  <c r="K1320" i="5"/>
  <c r="G1320" i="5"/>
  <c r="C1321" i="5"/>
  <c r="D1321" i="5" s="1"/>
  <c r="C1322" i="5" s="1"/>
  <c r="L1310" i="5"/>
  <c r="J1310" i="5"/>
  <c r="I1310" i="5"/>
  <c r="F1310" i="5"/>
  <c r="E1310" i="5"/>
  <c r="K1309" i="5"/>
  <c r="G1309" i="5"/>
  <c r="K1308" i="5"/>
  <c r="G1308" i="5"/>
  <c r="K1307" i="5"/>
  <c r="G1307" i="5"/>
  <c r="K1306" i="5"/>
  <c r="G1306" i="5"/>
  <c r="K1305" i="5"/>
  <c r="G1305" i="5"/>
  <c r="K1304" i="5"/>
  <c r="G1304" i="5"/>
  <c r="K1303" i="5"/>
  <c r="G1303" i="5"/>
  <c r="K1302" i="5"/>
  <c r="G1302" i="5"/>
  <c r="K1301" i="5"/>
  <c r="G1301" i="5"/>
  <c r="K1300" i="5"/>
  <c r="G1300" i="5"/>
  <c r="K1299" i="5"/>
  <c r="G1299" i="5"/>
  <c r="K1298" i="5"/>
  <c r="G1298" i="5"/>
  <c r="C1299" i="5"/>
  <c r="G505" i="5"/>
  <c r="D1365" i="5" l="1"/>
  <c r="C1366" i="5" s="1"/>
  <c r="D1299" i="5"/>
  <c r="C1300" i="5" s="1"/>
  <c r="D1300" i="5" s="1"/>
  <c r="C1301" i="5" s="1"/>
  <c r="D1301" i="5" s="1"/>
  <c r="C1302" i="5" s="1"/>
  <c r="D1343" i="5"/>
  <c r="C1344" i="5" s="1"/>
  <c r="D1108" i="5"/>
  <c r="C1109" i="5" s="1"/>
  <c r="D1109" i="5" s="1"/>
  <c r="C1110" i="5" s="1"/>
  <c r="D1110" i="5" s="1"/>
  <c r="C1111" i="5" s="1"/>
  <c r="D1111" i="5" s="1"/>
  <c r="D1322" i="5"/>
  <c r="C1323" i="5" s="1"/>
  <c r="K1112" i="5"/>
  <c r="G1112" i="5"/>
  <c r="K1376" i="5"/>
  <c r="K1354" i="5"/>
  <c r="G1332" i="5"/>
  <c r="G1376" i="5"/>
  <c r="G1354" i="5"/>
  <c r="K1332" i="5"/>
  <c r="K1310" i="5"/>
  <c r="G1310" i="5"/>
  <c r="G36" i="5"/>
  <c r="D369" i="5"/>
  <c r="C370" i="5" s="1"/>
  <c r="D370" i="5" s="1"/>
  <c r="D391" i="5"/>
  <c r="C392" i="5" s="1"/>
  <c r="D392" i="5" s="1"/>
  <c r="D413" i="5"/>
  <c r="C414" i="5" s="1"/>
  <c r="D414" i="5" s="1"/>
  <c r="C482" i="5"/>
  <c r="D482" i="5" s="1"/>
  <c r="G215" i="5"/>
  <c r="G193" i="5"/>
  <c r="L1288" i="5"/>
  <c r="J1288" i="5"/>
  <c r="I1288" i="5"/>
  <c r="F1288" i="5"/>
  <c r="E1288" i="5"/>
  <c r="K1287" i="5"/>
  <c r="G1287" i="5"/>
  <c r="K1286" i="5"/>
  <c r="G1286" i="5"/>
  <c r="K1285" i="5"/>
  <c r="G1285" i="5"/>
  <c r="K1284" i="5"/>
  <c r="G1284" i="5"/>
  <c r="K1283" i="5"/>
  <c r="G1283" i="5"/>
  <c r="K1282" i="5"/>
  <c r="G1282" i="5"/>
  <c r="K1281" i="5"/>
  <c r="G1281" i="5"/>
  <c r="K1280" i="5"/>
  <c r="G1280" i="5"/>
  <c r="K1279" i="5"/>
  <c r="G1279" i="5"/>
  <c r="K1278" i="5"/>
  <c r="G1278" i="5"/>
  <c r="K1277" i="5"/>
  <c r="G1277" i="5"/>
  <c r="K1276" i="5"/>
  <c r="G1276" i="5"/>
  <c r="C1277" i="5"/>
  <c r="L1266" i="5"/>
  <c r="J1266" i="5"/>
  <c r="I1266" i="5"/>
  <c r="F1266" i="5"/>
  <c r="E1266" i="5"/>
  <c r="K1265" i="5"/>
  <c r="G1265" i="5"/>
  <c r="K1264" i="5"/>
  <c r="G1264" i="5"/>
  <c r="K1263" i="5"/>
  <c r="G1263" i="5"/>
  <c r="K1262" i="5"/>
  <c r="G1262" i="5"/>
  <c r="K1261" i="5"/>
  <c r="G1261" i="5"/>
  <c r="K1260" i="5"/>
  <c r="G1260" i="5"/>
  <c r="K1259" i="5"/>
  <c r="G1259" i="5"/>
  <c r="K1258" i="5"/>
  <c r="G1258" i="5"/>
  <c r="K1257" i="5"/>
  <c r="G1257" i="5"/>
  <c r="K1256" i="5"/>
  <c r="G1256" i="5"/>
  <c r="K1255" i="5"/>
  <c r="G1255" i="5"/>
  <c r="K1254" i="5"/>
  <c r="G1254" i="5"/>
  <c r="C1255" i="5"/>
  <c r="L1244" i="5"/>
  <c r="J1244" i="5"/>
  <c r="I1244" i="5"/>
  <c r="F1244" i="5"/>
  <c r="E1244" i="5"/>
  <c r="K1243" i="5"/>
  <c r="G1243" i="5"/>
  <c r="K1242" i="5"/>
  <c r="G1242" i="5"/>
  <c r="K1241" i="5"/>
  <c r="G1241" i="5"/>
  <c r="K1240" i="5"/>
  <c r="G1240" i="5"/>
  <c r="K1239" i="5"/>
  <c r="G1239" i="5"/>
  <c r="K1238" i="5"/>
  <c r="G1238" i="5"/>
  <c r="K1237" i="5"/>
  <c r="G1237" i="5"/>
  <c r="K1236" i="5"/>
  <c r="G1236" i="5"/>
  <c r="K1235" i="5"/>
  <c r="G1235" i="5"/>
  <c r="K1234" i="5"/>
  <c r="G1234" i="5"/>
  <c r="K1233" i="5"/>
  <c r="G1233" i="5"/>
  <c r="K1232" i="5"/>
  <c r="G1232" i="5"/>
  <c r="C1233" i="5"/>
  <c r="D1233" i="5" s="1"/>
  <c r="C1234" i="5" s="1"/>
  <c r="D1234" i="5" s="1"/>
  <c r="C1235" i="5" s="1"/>
  <c r="D1235" i="5" s="1"/>
  <c r="C1236" i="5" s="1"/>
  <c r="D1236" i="5" s="1"/>
  <c r="C1237" i="5" s="1"/>
  <c r="D1237" i="5" s="1"/>
  <c r="C1238" i="5" s="1"/>
  <c r="D1238" i="5" s="1"/>
  <c r="C1239" i="5" s="1"/>
  <c r="D1239" i="5" s="1"/>
  <c r="C1240" i="5" s="1"/>
  <c r="D1240" i="5" s="1"/>
  <c r="C1241" i="5" s="1"/>
  <c r="D1241" i="5" s="1"/>
  <c r="C1242" i="5" s="1"/>
  <c r="D1242" i="5" s="1"/>
  <c r="C1243" i="5" s="1"/>
  <c r="D1243" i="5" s="1"/>
  <c r="L1222" i="5"/>
  <c r="J1222" i="5"/>
  <c r="I1222" i="5"/>
  <c r="F1222" i="5"/>
  <c r="E1222" i="5"/>
  <c r="K1221" i="5"/>
  <c r="G1221" i="5"/>
  <c r="K1220" i="5"/>
  <c r="G1220" i="5"/>
  <c r="K1219" i="5"/>
  <c r="G1219" i="5"/>
  <c r="K1218" i="5"/>
  <c r="G1218" i="5"/>
  <c r="K1217" i="5"/>
  <c r="G1217" i="5"/>
  <c r="K1216" i="5"/>
  <c r="G1216" i="5"/>
  <c r="K1215" i="5"/>
  <c r="G1215" i="5"/>
  <c r="K1214" i="5"/>
  <c r="G1214" i="5"/>
  <c r="K1213" i="5"/>
  <c r="G1213" i="5"/>
  <c r="K1212" i="5"/>
  <c r="G1212" i="5"/>
  <c r="K1211" i="5"/>
  <c r="G1211" i="5"/>
  <c r="K1210" i="5"/>
  <c r="G1210" i="5"/>
  <c r="C1211" i="5"/>
  <c r="L1200" i="5"/>
  <c r="J1200" i="5"/>
  <c r="I1200" i="5"/>
  <c r="F1200" i="5"/>
  <c r="E1200" i="5"/>
  <c r="K1199" i="5"/>
  <c r="G1199" i="5"/>
  <c r="K1198" i="5"/>
  <c r="G1198" i="5"/>
  <c r="K1197" i="5"/>
  <c r="G1197" i="5"/>
  <c r="K1196" i="5"/>
  <c r="G1196" i="5"/>
  <c r="K1195" i="5"/>
  <c r="G1195" i="5"/>
  <c r="K1194" i="5"/>
  <c r="G1194" i="5"/>
  <c r="K1193" i="5"/>
  <c r="G1193" i="5"/>
  <c r="K1192" i="5"/>
  <c r="G1192" i="5"/>
  <c r="K1191" i="5"/>
  <c r="G1191" i="5"/>
  <c r="K1190" i="5"/>
  <c r="G1190" i="5"/>
  <c r="K1189" i="5"/>
  <c r="G1189" i="5"/>
  <c r="K1188" i="5"/>
  <c r="G1188" i="5"/>
  <c r="C1189" i="5"/>
  <c r="L1178" i="5"/>
  <c r="J1178" i="5"/>
  <c r="I1178" i="5"/>
  <c r="F1178" i="5"/>
  <c r="E1178" i="5"/>
  <c r="K1177" i="5"/>
  <c r="G1177" i="5"/>
  <c r="K1176" i="5"/>
  <c r="G1176" i="5"/>
  <c r="K1175" i="5"/>
  <c r="G1175" i="5"/>
  <c r="K1174" i="5"/>
  <c r="G1174" i="5"/>
  <c r="K1173" i="5"/>
  <c r="G1173" i="5"/>
  <c r="K1172" i="5"/>
  <c r="G1172" i="5"/>
  <c r="K1171" i="5"/>
  <c r="G1171" i="5"/>
  <c r="K1170" i="5"/>
  <c r="G1170" i="5"/>
  <c r="K1169" i="5"/>
  <c r="G1169" i="5"/>
  <c r="K1168" i="5"/>
  <c r="G1168" i="5"/>
  <c r="K1167" i="5"/>
  <c r="G1167" i="5"/>
  <c r="K1166" i="5"/>
  <c r="G1166" i="5"/>
  <c r="C1167" i="5"/>
  <c r="D1167" i="5" s="1"/>
  <c r="C1168" i="5" s="1"/>
  <c r="D1168" i="5" s="1"/>
  <c r="C1169" i="5" s="1"/>
  <c r="D1169" i="5" s="1"/>
  <c r="C1170" i="5" s="1"/>
  <c r="D1170" i="5" s="1"/>
  <c r="C1171" i="5" s="1"/>
  <c r="D1171" i="5" s="1"/>
  <c r="C1172" i="5" s="1"/>
  <c r="D1172" i="5" s="1"/>
  <c r="C1173" i="5" s="1"/>
  <c r="D1173" i="5" s="1"/>
  <c r="C1174" i="5" s="1"/>
  <c r="D1174" i="5" s="1"/>
  <c r="C1175" i="5" s="1"/>
  <c r="D1175" i="5" s="1"/>
  <c r="C1176" i="5" s="1"/>
  <c r="D1176" i="5" s="1"/>
  <c r="C1177" i="5" s="1"/>
  <c r="D1177" i="5" s="1"/>
  <c r="L1134" i="5"/>
  <c r="J1134" i="5"/>
  <c r="I1134" i="5"/>
  <c r="F1134" i="5"/>
  <c r="E1134" i="5"/>
  <c r="K1133" i="5"/>
  <c r="G1133" i="5"/>
  <c r="K1132" i="5"/>
  <c r="G1132" i="5"/>
  <c r="K1131" i="5"/>
  <c r="G1131" i="5"/>
  <c r="K1130" i="5"/>
  <c r="G1130" i="5"/>
  <c r="K1129" i="5"/>
  <c r="G1129" i="5"/>
  <c r="K1128" i="5"/>
  <c r="G1128" i="5"/>
  <c r="K1127" i="5"/>
  <c r="G1127" i="5"/>
  <c r="K1126" i="5"/>
  <c r="G1126" i="5"/>
  <c r="K1125" i="5"/>
  <c r="G1125" i="5"/>
  <c r="K1124" i="5"/>
  <c r="G1124" i="5"/>
  <c r="K1123" i="5"/>
  <c r="G1123" i="5"/>
  <c r="K1122" i="5"/>
  <c r="G1122" i="5"/>
  <c r="D1122" i="5"/>
  <c r="C1123" i="5" s="1"/>
  <c r="D1123" i="5" s="1"/>
  <c r="C1124" i="5" s="1"/>
  <c r="D1124" i="5" s="1"/>
  <c r="C1125" i="5" s="1"/>
  <c r="D1125" i="5" s="1"/>
  <c r="C1126" i="5" s="1"/>
  <c r="D1126" i="5" s="1"/>
  <c r="C1127" i="5" s="1"/>
  <c r="D1127" i="5" s="1"/>
  <c r="C1128" i="5" s="1"/>
  <c r="D1128" i="5" s="1"/>
  <c r="C1129" i="5" s="1"/>
  <c r="D1129" i="5" s="1"/>
  <c r="C1130" i="5" s="1"/>
  <c r="D1130" i="5" s="1"/>
  <c r="C1131" i="5" s="1"/>
  <c r="D1131" i="5" s="1"/>
  <c r="C1132" i="5" s="1"/>
  <c r="D1132" i="5" s="1"/>
  <c r="C1133" i="5" s="1"/>
  <c r="D1133" i="5" s="1"/>
  <c r="L1090" i="5"/>
  <c r="J1090" i="5"/>
  <c r="I1090" i="5"/>
  <c r="F1090" i="5"/>
  <c r="E1090" i="5"/>
  <c r="K1089" i="5"/>
  <c r="G1089" i="5"/>
  <c r="K1088" i="5"/>
  <c r="G1088" i="5"/>
  <c r="K1087" i="5"/>
  <c r="G1087" i="5"/>
  <c r="K1086" i="5"/>
  <c r="G1086" i="5"/>
  <c r="K1085" i="5"/>
  <c r="G1085" i="5"/>
  <c r="K1084" i="5"/>
  <c r="G1084" i="5"/>
  <c r="K1083" i="5"/>
  <c r="G1083" i="5"/>
  <c r="K1082" i="5"/>
  <c r="G1082" i="5"/>
  <c r="K1081" i="5"/>
  <c r="G1081" i="5"/>
  <c r="K1080" i="5"/>
  <c r="K1079" i="5"/>
  <c r="G1079" i="5"/>
  <c r="K1078" i="5"/>
  <c r="G1078" i="5"/>
  <c r="C1079" i="5"/>
  <c r="L1068" i="5"/>
  <c r="J1068" i="5"/>
  <c r="I1068" i="5"/>
  <c r="F1068" i="5"/>
  <c r="E1068" i="5"/>
  <c r="K1067" i="5"/>
  <c r="G1067" i="5"/>
  <c r="K1066" i="5"/>
  <c r="G1066" i="5"/>
  <c r="K1065" i="5"/>
  <c r="G1065" i="5"/>
  <c r="K1064" i="5"/>
  <c r="G1064" i="5"/>
  <c r="K1063" i="5"/>
  <c r="G1063" i="5"/>
  <c r="K1062" i="5"/>
  <c r="G1062" i="5"/>
  <c r="K1061" i="5"/>
  <c r="G1061" i="5"/>
  <c r="K1060" i="5"/>
  <c r="G1060" i="5"/>
  <c r="K1059" i="5"/>
  <c r="G1059" i="5"/>
  <c r="K1058" i="5"/>
  <c r="G1058" i="5"/>
  <c r="K1057" i="5"/>
  <c r="G1057" i="5"/>
  <c r="K1056" i="5"/>
  <c r="G1056" i="5"/>
  <c r="C1057" i="5"/>
  <c r="L1046" i="5"/>
  <c r="J1046" i="5"/>
  <c r="I1046" i="5"/>
  <c r="F1046" i="5"/>
  <c r="E1046" i="5"/>
  <c r="K1045" i="5"/>
  <c r="G1045" i="5"/>
  <c r="K1044" i="5"/>
  <c r="G1044" i="5"/>
  <c r="K1043" i="5"/>
  <c r="G1043" i="5"/>
  <c r="K1042" i="5"/>
  <c r="G1042" i="5"/>
  <c r="K1041" i="5"/>
  <c r="G1041" i="5"/>
  <c r="K1040" i="5"/>
  <c r="G1040" i="5"/>
  <c r="K1039" i="5"/>
  <c r="G1039" i="5"/>
  <c r="K1038" i="5"/>
  <c r="G1038" i="5"/>
  <c r="K1037" i="5"/>
  <c r="G1037" i="5"/>
  <c r="K1036" i="5"/>
  <c r="G1036" i="5"/>
  <c r="K1035" i="5"/>
  <c r="G1035" i="5"/>
  <c r="K1034" i="5"/>
  <c r="G1034" i="5"/>
  <c r="C1035" i="5"/>
  <c r="L1024" i="5"/>
  <c r="J1024" i="5"/>
  <c r="I1024" i="5"/>
  <c r="F1024" i="5"/>
  <c r="E1024" i="5"/>
  <c r="K1023" i="5"/>
  <c r="G1023" i="5"/>
  <c r="K1022" i="5"/>
  <c r="G1022" i="5"/>
  <c r="K1021" i="5"/>
  <c r="G1021" i="5"/>
  <c r="K1020" i="5"/>
  <c r="G1020" i="5"/>
  <c r="K1019" i="5"/>
  <c r="G1019" i="5"/>
  <c r="K1018" i="5"/>
  <c r="G1018" i="5"/>
  <c r="K1017" i="5"/>
  <c r="G1017" i="5"/>
  <c r="K1016" i="5"/>
  <c r="G1016" i="5"/>
  <c r="K1015" i="5"/>
  <c r="G1015" i="5"/>
  <c r="K1014" i="5"/>
  <c r="G1014" i="5"/>
  <c r="K1013" i="5"/>
  <c r="K1012" i="5"/>
  <c r="G1012" i="5"/>
  <c r="C1013" i="5"/>
  <c r="L1002" i="5"/>
  <c r="J1002" i="5"/>
  <c r="I1002" i="5"/>
  <c r="F1002" i="5"/>
  <c r="E1002" i="5"/>
  <c r="K1001" i="5"/>
  <c r="G1001" i="5"/>
  <c r="K1000" i="5"/>
  <c r="G1000" i="5"/>
  <c r="K999" i="5"/>
  <c r="G999" i="5"/>
  <c r="K998" i="5"/>
  <c r="G998" i="5"/>
  <c r="K997" i="5"/>
  <c r="G997" i="5"/>
  <c r="K996" i="5"/>
  <c r="G996" i="5"/>
  <c r="K995" i="5"/>
  <c r="G995" i="5"/>
  <c r="K994" i="5"/>
  <c r="G994" i="5"/>
  <c r="K993" i="5"/>
  <c r="G993" i="5"/>
  <c r="K992" i="5"/>
  <c r="G992" i="5"/>
  <c r="K991" i="5"/>
  <c r="G991" i="5"/>
  <c r="K990" i="5"/>
  <c r="G990" i="5"/>
  <c r="C991" i="5"/>
  <c r="L958" i="5"/>
  <c r="J958" i="5"/>
  <c r="I958" i="5"/>
  <c r="F958" i="5"/>
  <c r="E958" i="5"/>
  <c r="K957" i="5"/>
  <c r="G957" i="5"/>
  <c r="K956" i="5"/>
  <c r="G956" i="5"/>
  <c r="K955" i="5"/>
  <c r="G955" i="5"/>
  <c r="K954" i="5"/>
  <c r="G954" i="5"/>
  <c r="K953" i="5"/>
  <c r="G953" i="5"/>
  <c r="K952" i="5"/>
  <c r="G952" i="5"/>
  <c r="K951" i="5"/>
  <c r="G951" i="5"/>
  <c r="K950" i="5"/>
  <c r="G950" i="5"/>
  <c r="K949" i="5"/>
  <c r="G949" i="5"/>
  <c r="K948" i="5"/>
  <c r="G948" i="5"/>
  <c r="K947" i="5"/>
  <c r="G947" i="5"/>
  <c r="K946" i="5"/>
  <c r="G946" i="5"/>
  <c r="D946" i="5"/>
  <c r="C947" i="5" s="1"/>
  <c r="D947" i="5" s="1"/>
  <c r="C948" i="5" s="1"/>
  <c r="D948" i="5" s="1"/>
  <c r="C949" i="5" s="1"/>
  <c r="D949" i="5" s="1"/>
  <c r="C950" i="5" s="1"/>
  <c r="D950" i="5" s="1"/>
  <c r="C951" i="5" s="1"/>
  <c r="D951" i="5" s="1"/>
  <c r="C952" i="5" s="1"/>
  <c r="D952" i="5" s="1"/>
  <c r="C953" i="5" s="1"/>
  <c r="D953" i="5" s="1"/>
  <c r="C954" i="5" s="1"/>
  <c r="D954" i="5" s="1"/>
  <c r="C955" i="5" s="1"/>
  <c r="D955" i="5" s="1"/>
  <c r="C956" i="5" s="1"/>
  <c r="D956" i="5" s="1"/>
  <c r="C957" i="5" s="1"/>
  <c r="D957" i="5" s="1"/>
  <c r="L936" i="5"/>
  <c r="J936" i="5"/>
  <c r="I936" i="5"/>
  <c r="F936" i="5"/>
  <c r="E936" i="5"/>
  <c r="K935" i="5"/>
  <c r="G935" i="5"/>
  <c r="K934" i="5"/>
  <c r="G934" i="5"/>
  <c r="K933" i="5"/>
  <c r="G933" i="5"/>
  <c r="K932" i="5"/>
  <c r="G932" i="5"/>
  <c r="K931" i="5"/>
  <c r="G931" i="5"/>
  <c r="K930" i="5"/>
  <c r="G930" i="5"/>
  <c r="K929" i="5"/>
  <c r="G929" i="5"/>
  <c r="K928" i="5"/>
  <c r="G928" i="5"/>
  <c r="K927" i="5"/>
  <c r="G927" i="5"/>
  <c r="K926" i="5"/>
  <c r="G926" i="5"/>
  <c r="K925" i="5"/>
  <c r="G925" i="5"/>
  <c r="K924" i="5"/>
  <c r="G924" i="5"/>
  <c r="D924" i="5"/>
  <c r="C925" i="5" s="1"/>
  <c r="D925" i="5" s="1"/>
  <c r="C926" i="5" s="1"/>
  <c r="D926" i="5" s="1"/>
  <c r="C927" i="5" s="1"/>
  <c r="D927" i="5" s="1"/>
  <c r="C928" i="5" s="1"/>
  <c r="D928" i="5" s="1"/>
  <c r="C929" i="5" s="1"/>
  <c r="D929" i="5" s="1"/>
  <c r="C930" i="5" s="1"/>
  <c r="D930" i="5" s="1"/>
  <c r="C931" i="5" s="1"/>
  <c r="D931" i="5" s="1"/>
  <c r="C932" i="5" s="1"/>
  <c r="D932" i="5" s="1"/>
  <c r="C933" i="5" s="1"/>
  <c r="D933" i="5" s="1"/>
  <c r="C934" i="5" s="1"/>
  <c r="D934" i="5" s="1"/>
  <c r="C935" i="5" s="1"/>
  <c r="D935" i="5" s="1"/>
  <c r="L914" i="5"/>
  <c r="J914" i="5"/>
  <c r="I914" i="5"/>
  <c r="F914" i="5"/>
  <c r="E914" i="5"/>
  <c r="K913" i="5"/>
  <c r="G913" i="5"/>
  <c r="K912" i="5"/>
  <c r="G912" i="5"/>
  <c r="K911" i="5"/>
  <c r="G911" i="5"/>
  <c r="K910" i="5"/>
  <c r="G910" i="5"/>
  <c r="K909" i="5"/>
  <c r="G909" i="5"/>
  <c r="K908" i="5"/>
  <c r="G908" i="5"/>
  <c r="K907" i="5"/>
  <c r="G907" i="5"/>
  <c r="K906" i="5"/>
  <c r="G906" i="5"/>
  <c r="K905" i="5"/>
  <c r="G905" i="5"/>
  <c r="K904" i="5"/>
  <c r="G904" i="5"/>
  <c r="K903" i="5"/>
  <c r="G903" i="5"/>
  <c r="K902" i="5"/>
  <c r="G902" i="5"/>
  <c r="D902" i="5"/>
  <c r="C903" i="5" s="1"/>
  <c r="D903" i="5" s="1"/>
  <c r="C904" i="5" s="1"/>
  <c r="D904" i="5" s="1"/>
  <c r="C905" i="5" s="1"/>
  <c r="D905" i="5" s="1"/>
  <c r="C906" i="5" s="1"/>
  <c r="D906" i="5" s="1"/>
  <c r="C907" i="5" s="1"/>
  <c r="D907" i="5" s="1"/>
  <c r="C908" i="5" s="1"/>
  <c r="D908" i="5" s="1"/>
  <c r="C909" i="5" s="1"/>
  <c r="D909" i="5" s="1"/>
  <c r="C910" i="5" s="1"/>
  <c r="D910" i="5" s="1"/>
  <c r="C911" i="5" s="1"/>
  <c r="D911" i="5" s="1"/>
  <c r="C912" i="5" s="1"/>
  <c r="D912" i="5" s="1"/>
  <c r="C913" i="5" s="1"/>
  <c r="D913" i="5" s="1"/>
  <c r="L826" i="5"/>
  <c r="J826" i="5"/>
  <c r="I826" i="5"/>
  <c r="F826" i="5"/>
  <c r="E826" i="5"/>
  <c r="K825" i="5"/>
  <c r="G825" i="5"/>
  <c r="K824" i="5"/>
  <c r="G824" i="5"/>
  <c r="K823" i="5"/>
  <c r="G823" i="5"/>
  <c r="K822" i="5"/>
  <c r="G822" i="5"/>
  <c r="K821" i="5"/>
  <c r="G821" i="5"/>
  <c r="K820" i="5"/>
  <c r="G820" i="5"/>
  <c r="K819" i="5"/>
  <c r="G819" i="5"/>
  <c r="K818" i="5"/>
  <c r="G818" i="5"/>
  <c r="K817" i="5"/>
  <c r="G817" i="5"/>
  <c r="K816" i="5"/>
  <c r="G816" i="5"/>
  <c r="K815" i="5"/>
  <c r="G815" i="5"/>
  <c r="K814" i="5"/>
  <c r="G814" i="5"/>
  <c r="C815" i="5"/>
  <c r="L804" i="5"/>
  <c r="J804" i="5"/>
  <c r="I804" i="5"/>
  <c r="F804" i="5"/>
  <c r="E804" i="5"/>
  <c r="K803" i="5"/>
  <c r="G803" i="5"/>
  <c r="K802" i="5"/>
  <c r="G802" i="5"/>
  <c r="K801" i="5"/>
  <c r="G801" i="5"/>
  <c r="K800" i="5"/>
  <c r="G800" i="5"/>
  <c r="K799" i="5"/>
  <c r="G799" i="5"/>
  <c r="K798" i="5"/>
  <c r="G798" i="5"/>
  <c r="K797" i="5"/>
  <c r="G797" i="5"/>
  <c r="K796" i="5"/>
  <c r="G796" i="5"/>
  <c r="K795" i="5"/>
  <c r="G795" i="5"/>
  <c r="K794" i="5"/>
  <c r="G794" i="5"/>
  <c r="K793" i="5"/>
  <c r="G793" i="5"/>
  <c r="K792" i="5"/>
  <c r="G792" i="5"/>
  <c r="C793" i="5"/>
  <c r="L782" i="5"/>
  <c r="J782" i="5"/>
  <c r="I782" i="5"/>
  <c r="F782" i="5"/>
  <c r="E782" i="5"/>
  <c r="K781" i="5"/>
  <c r="G781" i="5"/>
  <c r="K780" i="5"/>
  <c r="G780" i="5"/>
  <c r="K779" i="5"/>
  <c r="G779" i="5"/>
  <c r="K778" i="5"/>
  <c r="G778" i="5"/>
  <c r="K777" i="5"/>
  <c r="G777" i="5"/>
  <c r="K776" i="5"/>
  <c r="G776" i="5"/>
  <c r="K775" i="5"/>
  <c r="G775" i="5"/>
  <c r="K774" i="5"/>
  <c r="G774" i="5"/>
  <c r="K773" i="5"/>
  <c r="G773" i="5"/>
  <c r="K772" i="5"/>
  <c r="G772" i="5"/>
  <c r="K771" i="5"/>
  <c r="G771" i="5"/>
  <c r="K770" i="5"/>
  <c r="G770" i="5"/>
  <c r="L759" i="5"/>
  <c r="J759" i="5"/>
  <c r="I759" i="5"/>
  <c r="F759" i="5"/>
  <c r="K758" i="5"/>
  <c r="G758" i="5"/>
  <c r="K757" i="5"/>
  <c r="G757" i="5"/>
  <c r="K756" i="5"/>
  <c r="G756" i="5"/>
  <c r="K755" i="5"/>
  <c r="G755" i="5"/>
  <c r="K754" i="5"/>
  <c r="G754" i="5"/>
  <c r="K753" i="5"/>
  <c r="G753" i="5"/>
  <c r="K752" i="5"/>
  <c r="G752" i="5"/>
  <c r="K751" i="5"/>
  <c r="G751" i="5"/>
  <c r="K750" i="5"/>
  <c r="G750" i="5"/>
  <c r="K749" i="5"/>
  <c r="G749" i="5"/>
  <c r="K748" i="5"/>
  <c r="K747" i="5"/>
  <c r="G747" i="5"/>
  <c r="C748" i="5"/>
  <c r="L737" i="5"/>
  <c r="J737" i="5"/>
  <c r="I737" i="5"/>
  <c r="F737" i="5"/>
  <c r="K736" i="5"/>
  <c r="G736" i="5"/>
  <c r="K735" i="5"/>
  <c r="G735" i="5"/>
  <c r="K734" i="5"/>
  <c r="G734" i="5"/>
  <c r="K733" i="5"/>
  <c r="G733" i="5"/>
  <c r="K732" i="5"/>
  <c r="G732" i="5"/>
  <c r="K731" i="5"/>
  <c r="G731" i="5"/>
  <c r="K730" i="5"/>
  <c r="G730" i="5"/>
  <c r="K729" i="5"/>
  <c r="G729" i="5"/>
  <c r="K728" i="5"/>
  <c r="G728" i="5"/>
  <c r="K727" i="5"/>
  <c r="G727" i="5"/>
  <c r="K726" i="5"/>
  <c r="K725" i="5"/>
  <c r="G725" i="5"/>
  <c r="C726" i="5"/>
  <c r="L715" i="5"/>
  <c r="J715" i="5"/>
  <c r="I715" i="5"/>
  <c r="F715" i="5"/>
  <c r="K714" i="5"/>
  <c r="G714" i="5"/>
  <c r="K713" i="5"/>
  <c r="G713" i="5"/>
  <c r="K712" i="5"/>
  <c r="G712" i="5"/>
  <c r="K711" i="5"/>
  <c r="G711" i="5"/>
  <c r="K710" i="5"/>
  <c r="G710" i="5"/>
  <c r="K709" i="5"/>
  <c r="G709" i="5"/>
  <c r="K708" i="5"/>
  <c r="G708" i="5"/>
  <c r="K707" i="5"/>
  <c r="G707" i="5"/>
  <c r="K706" i="5"/>
  <c r="G706" i="5"/>
  <c r="K705" i="5"/>
  <c r="G705" i="5"/>
  <c r="K704" i="5"/>
  <c r="K703" i="5"/>
  <c r="G703" i="5"/>
  <c r="C704" i="5"/>
  <c r="L693" i="5"/>
  <c r="J693" i="5"/>
  <c r="I693" i="5"/>
  <c r="F693" i="5"/>
  <c r="K692" i="5"/>
  <c r="G692" i="5"/>
  <c r="K691" i="5"/>
  <c r="G691" i="5"/>
  <c r="K690" i="5"/>
  <c r="G690" i="5"/>
  <c r="K689" i="5"/>
  <c r="G689" i="5"/>
  <c r="K688" i="5"/>
  <c r="G688" i="5"/>
  <c r="K687" i="5"/>
  <c r="G687" i="5"/>
  <c r="K686" i="5"/>
  <c r="G686" i="5"/>
  <c r="K685" i="5"/>
  <c r="G685" i="5"/>
  <c r="K684" i="5"/>
  <c r="G684" i="5"/>
  <c r="K683" i="5"/>
  <c r="G683" i="5"/>
  <c r="K682" i="5"/>
  <c r="K681" i="5"/>
  <c r="C682" i="5"/>
  <c r="L671" i="5"/>
  <c r="J671" i="5"/>
  <c r="I671" i="5"/>
  <c r="F671" i="5"/>
  <c r="K670" i="5"/>
  <c r="G670" i="5"/>
  <c r="K669" i="5"/>
  <c r="G669" i="5"/>
  <c r="K668" i="5"/>
  <c r="G668" i="5"/>
  <c r="K667" i="5"/>
  <c r="G667" i="5"/>
  <c r="K666" i="5"/>
  <c r="G666" i="5"/>
  <c r="K665" i="5"/>
  <c r="G665" i="5"/>
  <c r="K664" i="5"/>
  <c r="G664" i="5"/>
  <c r="K663" i="5"/>
  <c r="G663" i="5"/>
  <c r="K662" i="5"/>
  <c r="G662" i="5"/>
  <c r="K661" i="5"/>
  <c r="G661" i="5"/>
  <c r="K660" i="5"/>
  <c r="K659" i="5"/>
  <c r="G659" i="5"/>
  <c r="C660" i="5"/>
  <c r="L649" i="5"/>
  <c r="J649" i="5"/>
  <c r="I649" i="5"/>
  <c r="F649" i="5"/>
  <c r="K648" i="5"/>
  <c r="G648" i="5"/>
  <c r="K647" i="5"/>
  <c r="G647" i="5"/>
  <c r="K646" i="5"/>
  <c r="G646" i="5"/>
  <c r="K645" i="5"/>
  <c r="G645" i="5"/>
  <c r="K644" i="5"/>
  <c r="G644" i="5"/>
  <c r="K643" i="5"/>
  <c r="G643" i="5"/>
  <c r="K642" i="5"/>
  <c r="G642" i="5"/>
  <c r="K641" i="5"/>
  <c r="G641" i="5"/>
  <c r="K640" i="5"/>
  <c r="G640" i="5"/>
  <c r="K639" i="5"/>
  <c r="G639" i="5"/>
  <c r="K638" i="5"/>
  <c r="K637" i="5"/>
  <c r="G637" i="5"/>
  <c r="C638" i="5"/>
  <c r="L515" i="5"/>
  <c r="J515" i="5"/>
  <c r="I515" i="5"/>
  <c r="F515" i="5"/>
  <c r="G514" i="5"/>
  <c r="G513" i="5"/>
  <c r="G512" i="5"/>
  <c r="G511" i="5"/>
  <c r="G510" i="5"/>
  <c r="G509" i="5"/>
  <c r="G508" i="5"/>
  <c r="G507" i="5"/>
  <c r="G506" i="5"/>
  <c r="G504" i="5"/>
  <c r="L493" i="5"/>
  <c r="J493" i="5"/>
  <c r="I493" i="5"/>
  <c r="F493" i="5"/>
  <c r="E493" i="5"/>
  <c r="K492" i="5"/>
  <c r="G492" i="5"/>
  <c r="K491" i="5"/>
  <c r="G491" i="5"/>
  <c r="K490" i="5"/>
  <c r="G490" i="5"/>
  <c r="K489" i="5"/>
  <c r="G489" i="5"/>
  <c r="K488" i="5"/>
  <c r="G488" i="5"/>
  <c r="K487" i="5"/>
  <c r="G487" i="5"/>
  <c r="K486" i="5"/>
  <c r="G486" i="5"/>
  <c r="K485" i="5"/>
  <c r="G485" i="5"/>
  <c r="K484" i="5"/>
  <c r="G484" i="5"/>
  <c r="K483" i="5"/>
  <c r="G483" i="5"/>
  <c r="K482" i="5"/>
  <c r="G482" i="5"/>
  <c r="K481" i="5"/>
  <c r="G481" i="5"/>
  <c r="L469" i="5"/>
  <c r="J469" i="5"/>
  <c r="I469" i="5"/>
  <c r="F469" i="5"/>
  <c r="G468" i="5"/>
  <c r="G467" i="5"/>
  <c r="G466" i="5"/>
  <c r="G465" i="5"/>
  <c r="G464" i="5"/>
  <c r="G463" i="5"/>
  <c r="G462" i="5"/>
  <c r="G461" i="5"/>
  <c r="G460" i="5"/>
  <c r="G459" i="5"/>
  <c r="G458" i="5"/>
  <c r="L447" i="5"/>
  <c r="J447" i="5"/>
  <c r="I447" i="5"/>
  <c r="F447" i="5"/>
  <c r="G446" i="5"/>
  <c r="G445" i="5"/>
  <c r="G444" i="5"/>
  <c r="G443" i="5"/>
  <c r="G442" i="5"/>
  <c r="G441" i="5"/>
  <c r="G440" i="5"/>
  <c r="G439" i="5"/>
  <c r="G438" i="5"/>
  <c r="G437" i="5"/>
  <c r="G436" i="5"/>
  <c r="L425" i="5"/>
  <c r="J425" i="5"/>
  <c r="I425" i="5"/>
  <c r="F425" i="5"/>
  <c r="E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L403" i="5"/>
  <c r="J403" i="5"/>
  <c r="I403" i="5"/>
  <c r="F403" i="5"/>
  <c r="E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L381" i="5"/>
  <c r="J381" i="5"/>
  <c r="I381" i="5"/>
  <c r="F381" i="5"/>
  <c r="E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L359" i="5"/>
  <c r="J359" i="5"/>
  <c r="I359" i="5"/>
  <c r="F359" i="5"/>
  <c r="G358" i="5"/>
  <c r="G357" i="5"/>
  <c r="G356" i="5"/>
  <c r="G355" i="5"/>
  <c r="G354" i="5"/>
  <c r="G353" i="5"/>
  <c r="G352" i="5"/>
  <c r="G351" i="5"/>
  <c r="G350" i="5"/>
  <c r="G349" i="5"/>
  <c r="L337" i="5"/>
  <c r="J337" i="5"/>
  <c r="I337" i="5"/>
  <c r="F337" i="5"/>
  <c r="G335" i="5"/>
  <c r="G334" i="5"/>
  <c r="G333" i="5"/>
  <c r="G332" i="5"/>
  <c r="G331" i="5"/>
  <c r="G330" i="5"/>
  <c r="G329" i="5"/>
  <c r="G328" i="5"/>
  <c r="G327" i="5"/>
  <c r="G325" i="5"/>
  <c r="C326" i="5"/>
  <c r="L315" i="5"/>
  <c r="J315" i="5"/>
  <c r="I315" i="5"/>
  <c r="F315" i="5"/>
  <c r="G314" i="5"/>
  <c r="G313" i="5"/>
  <c r="G312" i="5"/>
  <c r="G311" i="5"/>
  <c r="G310" i="5"/>
  <c r="G309" i="5"/>
  <c r="G308" i="5"/>
  <c r="G307" i="5"/>
  <c r="G306" i="5"/>
  <c r="G305" i="5"/>
  <c r="G303" i="5"/>
  <c r="C304" i="5"/>
  <c r="L293" i="5"/>
  <c r="J293" i="5"/>
  <c r="I293" i="5"/>
  <c r="F293" i="5"/>
  <c r="G292" i="5"/>
  <c r="G291" i="5"/>
  <c r="G290" i="5"/>
  <c r="G289" i="5"/>
  <c r="G288" i="5"/>
  <c r="G287" i="5"/>
  <c r="G286" i="5"/>
  <c r="G285" i="5"/>
  <c r="G284" i="5"/>
  <c r="G283" i="5"/>
  <c r="G281" i="5"/>
  <c r="C282" i="5"/>
  <c r="L271" i="5"/>
  <c r="J271" i="5"/>
  <c r="I271" i="5"/>
  <c r="F271" i="5"/>
  <c r="G270" i="5"/>
  <c r="G269" i="5"/>
  <c r="G268" i="5"/>
  <c r="G267" i="5"/>
  <c r="G266" i="5"/>
  <c r="G265" i="5"/>
  <c r="G264" i="5"/>
  <c r="G263" i="5"/>
  <c r="G262" i="5"/>
  <c r="G261" i="5"/>
  <c r="G259" i="5"/>
  <c r="C260" i="5"/>
  <c r="L249" i="5"/>
  <c r="J249" i="5"/>
  <c r="I249" i="5"/>
  <c r="F249" i="5"/>
  <c r="G247" i="5"/>
  <c r="G246" i="5"/>
  <c r="G245" i="5"/>
  <c r="G244" i="5"/>
  <c r="G243" i="5"/>
  <c r="G242" i="5"/>
  <c r="G241" i="5"/>
  <c r="G240" i="5"/>
  <c r="G239" i="5"/>
  <c r="G237" i="5"/>
  <c r="C238" i="5"/>
  <c r="L227" i="5"/>
  <c r="J227" i="5"/>
  <c r="I227" i="5"/>
  <c r="F227" i="5"/>
  <c r="G225" i="5"/>
  <c r="G224" i="5"/>
  <c r="G223" i="5"/>
  <c r="G222" i="5"/>
  <c r="G221" i="5"/>
  <c r="G220" i="5"/>
  <c r="G219" i="5"/>
  <c r="G218" i="5"/>
  <c r="G217" i="5"/>
  <c r="G216" i="5"/>
  <c r="C216" i="5"/>
  <c r="D216" i="5" s="1"/>
  <c r="C217" i="5" s="1"/>
  <c r="D217" i="5" s="1"/>
  <c r="C218" i="5" s="1"/>
  <c r="D218" i="5" s="1"/>
  <c r="C219" i="5" s="1"/>
  <c r="D219" i="5" s="1"/>
  <c r="C220" i="5" s="1"/>
  <c r="D220" i="5" s="1"/>
  <c r="C221" i="5" s="1"/>
  <c r="L205" i="5"/>
  <c r="J205" i="5"/>
  <c r="I205" i="5"/>
  <c r="F205" i="5"/>
  <c r="G203" i="5"/>
  <c r="G202" i="5"/>
  <c r="G201" i="5"/>
  <c r="G200" i="5"/>
  <c r="G199" i="5"/>
  <c r="G198" i="5"/>
  <c r="G197" i="5"/>
  <c r="G196" i="5"/>
  <c r="G195" i="5"/>
  <c r="C194" i="5"/>
  <c r="L161" i="5"/>
  <c r="J161" i="5"/>
  <c r="I161" i="5"/>
  <c r="F161" i="5"/>
  <c r="G159" i="5"/>
  <c r="G158" i="5"/>
  <c r="G157" i="5"/>
  <c r="G156" i="5"/>
  <c r="G155" i="5"/>
  <c r="G154" i="5"/>
  <c r="G153" i="5"/>
  <c r="G152" i="5"/>
  <c r="G151" i="5"/>
  <c r="C150" i="5"/>
  <c r="G149" i="5"/>
  <c r="L139" i="5"/>
  <c r="J139" i="5"/>
  <c r="I139" i="5"/>
  <c r="F139" i="5"/>
  <c r="G137" i="5"/>
  <c r="G136" i="5"/>
  <c r="G135" i="5"/>
  <c r="G134" i="5"/>
  <c r="G133" i="5"/>
  <c r="G132" i="5"/>
  <c r="G131" i="5"/>
  <c r="G130" i="5"/>
  <c r="G129" i="5"/>
  <c r="G127" i="5"/>
  <c r="C128" i="5"/>
  <c r="L46" i="5"/>
  <c r="J46" i="5"/>
  <c r="I46" i="5"/>
  <c r="G45" i="5"/>
  <c r="G44" i="5"/>
  <c r="G43" i="5"/>
  <c r="G42" i="5"/>
  <c r="G41" i="5"/>
  <c r="G40" i="5"/>
  <c r="G39" i="5"/>
  <c r="G38" i="5"/>
  <c r="G37" i="5"/>
  <c r="G34" i="5"/>
  <c r="C35" i="5"/>
  <c r="L24" i="5"/>
  <c r="J24" i="5"/>
  <c r="I24" i="5"/>
  <c r="F24" i="5"/>
  <c r="G23" i="5"/>
  <c r="G22" i="5"/>
  <c r="G21" i="5"/>
  <c r="G20" i="5"/>
  <c r="G19" i="5"/>
  <c r="G18" i="5"/>
  <c r="G17" i="5"/>
  <c r="G16" i="5"/>
  <c r="G15" i="5"/>
  <c r="G14" i="5"/>
  <c r="G12" i="5"/>
  <c r="D221" i="5" l="1"/>
  <c r="C222" i="5" s="1"/>
  <c r="D222" i="5" s="1"/>
  <c r="C223" i="5" s="1"/>
  <c r="D223" i="5" s="1"/>
  <c r="C224" i="5" s="1"/>
  <c r="D224" i="5" s="1"/>
  <c r="C225" i="5" s="1"/>
  <c r="D225" i="5" s="1"/>
  <c r="C226" i="5" s="1"/>
  <c r="D128" i="5"/>
  <c r="C129" i="5" s="1"/>
  <c r="D129" i="5" s="1"/>
  <c r="C130" i="5" s="1"/>
  <c r="D130" i="5" s="1"/>
  <c r="C131" i="5" s="1"/>
  <c r="D131" i="5" s="1"/>
  <c r="C132" i="5" s="1"/>
  <c r="D132" i="5" s="1"/>
  <c r="C133" i="5" s="1"/>
  <c r="D133" i="5" s="1"/>
  <c r="C134" i="5" s="1"/>
  <c r="D134" i="5" s="1"/>
  <c r="C135" i="5" s="1"/>
  <c r="D135" i="5" s="1"/>
  <c r="C136" i="5" s="1"/>
  <c r="D136" i="5" s="1"/>
  <c r="C137" i="5" s="1"/>
  <c r="D137" i="5" s="1"/>
  <c r="C138" i="5" s="1"/>
  <c r="D793" i="5"/>
  <c r="C794" i="5" s="1"/>
  <c r="D794" i="5" s="1"/>
  <c r="C795" i="5" s="1"/>
  <c r="D795" i="5" s="1"/>
  <c r="C796" i="5" s="1"/>
  <c r="D796" i="5" s="1"/>
  <c r="C797" i="5" s="1"/>
  <c r="D797" i="5" s="1"/>
  <c r="C798" i="5" s="1"/>
  <c r="D798" i="5" s="1"/>
  <c r="C799" i="5" s="1"/>
  <c r="D799" i="5" s="1"/>
  <c r="C800" i="5" s="1"/>
  <c r="D800" i="5" s="1"/>
  <c r="C801" i="5" s="1"/>
  <c r="D801" i="5" s="1"/>
  <c r="C802" i="5" s="1"/>
  <c r="D802" i="5" s="1"/>
  <c r="C803" i="5" s="1"/>
  <c r="D803" i="5" s="1"/>
  <c r="D991" i="5"/>
  <c r="C992" i="5" s="1"/>
  <c r="D992" i="5" s="1"/>
  <c r="C993" i="5" s="1"/>
  <c r="D993" i="5" s="1"/>
  <c r="C994" i="5" s="1"/>
  <c r="D994" i="5" s="1"/>
  <c r="C995" i="5" s="1"/>
  <c r="D995" i="5" s="1"/>
  <c r="C996" i="5" s="1"/>
  <c r="D996" i="5" s="1"/>
  <c r="C997" i="5" s="1"/>
  <c r="D997" i="5" s="1"/>
  <c r="C998" i="5" s="1"/>
  <c r="D998" i="5" s="1"/>
  <c r="C999" i="5" s="1"/>
  <c r="D999" i="5" s="1"/>
  <c r="C1000" i="5" s="1"/>
  <c r="D1000" i="5" s="1"/>
  <c r="C1001" i="5" s="1"/>
  <c r="D1001" i="5" s="1"/>
  <c r="D1035" i="5"/>
  <c r="C1036" i="5" s="1"/>
  <c r="D1036" i="5" s="1"/>
  <c r="C1037" i="5" s="1"/>
  <c r="D1037" i="5" s="1"/>
  <c r="C1038" i="5" s="1"/>
  <c r="D1038" i="5" s="1"/>
  <c r="C1039" i="5" s="1"/>
  <c r="D1039" i="5" s="1"/>
  <c r="C1040" i="5" s="1"/>
  <c r="D1040" i="5" s="1"/>
  <c r="C1041" i="5" s="1"/>
  <c r="D1041" i="5" s="1"/>
  <c r="C1042" i="5" s="1"/>
  <c r="D1042" i="5" s="1"/>
  <c r="C1043" i="5" s="1"/>
  <c r="D1043" i="5" s="1"/>
  <c r="C1044" i="5" s="1"/>
  <c r="D1044" i="5" s="1"/>
  <c r="C1045" i="5" s="1"/>
  <c r="D1045" i="5" s="1"/>
  <c r="D1079" i="5"/>
  <c r="C1080" i="5" s="1"/>
  <c r="D1080" i="5" s="1"/>
  <c r="C1081" i="5" s="1"/>
  <c r="D1081" i="5" s="1"/>
  <c r="C1082" i="5" s="1"/>
  <c r="D1082" i="5" s="1"/>
  <c r="C1083" i="5" s="1"/>
  <c r="D1083" i="5" s="1"/>
  <c r="C1084" i="5" s="1"/>
  <c r="D1084" i="5" s="1"/>
  <c r="C1085" i="5" s="1"/>
  <c r="D1085" i="5" s="1"/>
  <c r="C1086" i="5" s="1"/>
  <c r="D1086" i="5" s="1"/>
  <c r="C1087" i="5" s="1"/>
  <c r="D1087" i="5" s="1"/>
  <c r="C1088" i="5" s="1"/>
  <c r="D1088" i="5" s="1"/>
  <c r="C1089" i="5" s="1"/>
  <c r="D1089" i="5" s="1"/>
  <c r="D1211" i="5"/>
  <c r="C1212" i="5" s="1"/>
  <c r="D1212" i="5" s="1"/>
  <c r="C1213" i="5" s="1"/>
  <c r="D1213" i="5" s="1"/>
  <c r="C1214" i="5" s="1"/>
  <c r="D1214" i="5" s="1"/>
  <c r="C1215" i="5" s="1"/>
  <c r="D1215" i="5" s="1"/>
  <c r="C1216" i="5" s="1"/>
  <c r="D1216" i="5" s="1"/>
  <c r="C1217" i="5" s="1"/>
  <c r="D1217" i="5" s="1"/>
  <c r="C1218" i="5" s="1"/>
  <c r="D1218" i="5" s="1"/>
  <c r="C1219" i="5" s="1"/>
  <c r="D1219" i="5" s="1"/>
  <c r="C1220" i="5" s="1"/>
  <c r="D1220" i="5" s="1"/>
  <c r="C1221" i="5" s="1"/>
  <c r="D1221" i="5" s="1"/>
  <c r="D1255" i="5"/>
  <c r="C1256" i="5" s="1"/>
  <c r="D1344" i="5"/>
  <c r="C1345" i="5" s="1"/>
  <c r="D1345" i="5" s="1"/>
  <c r="C1346" i="5" s="1"/>
  <c r="D1346" i="5" s="1"/>
  <c r="C1347" i="5" s="1"/>
  <c r="D1366" i="5"/>
  <c r="C1367" i="5" s="1"/>
  <c r="D1367" i="5" s="1"/>
  <c r="C1368" i="5" s="1"/>
  <c r="D1368" i="5" s="1"/>
  <c r="C1369" i="5" s="1"/>
  <c r="D194" i="5"/>
  <c r="C195" i="5" s="1"/>
  <c r="D195" i="5" s="1"/>
  <c r="C196" i="5" s="1"/>
  <c r="D196" i="5" s="1"/>
  <c r="C197" i="5" s="1"/>
  <c r="D197" i="5" s="1"/>
  <c r="C198" i="5" s="1"/>
  <c r="D198" i="5" s="1"/>
  <c r="C199" i="5" s="1"/>
  <c r="D1277" i="5"/>
  <c r="C1278" i="5" s="1"/>
  <c r="D1278" i="5" s="1"/>
  <c r="C1279" i="5" s="1"/>
  <c r="D1279" i="5" s="1"/>
  <c r="C1280" i="5" s="1"/>
  <c r="D238" i="5"/>
  <c r="C239" i="5" s="1"/>
  <c r="D239" i="5" s="1"/>
  <c r="C240" i="5" s="1"/>
  <c r="D240" i="5" s="1"/>
  <c r="C241" i="5" s="1"/>
  <c r="D241" i="5" s="1"/>
  <c r="C242" i="5" s="1"/>
  <c r="D242" i="5" s="1"/>
  <c r="C243" i="5" s="1"/>
  <c r="D243" i="5" s="1"/>
  <c r="C244" i="5" s="1"/>
  <c r="D244" i="5" s="1"/>
  <c r="C245" i="5" s="1"/>
  <c r="D245" i="5" s="1"/>
  <c r="C246" i="5" s="1"/>
  <c r="D246" i="5" s="1"/>
  <c r="C247" i="5" s="1"/>
  <c r="D247" i="5" s="1"/>
  <c r="C248" i="5" s="1"/>
  <c r="D638" i="5"/>
  <c r="C639" i="5" s="1"/>
  <c r="D639" i="5" s="1"/>
  <c r="C640" i="5" s="1"/>
  <c r="D640" i="5" s="1"/>
  <c r="C641" i="5" s="1"/>
  <c r="D641" i="5" s="1"/>
  <c r="C642" i="5" s="1"/>
  <c r="D642" i="5" s="1"/>
  <c r="C643" i="5" s="1"/>
  <c r="D643" i="5" s="1"/>
  <c r="C644" i="5" s="1"/>
  <c r="D644" i="5" s="1"/>
  <c r="C645" i="5" s="1"/>
  <c r="D645" i="5" s="1"/>
  <c r="C646" i="5" s="1"/>
  <c r="D646" i="5" s="1"/>
  <c r="C647" i="5" s="1"/>
  <c r="D647" i="5" s="1"/>
  <c r="C648" i="5" s="1"/>
  <c r="D648" i="5" s="1"/>
  <c r="D660" i="5"/>
  <c r="C661" i="5" s="1"/>
  <c r="D661" i="5" s="1"/>
  <c r="C662" i="5" s="1"/>
  <c r="D682" i="5"/>
  <c r="C683" i="5" s="1"/>
  <c r="D683" i="5" s="1"/>
  <c r="C684" i="5" s="1"/>
  <c r="D684" i="5" s="1"/>
  <c r="C685" i="5" s="1"/>
  <c r="D685" i="5" s="1"/>
  <c r="C686" i="5" s="1"/>
  <c r="D686" i="5" s="1"/>
  <c r="C687" i="5" s="1"/>
  <c r="D687" i="5" s="1"/>
  <c r="C688" i="5" s="1"/>
  <c r="D688" i="5" s="1"/>
  <c r="C689" i="5" s="1"/>
  <c r="D689" i="5" s="1"/>
  <c r="C690" i="5" s="1"/>
  <c r="D690" i="5" s="1"/>
  <c r="C691" i="5" s="1"/>
  <c r="D691" i="5" s="1"/>
  <c r="C692" i="5" s="1"/>
  <c r="D692" i="5" s="1"/>
  <c r="D815" i="5"/>
  <c r="C816" i="5" s="1"/>
  <c r="D816" i="5" s="1"/>
  <c r="C817" i="5" s="1"/>
  <c r="D817" i="5" s="1"/>
  <c r="C818" i="5" s="1"/>
  <c r="D818" i="5" s="1"/>
  <c r="C819" i="5" s="1"/>
  <c r="D819" i="5" s="1"/>
  <c r="C820" i="5" s="1"/>
  <c r="D820" i="5" s="1"/>
  <c r="C821" i="5" s="1"/>
  <c r="D821" i="5" s="1"/>
  <c r="C822" i="5" s="1"/>
  <c r="D822" i="5" s="1"/>
  <c r="C823" i="5" s="1"/>
  <c r="D823" i="5" s="1"/>
  <c r="C824" i="5" s="1"/>
  <c r="D824" i="5" s="1"/>
  <c r="C825" i="5" s="1"/>
  <c r="D825" i="5" s="1"/>
  <c r="D1013" i="5"/>
  <c r="C1014" i="5" s="1"/>
  <c r="D1014" i="5" s="1"/>
  <c r="C1015" i="5" s="1"/>
  <c r="D1015" i="5" s="1"/>
  <c r="C1016" i="5" s="1"/>
  <c r="D1016" i="5" s="1"/>
  <c r="C1017" i="5" s="1"/>
  <c r="D1017" i="5" s="1"/>
  <c r="C1018" i="5" s="1"/>
  <c r="D1018" i="5" s="1"/>
  <c r="C1019" i="5" s="1"/>
  <c r="D1019" i="5" s="1"/>
  <c r="C1020" i="5" s="1"/>
  <c r="D1020" i="5" s="1"/>
  <c r="C1021" i="5" s="1"/>
  <c r="D1021" i="5" s="1"/>
  <c r="C1022" i="5" s="1"/>
  <c r="D1022" i="5" s="1"/>
  <c r="C1023" i="5" s="1"/>
  <c r="D1023" i="5" s="1"/>
  <c r="D1189" i="5"/>
  <c r="C1190" i="5" s="1"/>
  <c r="D1190" i="5" s="1"/>
  <c r="C1191" i="5" s="1"/>
  <c r="D1191" i="5" s="1"/>
  <c r="C1192" i="5" s="1"/>
  <c r="D1192" i="5" s="1"/>
  <c r="C1193" i="5" s="1"/>
  <c r="D1193" i="5" s="1"/>
  <c r="C1194" i="5" s="1"/>
  <c r="D1194" i="5" s="1"/>
  <c r="C1195" i="5" s="1"/>
  <c r="D1195" i="5" s="1"/>
  <c r="C1196" i="5" s="1"/>
  <c r="D1196" i="5" s="1"/>
  <c r="C1197" i="5" s="1"/>
  <c r="D1197" i="5" s="1"/>
  <c r="C1198" i="5" s="1"/>
  <c r="D1198" i="5" s="1"/>
  <c r="C1199" i="5" s="1"/>
  <c r="D1199" i="5" s="1"/>
  <c r="D35" i="5"/>
  <c r="C36" i="5" s="1"/>
  <c r="D36" i="5" s="1"/>
  <c r="D150" i="5"/>
  <c r="C151" i="5" s="1"/>
  <c r="D151" i="5" s="1"/>
  <c r="C152" i="5" s="1"/>
  <c r="D152" i="5" s="1"/>
  <c r="C153" i="5" s="1"/>
  <c r="D153" i="5" s="1"/>
  <c r="C154" i="5" s="1"/>
  <c r="D154" i="5" s="1"/>
  <c r="C155" i="5" s="1"/>
  <c r="D155" i="5" s="1"/>
  <c r="C156" i="5" s="1"/>
  <c r="D156" i="5" s="1"/>
  <c r="C157" i="5" s="1"/>
  <c r="D157" i="5" s="1"/>
  <c r="C158" i="5" s="1"/>
  <c r="D158" i="5" s="1"/>
  <c r="C159" i="5" s="1"/>
  <c r="D159" i="5" s="1"/>
  <c r="C160" i="5" s="1"/>
  <c r="D260" i="5"/>
  <c r="C261" i="5" s="1"/>
  <c r="D282" i="5"/>
  <c r="C283" i="5" s="1"/>
  <c r="D283" i="5" s="1"/>
  <c r="C284" i="5" s="1"/>
  <c r="D284" i="5" s="1"/>
  <c r="C285" i="5" s="1"/>
  <c r="D285" i="5" s="1"/>
  <c r="C286" i="5" s="1"/>
  <c r="D286" i="5" s="1"/>
  <c r="C287" i="5" s="1"/>
  <c r="D287" i="5" s="1"/>
  <c r="C288" i="5" s="1"/>
  <c r="D288" i="5" s="1"/>
  <c r="C289" i="5" s="1"/>
  <c r="D289" i="5" s="1"/>
  <c r="C290" i="5" s="1"/>
  <c r="D290" i="5" s="1"/>
  <c r="C291" i="5" s="1"/>
  <c r="D291" i="5" s="1"/>
  <c r="C292" i="5" s="1"/>
  <c r="D292" i="5" s="1"/>
  <c r="D304" i="5"/>
  <c r="C305" i="5" s="1"/>
  <c r="D305" i="5" s="1"/>
  <c r="C306" i="5" s="1"/>
  <c r="D306" i="5" s="1"/>
  <c r="C307" i="5" s="1"/>
  <c r="D307" i="5" s="1"/>
  <c r="C308" i="5" s="1"/>
  <c r="D308" i="5" s="1"/>
  <c r="C309" i="5" s="1"/>
  <c r="D309" i="5" s="1"/>
  <c r="C310" i="5" s="1"/>
  <c r="D310" i="5" s="1"/>
  <c r="C311" i="5" s="1"/>
  <c r="D311" i="5" s="1"/>
  <c r="C312" i="5" s="1"/>
  <c r="D312" i="5" s="1"/>
  <c r="C313" i="5" s="1"/>
  <c r="D313" i="5" s="1"/>
  <c r="C314" i="5" s="1"/>
  <c r="D314" i="5" s="1"/>
  <c r="D326" i="5"/>
  <c r="C327" i="5" s="1"/>
  <c r="D327" i="5" s="1"/>
  <c r="C328" i="5" s="1"/>
  <c r="D328" i="5" s="1"/>
  <c r="C329" i="5" s="1"/>
  <c r="D329" i="5" s="1"/>
  <c r="C330" i="5" s="1"/>
  <c r="D330" i="5" s="1"/>
  <c r="C331" i="5" s="1"/>
  <c r="D331" i="5" s="1"/>
  <c r="C332" i="5" s="1"/>
  <c r="D332" i="5" s="1"/>
  <c r="C333" i="5" s="1"/>
  <c r="D333" i="5" s="1"/>
  <c r="C334" i="5" s="1"/>
  <c r="D334" i="5" s="1"/>
  <c r="C335" i="5" s="1"/>
  <c r="D335" i="5" s="1"/>
  <c r="C336" i="5" s="1"/>
  <c r="D704" i="5"/>
  <c r="C705" i="5" s="1"/>
  <c r="D705" i="5" s="1"/>
  <c r="C706" i="5" s="1"/>
  <c r="D706" i="5" s="1"/>
  <c r="C707" i="5" s="1"/>
  <c r="D707" i="5" s="1"/>
  <c r="C708" i="5" s="1"/>
  <c r="D708" i="5" s="1"/>
  <c r="C709" i="5" s="1"/>
  <c r="D709" i="5" s="1"/>
  <c r="C710" i="5" s="1"/>
  <c r="D710" i="5" s="1"/>
  <c r="C711" i="5" s="1"/>
  <c r="D711" i="5" s="1"/>
  <c r="C712" i="5" s="1"/>
  <c r="D712" i="5" s="1"/>
  <c r="C713" i="5" s="1"/>
  <c r="D713" i="5" s="1"/>
  <c r="C714" i="5" s="1"/>
  <c r="D714" i="5" s="1"/>
  <c r="D726" i="5"/>
  <c r="C727" i="5" s="1"/>
  <c r="D727" i="5" s="1"/>
  <c r="C728" i="5" s="1"/>
  <c r="D728" i="5" s="1"/>
  <c r="C729" i="5" s="1"/>
  <c r="D729" i="5" s="1"/>
  <c r="C730" i="5" s="1"/>
  <c r="D730" i="5" s="1"/>
  <c r="C731" i="5" s="1"/>
  <c r="D731" i="5" s="1"/>
  <c r="C732" i="5" s="1"/>
  <c r="D732" i="5" s="1"/>
  <c r="C733" i="5" s="1"/>
  <c r="D733" i="5" s="1"/>
  <c r="C734" i="5" s="1"/>
  <c r="D734" i="5" s="1"/>
  <c r="C735" i="5" s="1"/>
  <c r="D735" i="5" s="1"/>
  <c r="C736" i="5" s="1"/>
  <c r="D736" i="5" s="1"/>
  <c r="D748" i="5"/>
  <c r="C749" i="5" s="1"/>
  <c r="D749" i="5" s="1"/>
  <c r="C750" i="5" s="1"/>
  <c r="D750" i="5" s="1"/>
  <c r="C751" i="5" s="1"/>
  <c r="D751" i="5" s="1"/>
  <c r="C752" i="5" s="1"/>
  <c r="D752" i="5" s="1"/>
  <c r="C753" i="5" s="1"/>
  <c r="D753" i="5" s="1"/>
  <c r="C754" i="5" s="1"/>
  <c r="D754" i="5" s="1"/>
  <c r="C755" i="5" s="1"/>
  <c r="D755" i="5" s="1"/>
  <c r="C756" i="5" s="1"/>
  <c r="D756" i="5" s="1"/>
  <c r="C757" i="5" s="1"/>
  <c r="D757" i="5" s="1"/>
  <c r="C758" i="5" s="1"/>
  <c r="D758" i="5" s="1"/>
  <c r="D1302" i="5"/>
  <c r="C1303" i="5" s="1"/>
  <c r="D1323" i="5"/>
  <c r="C1324" i="5" s="1"/>
  <c r="D1057" i="5"/>
  <c r="C1058" i="5" s="1"/>
  <c r="D1058" i="5" s="1"/>
  <c r="C1059" i="5" s="1"/>
  <c r="D1059" i="5" s="1"/>
  <c r="C1060" i="5" s="1"/>
  <c r="D1060" i="5" s="1"/>
  <c r="C1061" i="5" s="1"/>
  <c r="D1061" i="5" s="1"/>
  <c r="C1062" i="5" s="1"/>
  <c r="D1062" i="5" s="1"/>
  <c r="C1063" i="5" s="1"/>
  <c r="D1063" i="5" s="1"/>
  <c r="C1064" i="5" s="1"/>
  <c r="D1064" i="5" s="1"/>
  <c r="C1065" i="5" s="1"/>
  <c r="D1065" i="5" s="1"/>
  <c r="C1066" i="5" s="1"/>
  <c r="D1066" i="5" s="1"/>
  <c r="C1067" i="5" s="1"/>
  <c r="D1067" i="5" s="1"/>
  <c r="K381" i="5"/>
  <c r="K469" i="5"/>
  <c r="K1134" i="5"/>
  <c r="G128" i="5"/>
  <c r="G194" i="5"/>
  <c r="G238" i="5"/>
  <c r="G326" i="5"/>
  <c r="G748" i="5"/>
  <c r="G35" i="5"/>
  <c r="G150" i="5"/>
  <c r="G682" i="5"/>
  <c r="K1068" i="5"/>
  <c r="K1288" i="5"/>
  <c r="K804" i="5"/>
  <c r="G1288" i="5"/>
  <c r="C371" i="5"/>
  <c r="C393" i="5"/>
  <c r="C415" i="5"/>
  <c r="C483" i="5"/>
  <c r="D483" i="5" s="1"/>
  <c r="C484" i="5" s="1"/>
  <c r="D484" i="5" s="1"/>
  <c r="C485" i="5" s="1"/>
  <c r="D485" i="5" s="1"/>
  <c r="C486" i="5" s="1"/>
  <c r="D486" i="5" s="1"/>
  <c r="C487" i="5" s="1"/>
  <c r="D487" i="5" s="1"/>
  <c r="C488" i="5" s="1"/>
  <c r="D488" i="5" s="1"/>
  <c r="C489" i="5" s="1"/>
  <c r="D489" i="5" s="1"/>
  <c r="C490" i="5" s="1"/>
  <c r="D490" i="5" s="1"/>
  <c r="C491" i="5" s="1"/>
  <c r="D491" i="5" s="1"/>
  <c r="C492" i="5" s="1"/>
  <c r="D492" i="5" s="1"/>
  <c r="G681" i="5"/>
  <c r="K293" i="5"/>
  <c r="K936" i="5"/>
  <c r="K1090" i="5"/>
  <c r="K1178" i="5"/>
  <c r="K914" i="5"/>
  <c r="K958" i="5"/>
  <c r="K425" i="5"/>
  <c r="K826" i="5"/>
  <c r="G914" i="5"/>
  <c r="K1002" i="5"/>
  <c r="K1024" i="5"/>
  <c r="K1222" i="5"/>
  <c r="K1244" i="5"/>
  <c r="K205" i="5"/>
  <c r="K227" i="5"/>
  <c r="K1200" i="5"/>
  <c r="G958" i="5"/>
  <c r="K1046" i="5"/>
  <c r="K337" i="5"/>
  <c r="K315" i="5"/>
  <c r="K161" i="5"/>
  <c r="K515" i="5"/>
  <c r="K693" i="5"/>
  <c r="K715" i="5"/>
  <c r="G1200" i="5"/>
  <c r="G1222" i="5"/>
  <c r="K1266" i="5"/>
  <c r="K139" i="5"/>
  <c r="K249" i="5"/>
  <c r="K271" i="5"/>
  <c r="K359" i="5"/>
  <c r="K493" i="5"/>
  <c r="K649" i="5"/>
  <c r="K671" i="5"/>
  <c r="K737" i="5"/>
  <c r="K759" i="5"/>
  <c r="G782" i="5"/>
  <c r="G936" i="5"/>
  <c r="G1024" i="5"/>
  <c r="G1134" i="5"/>
  <c r="G1266" i="5"/>
  <c r="G1244" i="5"/>
  <c r="G1068" i="5"/>
  <c r="G493" i="5"/>
  <c r="G425" i="5"/>
  <c r="G403" i="5"/>
  <c r="G381" i="5"/>
  <c r="K782" i="5"/>
  <c r="G1178" i="5"/>
  <c r="G1090" i="5"/>
  <c r="G1046" i="5"/>
  <c r="G1002" i="5"/>
  <c r="G826" i="5"/>
  <c r="G804" i="5"/>
  <c r="K403" i="5"/>
  <c r="K447" i="5"/>
  <c r="D199" i="5" l="1"/>
  <c r="C200" i="5" s="1"/>
  <c r="D200" i="5" s="1"/>
  <c r="C201" i="5" s="1"/>
  <c r="D201" i="5" s="1"/>
  <c r="C202" i="5" s="1"/>
  <c r="D202" i="5" s="1"/>
  <c r="C203" i="5" s="1"/>
  <c r="D203" i="5" s="1"/>
  <c r="C204" i="5" s="1"/>
  <c r="D261" i="5"/>
  <c r="C262" i="5" s="1"/>
  <c r="D262" i="5" s="1"/>
  <c r="C263" i="5" s="1"/>
  <c r="D263" i="5" s="1"/>
  <c r="C264" i="5" s="1"/>
  <c r="D264" i="5" s="1"/>
  <c r="C265" i="5" s="1"/>
  <c r="D265" i="5" s="1"/>
  <c r="C266" i="5" s="1"/>
  <c r="D266" i="5" s="1"/>
  <c r="C267" i="5" s="1"/>
  <c r="D267" i="5" s="1"/>
  <c r="C268" i="5" s="1"/>
  <c r="D268" i="5" s="1"/>
  <c r="C269" i="5" s="1"/>
  <c r="D269" i="5" s="1"/>
  <c r="C270" i="5" s="1"/>
  <c r="D270" i="5" s="1"/>
  <c r="D1256" i="5"/>
  <c r="C1257" i="5" s="1"/>
  <c r="D1257" i="5" s="1"/>
  <c r="C1258" i="5" s="1"/>
  <c r="D1258" i="5" s="1"/>
  <c r="C1259" i="5" s="1"/>
  <c r="D1259" i="5" s="1"/>
  <c r="C1260" i="5" s="1"/>
  <c r="D1260" i="5" s="1"/>
  <c r="C1261" i="5" s="1"/>
  <c r="D1261" i="5" s="1"/>
  <c r="C1262" i="5" s="1"/>
  <c r="D1262" i="5" s="1"/>
  <c r="C1263" i="5" s="1"/>
  <c r="D1263" i="5" s="1"/>
  <c r="C1264" i="5" s="1"/>
  <c r="D1264" i="5" s="1"/>
  <c r="C1265" i="5" s="1"/>
  <c r="D1265" i="5" s="1"/>
  <c r="D393" i="5"/>
  <c r="C394" i="5" s="1"/>
  <c r="D394" i="5" s="1"/>
  <c r="C395" i="5" s="1"/>
  <c r="D395" i="5" s="1"/>
  <c r="C396" i="5" s="1"/>
  <c r="D396" i="5" s="1"/>
  <c r="C397" i="5" s="1"/>
  <c r="D397" i="5" s="1"/>
  <c r="C398" i="5" s="1"/>
  <c r="D398" i="5" s="1"/>
  <c r="C399" i="5" s="1"/>
  <c r="D399" i="5" s="1"/>
  <c r="C400" i="5" s="1"/>
  <c r="D400" i="5" s="1"/>
  <c r="C401" i="5" s="1"/>
  <c r="D401" i="5" s="1"/>
  <c r="C402" i="5" s="1"/>
  <c r="D402" i="5" s="1"/>
  <c r="D415" i="5"/>
  <c r="C416" i="5" s="1"/>
  <c r="D416" i="5" s="1"/>
  <c r="C417" i="5" s="1"/>
  <c r="D417" i="5" s="1"/>
  <c r="C418" i="5" s="1"/>
  <c r="D418" i="5" s="1"/>
  <c r="C419" i="5" s="1"/>
  <c r="D419" i="5" s="1"/>
  <c r="C420" i="5" s="1"/>
  <c r="D420" i="5" s="1"/>
  <c r="C421" i="5" s="1"/>
  <c r="D421" i="5" s="1"/>
  <c r="C422" i="5" s="1"/>
  <c r="D422" i="5" s="1"/>
  <c r="C423" i="5" s="1"/>
  <c r="D423" i="5" s="1"/>
  <c r="C424" i="5" s="1"/>
  <c r="D424" i="5" s="1"/>
  <c r="D1303" i="5"/>
  <c r="C1304" i="5" s="1"/>
  <c r="D1304" i="5" s="1"/>
  <c r="C1305" i="5" s="1"/>
  <c r="D1305" i="5" s="1"/>
  <c r="C1306" i="5" s="1"/>
  <c r="D1306" i="5" s="1"/>
  <c r="C1307" i="5" s="1"/>
  <c r="D1307" i="5" s="1"/>
  <c r="C1308" i="5" s="1"/>
  <c r="D1308" i="5" s="1"/>
  <c r="C1309" i="5" s="1"/>
  <c r="D1309" i="5" s="1"/>
  <c r="D1369" i="5"/>
  <c r="C1370" i="5" s="1"/>
  <c r="D1370" i="5" s="1"/>
  <c r="C1371" i="5" s="1"/>
  <c r="D1371" i="5" s="1"/>
  <c r="C1372" i="5" s="1"/>
  <c r="D1372" i="5" s="1"/>
  <c r="C1373" i="5" s="1"/>
  <c r="D1373" i="5" s="1"/>
  <c r="C1374" i="5" s="1"/>
  <c r="D1374" i="5" s="1"/>
  <c r="C1375" i="5" s="1"/>
  <c r="D1375" i="5" s="1"/>
  <c r="D1347" i="5"/>
  <c r="C1348" i="5" s="1"/>
  <c r="D662" i="5"/>
  <c r="C663" i="5" s="1"/>
  <c r="D663" i="5" s="1"/>
  <c r="C664" i="5" s="1"/>
  <c r="D664" i="5" s="1"/>
  <c r="C665" i="5" s="1"/>
  <c r="D665" i="5" s="1"/>
  <c r="C666" i="5" s="1"/>
  <c r="D666" i="5" s="1"/>
  <c r="C667" i="5" s="1"/>
  <c r="D667" i="5" s="1"/>
  <c r="C668" i="5" s="1"/>
  <c r="D668" i="5" s="1"/>
  <c r="C669" i="5" s="1"/>
  <c r="D669" i="5" s="1"/>
  <c r="C670" i="5" s="1"/>
  <c r="D670" i="5" s="1"/>
  <c r="D1324" i="5"/>
  <c r="C1325" i="5" s="1"/>
  <c r="D1325" i="5" s="1"/>
  <c r="C1326" i="5" s="1"/>
  <c r="D1326" i="5" s="1"/>
  <c r="C1327" i="5" s="1"/>
  <c r="D1327" i="5" s="1"/>
  <c r="C1328" i="5" s="1"/>
  <c r="D1328" i="5" s="1"/>
  <c r="C1329" i="5" s="1"/>
  <c r="D1329" i="5" s="1"/>
  <c r="C1330" i="5" s="1"/>
  <c r="D1330" i="5" s="1"/>
  <c r="C1331" i="5" s="1"/>
  <c r="D1331" i="5" s="1"/>
  <c r="D371" i="5"/>
  <c r="C372" i="5" s="1"/>
  <c r="D372" i="5" s="1"/>
  <c r="C373" i="5" s="1"/>
  <c r="D373" i="5" s="1"/>
  <c r="C374" i="5" s="1"/>
  <c r="D374" i="5" s="1"/>
  <c r="C375" i="5" s="1"/>
  <c r="D375" i="5" s="1"/>
  <c r="C376" i="5" s="1"/>
  <c r="D376" i="5" s="1"/>
  <c r="C377" i="5" s="1"/>
  <c r="D377" i="5" s="1"/>
  <c r="C378" i="5" s="1"/>
  <c r="D378" i="5" s="1"/>
  <c r="C379" i="5" s="1"/>
  <c r="D379" i="5" s="1"/>
  <c r="C380" i="5" s="1"/>
  <c r="D380" i="5" s="1"/>
  <c r="D1280" i="5"/>
  <c r="C1281" i="5" s="1"/>
  <c r="D1281" i="5" s="1"/>
  <c r="C1282" i="5" s="1"/>
  <c r="D1282" i="5" s="1"/>
  <c r="C1283" i="5" s="1"/>
  <c r="D1283" i="5" s="1"/>
  <c r="E759" i="5"/>
  <c r="G759" i="5" s="1"/>
  <c r="E693" i="5"/>
  <c r="G693" i="5" s="1"/>
  <c r="G260" i="5"/>
  <c r="E271" i="5"/>
  <c r="G271" i="5" s="1"/>
  <c r="G660" i="5"/>
  <c r="E671" i="5"/>
  <c r="G671" i="5" s="1"/>
  <c r="E24" i="5"/>
  <c r="G24" i="5" s="1"/>
  <c r="G13" i="5"/>
  <c r="G726" i="5"/>
  <c r="E737" i="5"/>
  <c r="G737" i="5" s="1"/>
  <c r="G304" i="5"/>
  <c r="E315" i="5"/>
  <c r="G315" i="5" s="1"/>
  <c r="E715" i="5"/>
  <c r="G715" i="5" s="1"/>
  <c r="G704" i="5"/>
  <c r="E293" i="5"/>
  <c r="G293" i="5" s="1"/>
  <c r="G282" i="5"/>
  <c r="G638" i="5"/>
  <c r="E649" i="5"/>
  <c r="G649" i="5" s="1"/>
  <c r="D1348" i="5" l="1"/>
  <c r="C1349" i="5" s="1"/>
  <c r="D1349" i="5" s="1"/>
  <c r="C1350" i="5" s="1"/>
  <c r="D1350" i="5" s="1"/>
  <c r="C1351" i="5" s="1"/>
  <c r="D1351" i="5" s="1"/>
  <c r="C1352" i="5" s="1"/>
  <c r="D1352" i="5" s="1"/>
  <c r="C1353" i="5" s="1"/>
  <c r="D1353" i="5" s="1"/>
  <c r="C1284" i="5"/>
  <c r="D1284" i="5" s="1"/>
  <c r="G138" i="5"/>
  <c r="E139" i="5"/>
  <c r="G139" i="5" s="1"/>
  <c r="D138" i="5"/>
  <c r="G160" i="5"/>
  <c r="E161" i="5"/>
  <c r="G161" i="5" s="1"/>
  <c r="D160" i="5"/>
  <c r="G204" i="5"/>
  <c r="D204" i="5"/>
  <c r="E205" i="5"/>
  <c r="G205" i="5" s="1"/>
  <c r="G226" i="5"/>
  <c r="E227" i="5"/>
  <c r="G227" i="5" s="1"/>
  <c r="D226" i="5"/>
  <c r="G248" i="5"/>
  <c r="D248" i="5"/>
  <c r="E249" i="5"/>
  <c r="G249" i="5" s="1"/>
  <c r="G336" i="5"/>
  <c r="D336" i="5"/>
  <c r="E337" i="5"/>
  <c r="G337" i="5" s="1"/>
  <c r="C1285" i="5" l="1"/>
  <c r="D1285" i="5" s="1"/>
  <c r="C1286" i="5" l="1"/>
  <c r="D1286" i="5" s="1"/>
  <c r="C1287" i="5" l="1"/>
  <c r="D1287" i="5" s="1"/>
  <c r="E46" i="5"/>
  <c r="G46" i="5" s="1"/>
  <c r="C37" i="5"/>
  <c r="G347" i="5"/>
  <c r="C348" i="5"/>
  <c r="D348" i="5" l="1"/>
  <c r="C349" i="5" s="1"/>
  <c r="D349" i="5" s="1"/>
  <c r="C350" i="5" s="1"/>
  <c r="D350" i="5" s="1"/>
  <c r="C351" i="5" s="1"/>
  <c r="D351" i="5" s="1"/>
  <c r="C352" i="5" s="1"/>
  <c r="D352" i="5" s="1"/>
  <c r="C353" i="5" s="1"/>
  <c r="D353" i="5" s="1"/>
  <c r="C354" i="5" s="1"/>
  <c r="D354" i="5" s="1"/>
  <c r="C355" i="5" s="1"/>
  <c r="D355" i="5" s="1"/>
  <c r="C356" i="5" s="1"/>
  <c r="D356" i="5" s="1"/>
  <c r="C357" i="5" s="1"/>
  <c r="D357" i="5" s="1"/>
  <c r="C358" i="5" s="1"/>
  <c r="D358" i="5" s="1"/>
  <c r="D37" i="5"/>
  <c r="C38" i="5" s="1"/>
  <c r="D38" i="5" s="1"/>
  <c r="C39" i="5" s="1"/>
  <c r="D39" i="5" s="1"/>
  <c r="C40" i="5" s="1"/>
  <c r="D40" i="5" s="1"/>
  <c r="C41" i="5" s="1"/>
  <c r="D41" i="5" s="1"/>
  <c r="C42" i="5" s="1"/>
  <c r="D42" i="5" s="1"/>
  <c r="C43" i="5" s="1"/>
  <c r="D43" i="5" s="1"/>
  <c r="C44" i="5" s="1"/>
  <c r="D44" i="5" s="1"/>
  <c r="C45" i="5" s="1"/>
  <c r="D45" i="5" s="1"/>
  <c r="C46" i="5" s="1"/>
  <c r="E359" i="5"/>
  <c r="G359" i="5" s="1"/>
  <c r="G348" i="5"/>
  <c r="G435" i="5" l="1"/>
  <c r="D435" i="5"/>
  <c r="C436" i="5" s="1"/>
  <c r="D436" i="5" s="1"/>
  <c r="C437" i="5" s="1"/>
  <c r="D437" i="5" s="1"/>
  <c r="C438" i="5" s="1"/>
  <c r="D438" i="5" s="1"/>
  <c r="C439" i="5" s="1"/>
  <c r="D439" i="5" s="1"/>
  <c r="C440" i="5" s="1"/>
  <c r="D440" i="5" s="1"/>
  <c r="C441" i="5" s="1"/>
  <c r="D441" i="5" s="1"/>
  <c r="C442" i="5" s="1"/>
  <c r="D442" i="5" s="1"/>
  <c r="C443" i="5" s="1"/>
  <c r="D443" i="5" s="1"/>
  <c r="C444" i="5" s="1"/>
  <c r="D444" i="5" s="1"/>
  <c r="C445" i="5" s="1"/>
  <c r="D445" i="5" s="1"/>
  <c r="C446" i="5" s="1"/>
  <c r="D446" i="5" s="1"/>
  <c r="E447" i="5"/>
  <c r="G447" i="5" s="1"/>
  <c r="G457" i="5"/>
  <c r="E469" i="5"/>
  <c r="G469" i="5" s="1"/>
  <c r="D457" i="5"/>
  <c r="C458" i="5" l="1"/>
  <c r="D458" i="5" s="1"/>
  <c r="D770" i="5"/>
  <c r="C771" i="5" s="1"/>
  <c r="D771" i="5" s="1"/>
  <c r="C772" i="5" s="1"/>
  <c r="D772" i="5" s="1"/>
  <c r="C773" i="5" s="1"/>
  <c r="D773" i="5" s="1"/>
  <c r="C774" i="5" s="1"/>
  <c r="D774" i="5" s="1"/>
  <c r="C775" i="5" s="1"/>
  <c r="D775" i="5" s="1"/>
  <c r="C776" i="5" s="1"/>
  <c r="D776" i="5" s="1"/>
  <c r="C777" i="5" s="1"/>
  <c r="D777" i="5" s="1"/>
  <c r="C778" i="5" s="1"/>
  <c r="D778" i="5" s="1"/>
  <c r="C779" i="5" s="1"/>
  <c r="D779" i="5" s="1"/>
  <c r="C780" i="5" s="1"/>
  <c r="D780" i="5" s="1"/>
  <c r="C781" i="5" s="1"/>
  <c r="D781" i="5" s="1"/>
  <c r="C459" i="5" l="1"/>
  <c r="D459" i="5" s="1"/>
  <c r="C460" i="5" s="1"/>
  <c r="D460" i="5" s="1"/>
  <c r="C461" i="5" l="1"/>
  <c r="D461" i="5" s="1"/>
  <c r="C462" i="5" l="1"/>
  <c r="D462" i="5" s="1"/>
  <c r="C463" i="5" s="1"/>
  <c r="D463" i="5" s="1"/>
  <c r="C464" i="5" s="1"/>
  <c r="D464" i="5" s="1"/>
  <c r="C465" i="5" s="1"/>
  <c r="D465" i="5" s="1"/>
  <c r="C466" i="5" l="1"/>
  <c r="D466" i="5" s="1"/>
  <c r="C467" i="5" l="1"/>
  <c r="D467" i="5" s="1"/>
  <c r="C468" i="5" l="1"/>
  <c r="D468" i="5" s="1"/>
  <c r="G503" i="5"/>
  <c r="C504" i="5"/>
  <c r="D504" i="5" s="1"/>
  <c r="C505" i="5" s="1"/>
  <c r="D505" i="5" s="1"/>
  <c r="C506" i="5" s="1"/>
  <c r="D506" i="5" s="1"/>
  <c r="C507" i="5" s="1"/>
  <c r="D507" i="5" s="1"/>
  <c r="C508" i="5" s="1"/>
  <c r="D508" i="5" s="1"/>
  <c r="C509" i="5" s="1"/>
  <c r="D509" i="5" s="1"/>
  <c r="C510" i="5" s="1"/>
  <c r="D510" i="5" s="1"/>
  <c r="C511" i="5" s="1"/>
  <c r="D511" i="5" s="1"/>
  <c r="C512" i="5" s="1"/>
  <c r="D512" i="5" s="1"/>
  <c r="C513" i="5" s="1"/>
  <c r="D513" i="5" s="1"/>
  <c r="C514" i="5" s="1"/>
  <c r="D514" i="5" s="1"/>
  <c r="E515" i="5" l="1"/>
  <c r="G515" i="5" s="1"/>
  <c r="K24" i="5" l="1"/>
  <c r="K46" i="5"/>
  <c r="D614" i="5"/>
  <c r="C615" i="5" s="1"/>
  <c r="D615" i="5" s="1"/>
  <c r="C616" i="5" s="1"/>
  <c r="D616" i="5" s="1"/>
  <c r="C617" i="5" s="1"/>
  <c r="D617" i="5" s="1"/>
  <c r="C618" i="5" s="1"/>
  <c r="D618" i="5" s="1"/>
  <c r="C619" i="5" s="1"/>
  <c r="D619" i="5" s="1"/>
  <c r="C620" i="5" s="1"/>
  <c r="D620" i="5" s="1"/>
  <c r="C621" i="5" s="1"/>
  <c r="D621" i="5" s="1"/>
  <c r="C622" i="5" s="1"/>
  <c r="D622" i="5" s="1"/>
  <c r="C623" i="5" s="1"/>
  <c r="D623" i="5" s="1"/>
  <c r="C624" i="5" s="1"/>
  <c r="D624" i="5" s="1"/>
  <c r="C625" i="5" s="1"/>
  <c r="D6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Novotný Mojmír</author>
    <author>66325</author>
  </authors>
  <commentList>
    <comment ref="J18" authorId="0" shapeId="0" xr:uid="{86CAF20E-DBA9-4E4F-81BC-04F301D6BA60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ventilátor topení v prostoru pro pacienty + karosářská práce - montáž vylomeného madla v prostoru pro pacienty
</t>
        </r>
      </text>
    </comment>
    <comment ref="I20" authorId="0" shapeId="0" xr:uid="{F6A394B8-6A2C-4A82-BB7D-A6837CDE932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Emise + TP + výměna ventilového víka + LP poloosy + spodní část sedačky řidiče + čištění EGR ventilu</t>
        </r>
      </text>
    </comment>
    <comment ref="J36" authorId="0" shapeId="0" xr:uid="{ADC0BD76-043F-4805-89C2-0F8BF1ED53E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vstřikovacího čerpadla</t>
        </r>
      </text>
    </comment>
    <comment ref="J59" authorId="0" shapeId="0" xr:uid="{D9FB6659-F8A1-4E60-ACA1-8068DE7238B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svití kontrolka motoru - výměna žhavících svíček</t>
        </r>
      </text>
    </comment>
    <comment ref="J61" authorId="0" shapeId="0" xr:uid="{6A7233C7-E6AB-4A61-8299-06BE67CADBF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LZ kolo náboj s ložiskem + přední brzdové kotouče a destičky  </t>
        </r>
      </text>
    </comment>
    <comment ref="I63" authorId="0" shapeId="0" xr:uid="{01331D47-4335-4970-AE66-6C9496A5A6F4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střední díl výfuku + L a P čep řízení + spodní pant LP dveří a zámek dveří + zadní díl výfuku+ žhavící svíčky + chladič motoru + zadní silentblok motoru + pojezdy bočních dveří + </t>
        </r>
      </text>
    </comment>
    <comment ref="I67" authorId="0" shapeId="0" xr:uid="{5DFF4C89-59A4-418D-BE0C-55F5B82DBC97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výměna rozvodového řemene a kladek + montáž L krytky nárazníku</t>
        </r>
      </text>
    </comment>
    <comment ref="J67" authorId="0" shapeId="0" xr:uid="{9D88D73F-F024-4A7A-92F8-08D225BFDF55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termostat motoru + P zpětné zrcátko</t>
        </r>
      </text>
    </comment>
    <comment ref="J86" authorId="0" shapeId="0" xr:uid="{1C3671F0-75D5-4FB7-8661-C777FD15168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přetěsnění ventilace ve střeše vozidla + výměna zásuvek 230 V + oprava zásuvky 12 V + montáž ochranné lišty prahu bočních dveří </t>
        </r>
      </text>
    </comment>
    <comment ref="J89" authorId="0" shapeId="0" xr:uid="{38D04D30-A650-499F-BB83-B8F6CC900D3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EGR ventilu s chladičem</t>
        </r>
      </text>
    </comment>
    <comment ref="J90" authorId="0" shapeId="0" xr:uid="{3784ED06-A62B-4E2D-BE4D-3384444B9F0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vytržený držák kyslíkové lahve + oprava termostatu - prostor pro pacienty + oprava elektroinstalace topení</t>
        </r>
      </text>
    </comment>
    <comment ref="I105" authorId="1" shapeId="0" xr:uid="{00000000-0006-0000-0000-00000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venkovní kliky LP dveří + emise + TP</t>
        </r>
      </text>
    </comment>
    <comment ref="J109" authorId="0" shapeId="0" xr:uid="{909F63AB-3628-423E-A50C-D976C17C4DA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horních čepů PN + výměna ochranné manžety L a P vnějšího kloubu + výměna spodních čepů PN + přezutí 2 ks pneu</t>
        </r>
      </text>
    </comment>
    <comment ref="I112" authorId="0" shapeId="0" xr:uid="{82A8113E-079C-4B9E-B64E-6E079EFB69A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TP + Emise + výměna rozvodového  řemene a kladek + vodní čerpadlo a chladící kapalina + sklo P zpětného zrcátka + vnější manžeta PP poloosy + spodní ramena PN + </t>
        </r>
      </text>
    </comment>
    <comment ref="J130" authorId="0" shapeId="0" xr:uid="{50343315-E739-4D69-A157-CF4874BAE70F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zámku 5 dveří + oprava elektroinstalace + celková kontrola vozidla - stížnost řidičů na hlučnost</t>
        </r>
      </text>
    </comment>
    <comment ref="I132" authorId="0" shapeId="0" xr:uid="{CDDEC580-0081-4DF1-B26C-ADFB56AC47A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klínového řemene a příslušenství + oprava elektrické zásuvky</t>
        </r>
      </text>
    </comment>
    <comment ref="I133" authorId="0" shapeId="0" xr:uid="{8FB970A4-7428-4E7D-BF03-6786D96DEE6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alternátoru + drážkový řemen a napínací kladky</t>
        </r>
      </text>
    </comment>
    <comment ref="J149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- přední brzdové kotouče a destičky + manžeta PP kloub + uložení PP ramene + výměna LP ramene </t>
        </r>
      </text>
    </comment>
    <comment ref="I152" authorId="0" shapeId="0" xr:uid="{01AEF69F-4257-4A15-89AA-1B4A16017FF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čištění brzd + střední a zadní díl výfuku + kryt ventilace prostor pro pacienty </t>
        </r>
      </text>
    </comment>
    <comment ref="J156" authorId="0" shapeId="0" xr:uid="{53C98B87-FEE1-4AC7-9D95-73D3F8F4288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posuvného okna bočních dveří</t>
        </r>
      </text>
    </comment>
    <comment ref="J157" authorId="0" shapeId="0" xr:uid="{C889BFDA-616D-4B8B-A1A1-11BD73C87250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vypadené sklo L zpětného zrcátka</t>
        </r>
      </text>
    </comment>
    <comment ref="I173" authorId="0" shapeId="0" xr:uid="{02C82736-43C7-43E3-AAD6-EC6DCA72E8A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rozvodového řemene a kladek + vodní čerpadlo + drážkový řemen s napínací a vodící kladkou + výměna pružin a uložení ZN + </t>
        </r>
      </text>
    </comment>
    <comment ref="I174" authorId="0" shapeId="0" xr:uid="{0311E467-BB41-4E74-8F7F-A9F3DAEDB4E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pneu + seřízení parkovací brzdy + oprava držáků lanovodů</t>
        </r>
      </text>
    </comment>
    <comment ref="I179" authorId="0" shapeId="0" xr:uid="{8F28C4AA-A296-4EF9-895C-7CA3B55A8C8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TP + emise + SP + uložení stabilizátoru PN + výměna pneu</t>
        </r>
      </text>
    </comment>
    <comment ref="J19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předních brzdových kotoučů a destiček + klakson+ přezurí 2 ks pneu</t>
        </r>
      </text>
    </comment>
    <comment ref="I195" authorId="0" shapeId="0" xr:uid="{D1FFDCB5-5512-4A34-83CD-7FEB48DD94C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EGR ventilu + oprava nezávislého topení + </t>
        </r>
      </text>
    </comment>
    <comment ref="J196" authorId="0" shapeId="0" xr:uid="{46C5C1C6-16A9-4201-9C5C-FAF569A39E87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ložiska PZ kola + uchycení krytu motoru pod vozidlem </t>
        </r>
      </text>
    </comment>
    <comment ref="J198" authorId="0" shapeId="0" xr:uid="{78701682-0783-44E8-91C9-105BE369E11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servořízení + trubka k EGR ventilu + LP a PP poloosa</t>
        </r>
      </text>
    </comment>
    <comment ref="I201" authorId="0" shapeId="0" xr:uid="{E647080C-BB5D-4980-AFE8-1F92985F288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poloosa hnací nápravy + brzdová kapalina</t>
        </r>
      </text>
    </comment>
    <comment ref="J201" authorId="0" shapeId="0" xr:uid="{659EF7DB-C53D-4886-B97F-F12DB0EB203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tlakové hadice motoru ( svítila kontrolka motoru )</t>
        </r>
      </text>
    </comment>
    <comment ref="J203" authorId="0" shapeId="0" xr:uid="{716F6D16-4EE9-4245-8A4D-94B2BCBBAC1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kontrola EGR ventilu + výměna chladiče EGR ventilu</t>
        </r>
      </text>
    </comment>
    <comment ref="J204" authorId="0" shapeId="0" xr:uid="{EA52FCDA-DD2E-42FC-9EF6-2C65D921F783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trubek zpětného vedení výfukových plynů / EGR</t>
        </r>
      </text>
    </comment>
    <comment ref="I216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oprava nosítek pro pacienty</t>
        </r>
      </text>
    </comment>
    <comment ref="J220" authorId="0" shapeId="0" xr:uid="{2BE69805-B421-49A0-8F7C-0D8577F5D89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přetěsnění převodovky + oprava kardanu + výměna řemenice klikové hřídele a drážkového řemene + PZ brzdový třmen</t>
        </r>
      </text>
    </comment>
    <comment ref="J222" authorId="0" shapeId="0" xr:uid="{5BAE3151-EB9B-4635-95AC-3AB322A4737A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spínací skříňky + oprava elektroinstalace</t>
        </r>
      </text>
    </comment>
    <comment ref="I238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zadní tlumiče + zadní díl výfuku + gufero LP poloosy + uložení stabilizátoru P i Z náprava + zadní brzdové kotouče a destičky</t>
        </r>
      </text>
    </comment>
    <comment ref="J242" authorId="0" shapeId="0" xr:uid="{F7139236-8F7E-40EC-8EBC-3F3E4D1241E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trubky klimatizace + doplnění  chladivaklimatizace + seřízení posuvných dveří </t>
        </r>
      </text>
    </comment>
    <comment ref="I245" authorId="0" shapeId="0" xr:uid="{44DDEC89-6B7E-4EA6-A085-2B8017CBC1C0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LP poloosa + čepy řízení + spodní čepy PN + montáž signalizace couvání</t>
        </r>
      </text>
    </comment>
    <comment ref="J245" authorId="0" shapeId="0" xr:uid="{7687CD6D-39A1-405F-B188-A778A1F45A9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spony hadice turba</t>
        </r>
      </text>
    </comment>
    <comment ref="J247" authorId="0" shapeId="0" xr:uid="{BEDB4260-AD00-448F-BB2E-5CFD23F8DD33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LP a PP poloosa, gufera + výměna spojkové sady + výměna ovladače spouštění okna LP dveří</t>
        </r>
      </text>
    </comment>
    <comment ref="I259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vyčištění vstřikovací trysky + výměna svorkovnice osvětlení SPZ + rozvodový řemen</t>
        </r>
      </text>
    </comment>
    <comment ref="J259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PU - oprava bočních posuvných dveří - poškozeno od jiného vozidla</t>
        </r>
      </text>
    </comment>
    <comment ref="I264" authorId="0" shapeId="0" xr:uid="{6BF531BF-6403-4906-9F5B-CB6E3DDF559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L a P poloosa + LZ ložisko kola + výměna předních pneu + doplnění klimatizace + výměna pojezdu posuvných dveří + výměna ovládacího ventilu turbodmychadla + těsnění intercoleru + výměna zrcátek</t>
        </r>
      </text>
    </comment>
    <comment ref="J265" authorId="0" shapeId="0" xr:uid="{56E75CD2-4F30-408A-A096-8931AE8B690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jednotky nezávislého topení (stále beželo - vybitý akumulátor)</t>
        </r>
      </text>
    </comment>
    <comment ref="J268" authorId="0" shapeId="0" xr:uid="{17649226-01AF-416E-BCF5-C60B2BF980DE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servomotorů topení prostor pro pacienty + montáž zvukové signalizace couvání + uchycení ochranného plastu sedačky řidiče</t>
        </r>
      </text>
    </comment>
    <comment ref="I270" authorId="0" shapeId="0" xr:uid="{38B06200-FD5D-4E0F-9B0D-1C3888C52C7A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PP poloosa a unašeč hřídele </t>
        </r>
      </text>
    </comment>
    <comment ref="J270" authorId="0" shapeId="0" xr:uid="{B2FE4C73-CAD5-41BE-8952-94464560EF3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EGR ventilu s chladičem</t>
        </r>
      </text>
    </comment>
    <comment ref="I284" authorId="0" shapeId="0" xr:uid="{7F94F514-9DA5-46B2-85A3-4FC08C9EE40B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drážkového řemene, napínací a vodící kladky+uložení motoru +přední brzdy kotouče i destičky + alternátor </t>
        </r>
      </text>
    </comment>
    <comment ref="J284" authorId="0" shapeId="0" xr:uid="{A3425FCA-7FD8-460C-9563-D39AD45C6C0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vložka spínací skříňky</t>
        </r>
      </text>
    </comment>
    <comment ref="I288" authorId="0" shapeId="0" xr:uid="{E5197579-FFD6-477D-A658-B9B0052948B0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kompresor klimatizace + PP mlhové světlo + doplnění chladiva klimatizace</t>
        </r>
      </text>
    </comment>
    <comment ref="J289" authorId="0" shapeId="0" xr:uid="{3DF606AE-E181-4C65-91C8-D1BB9784799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ložisko PZ kola + montáž zvukové signalizace při couvání</t>
        </r>
      </text>
    </comment>
    <comment ref="J290" authorId="0" shapeId="0" xr:uid="{88349634-0309-46E4-B5B1-22672AB60534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servočerpadla řízení + manžeta LP vnější kloub</t>
        </r>
      </text>
    </comment>
    <comment ref="I305" authorId="0" shapeId="0" xr:uid="{22C1CB6F-F1EA-4307-AB59-48137C569197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zadní tlumiče + alternátor + drážkový řemen + uložení stabilizátoru ZN + kompresor klimatizace + doplnění klimatizace + brzdy komplet</t>
        </r>
      </text>
    </comment>
    <comment ref="J306" authorId="0" shapeId="0" xr:uid="{AC8E66A4-217C-425F-9DE8-CC174AD404DF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spojky + ovládací jednotky topení prostoru pro pacienty</t>
        </r>
      </text>
    </comment>
    <comment ref="I309" authorId="0" shapeId="0" xr:uid="{6DAB49E4-F30C-4853-8BB8-5DD674E019E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motor rozvodová sada + vodní čerpadlo</t>
        </r>
      </text>
    </comment>
    <comment ref="J312" authorId="0" shapeId="0" xr:uid="{39496507-B909-45A4-855D-EC97D8803B9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PZ kolo náboj s ložiskem, uložení + PZ světlo</t>
        </r>
      </text>
    </comment>
    <comment ref="I314" authorId="0" shapeId="0" xr:uid="{288CDB98-05AB-41AD-BFDF-E572BE6CFFE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rozvodový řemen a kladek + výměna intercooleru + dezinfekce klimatizace</t>
        </r>
      </text>
    </comment>
    <comment ref="J326" authorId="1" shapeId="0" xr:uid="{00000000-0006-0000-0000-00000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krytu dobíjecí zásuvky + oprava PP dveří</t>
        </r>
      </text>
    </comment>
    <comment ref="J327" authorId="0" shapeId="0" xr:uid="{E695F4CA-FF88-4114-A7B3-6E007B02F4E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ložiska a brzdového třmene PZ kola + uložení ramen PN</t>
        </r>
      </text>
    </comment>
    <comment ref="J328" authorId="0" shapeId="0" xr:uid="{485576A7-524C-42CB-8E04-E52F26E23C74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zvukové sirény</t>
        </r>
      </text>
    </comment>
    <comment ref="I329" authorId="0" shapeId="0" xr:uid="{40F178EC-B264-4A85-A4C0-A9C4DA65BF3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I332" authorId="0" shapeId="0" xr:uid="{9B69FE89-2D0A-4CD7-9115-B58EA07F120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kontrola rozvodů motoru</t>
        </r>
      </text>
    </comment>
    <comment ref="J332" authorId="0" shapeId="0" xr:uid="{681689EF-305D-49DB-8339-3D2E4B979F8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PU - čelní sklo</t>
        </r>
      </text>
    </comment>
    <comment ref="J333" authorId="0" shapeId="0" xr:uid="{227BD697-ABD4-4B72-BED3-3E7E742884F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hadice sacího potrubí + přední a zadní brzdové kotouče a destičky + oprava zadních brzdových třmenů </t>
        </r>
      </text>
    </comment>
    <comment ref="J334" authorId="0" shapeId="0" xr:uid="{DF74C0B6-8F87-49EC-B960-08C204281000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zadních tlumičů - TP</t>
        </r>
      </text>
    </comment>
    <comment ref="I336" authorId="0" shapeId="0" xr:uid="{05FAD03E-94CE-4F6F-AA3B-93EE56B290E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oprava schodu - boční dveře - pro pacienty</t>
        </r>
      </text>
    </comment>
    <comment ref="I400" authorId="0" shapeId="0" xr:uid="{19BB424A-9CAC-4495-84A9-A04F2AD53F4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svíček zapalování</t>
        </r>
      </text>
    </comment>
    <comment ref="I439" authorId="0" shapeId="0" xr:uid="{C023562C-3E07-447E-A791-5A97C565B23C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aretace volantu + akumulátor</t>
        </r>
      </text>
    </comment>
    <comment ref="J443" authorId="0" shapeId="0" xr:uid="{443C8029-A48D-4393-965A-999F62770D1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po DN(Svoboda) přední část vozidla</t>
        </r>
      </text>
    </comment>
    <comment ref="J444" authorId="0" shapeId="0" xr:uid="{8A61D8CE-676B-4741-B4B4-BC5FA1EAF4D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horního uložení tlumičů + tyčí stabilizátoru + čepy řízení + LP stahovačka okna</t>
        </r>
      </text>
    </comment>
    <comment ref="I446" authorId="0" shapeId="0" xr:uid="{DBD01345-6F1D-4E41-9E0C-6DEDDA1FF9E3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Z brzové kotouče a destičky</t>
        </r>
      </text>
    </comment>
    <comment ref="J461" authorId="0" shapeId="0" xr:uid="{343A0EF3-DE64-4786-AEF8-DE851B748AB0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LZ ložisko</t>
        </r>
      </text>
    </comment>
    <comment ref="I462" authorId="0" shapeId="0" xr:uid="{E383D84C-280C-4A1D-966A-E19BCC58524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rozvodů motoru + výměna svíček + doplnění klimatizace</t>
        </r>
      </text>
    </comment>
    <comment ref="J508" authorId="0" shapeId="0" xr:uid="{56DF6D65-757B-4D09-BE0C-D286E6113F7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a doplnění klimatizace</t>
        </r>
      </text>
    </comment>
    <comment ref="I534" authorId="0" shapeId="0" xr:uid="{55E815D7-CB02-42A6-82A4-5AC224AE86A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destičky PN</t>
        </r>
      </text>
    </comment>
    <comment ref="J576" authorId="0" shapeId="0" xr:uid="{6E8E4821-F1F6-4121-8C47-A5763F026000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oprava elektroinstalace - stále svítí brzdová světla</t>
        </r>
      </text>
    </comment>
    <comment ref="I578" authorId="0" shapeId="0" xr:uid="{84BBBC5A-CE1F-499A-B980-557A4156FEE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Emise + TP + přední stabilizátor + oprava elektroinstalace + reflexní cedule</t>
        </r>
      </text>
    </comment>
    <comment ref="I579" authorId="0" shapeId="0" xr:uid="{EB9B56D2-EF2F-40B0-972B-CC557F8E698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revize ZČ</t>
        </r>
      </text>
    </comment>
    <comment ref="J595" authorId="0" shapeId="0" xr:uid="{CE10457C-E64F-49ED-BAE0-9A45B158D489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otvírání zadní L dveře - výměna táhel + oprava elektoinstalace před TP</t>
        </r>
      </text>
    </comment>
    <comment ref="J600" authorId="0" shapeId="0" xr:uid="{FD6704E8-1168-4E1B-87E3-A2AFC4213AE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pružiny spojkového pedálu</t>
        </r>
      </text>
    </comment>
    <comment ref="J614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startéru + demontáž příhřevu motoru + montáž hadic chladící kapaliny</t>
        </r>
      </text>
    </comment>
    <comment ref="I619" authorId="0" shapeId="0" xr:uid="{733C4810-412D-4D53-AED2-1BBD97A0A64B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výměna rozvodů motoru a vodní pumpy + P brzdové destičky</t>
        </r>
      </text>
    </comment>
    <comment ref="I642" authorId="0" shapeId="0" xr:uid="{C1A51253-49FC-4ACF-BC8A-A1A68E2F5CA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revize ZČ</t>
        </r>
      </text>
    </comment>
    <comment ref="J642" authorId="0" shapeId="0" xr:uid="{F9890D4F-8EEE-48BA-91D4-9CF28ECFEAFF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ZČ - demontáž a montáž starší plošiny Dhollandia DHLM 15</t>
        </r>
      </text>
    </comment>
    <comment ref="I644" authorId="0" shapeId="0" xr:uid="{3F435A71-DA1A-4F51-BF11-0BFE2594453A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Emise + TP + oprava řazení rychl. stupňů + brzdové desky ZN + kotouče a desky PN + ověření TG</t>
        </r>
      </text>
    </comment>
    <comment ref="J664" authorId="0" shapeId="0" xr:uid="{98282911-0EDE-4E73-8B9E-C871F866F07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kabelů, svíček a cívky elektroinstalace </t>
        </r>
      </text>
    </comment>
    <comment ref="J665" authorId="0" shapeId="0" xr:uid="{2C1FA5E9-1A7B-4DE3-824B-14F260C94236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oprava elektoinstalace + výměna autorádia</t>
        </r>
      </text>
    </comment>
    <comment ref="I669" authorId="0" shapeId="0" xr:uid="{F3BFC1CE-7902-4EC4-948D-076CEF1EE706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výměna rozvodů - řetěz + spona výfuku</t>
        </r>
      </text>
    </comment>
    <comment ref="J670" authorId="0" shapeId="0" xr:uid="{4FF9FDE8-E113-4277-9B12-A3605EFB99E4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lanovodů + LP manžety + tyč stabilizátoru</t>
        </r>
      </text>
    </comment>
    <comment ref="J681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2621 kč PU l zrcátko + 1307 kč oprava elektroinstalace - boční posuvné dveře</t>
        </r>
      </text>
    </comment>
    <comment ref="I707" authorId="0" shapeId="0" xr:uid="{0A916A0D-837D-4CE3-B0B8-F9DCEA88792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TP + emise + vlnovec výfuku + ZN brzdové desky + oprava izotermické skříně + vyvaření kabiny řidiče + ověření TG + výměna podávacího palivového čerpadla + odtah vozidla</t>
        </r>
      </text>
    </comment>
    <comment ref="J708" authorId="0" shapeId="0" xr:uid="{C8C156AC-D2A8-45DF-B3B5-2CA6D2D0135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těsnění palivové soustavy</t>
        </r>
      </text>
    </comment>
    <comment ref="J709" authorId="0" shapeId="0" xr:uid="{C33AD2B4-74BE-4A20-B8E3-C1B7CE569EE4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přetěsnění palivové soustavy + vstřikovače + trysky</t>
        </r>
      </text>
    </comment>
    <comment ref="J711" authorId="0" shapeId="0" xr:uid="{0F0161DC-291B-49B2-832D-8E83CD07A24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manžeta řadící páky + tlumič a pružný člen výfuku  </t>
        </r>
      </text>
    </comment>
    <comment ref="I712" authorId="0" shapeId="0" xr:uid="{9BCBCC67-05C9-4B98-B811-4F07CA52438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revize ZČ + + výměna tlakového spínače</t>
        </r>
      </text>
    </comment>
    <comment ref="J713" authorId="0" shapeId="0" xr:uid="{FE17CAD2-6302-44B6-AF9D-DDB7E693A83B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palivového potzrubí + oprava PP rohu izo skříně</t>
        </r>
      </text>
    </comment>
    <comment ref="I728" authorId="0" shapeId="0" xr:uid="{667BB278-7F47-4568-BC4D-BEDD6F1769E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revize ZČ</t>
        </r>
      </text>
    </comment>
    <comment ref="I729" authorId="0" shapeId="0" xr:uid="{B1642E83-D9DB-41F1-BB5C-C50E81E0750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emise + TP + přední a zadní stabilizátor + LZ brzdový válec + brzdivé desky Z + oprava vzduchového potrubí + ověření digitálního tachografu</t>
        </r>
      </text>
    </comment>
    <comment ref="I748" authorId="1" shapeId="0" xr:uid="{00000000-0006-0000-0000-00000B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spojky + oprava elektroinstalace + tyče stabilizátoru</t>
        </r>
      </text>
    </comment>
    <comment ref="J750" authorId="0" shapeId="0" xr:uid="{652C73A2-1FAD-4A50-8E69-88003ECB1114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svítí kontrolka motoru - výměna váhy vzduchu</t>
        </r>
      </text>
    </comment>
    <comment ref="I753" authorId="0" shapeId="0" xr:uid="{66F916D5-C78B-461E-8CDF-4CCFDE6BBF2F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příprava na TP+TP+emise+výměna ramen P nápravy+ LP spodní čep + PN brzdové destičky+ LP brzdič</t>
        </r>
      </text>
    </comment>
    <comment ref="J778" authorId="0" shapeId="0" xr:uid="{315C800C-7275-41D0-AF2C-786219E2B026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upadené boční dveře izo skříně + oprava sedačky řidiče + odvzdušnění spojky</t>
        </r>
      </text>
    </comment>
    <comment ref="I779" authorId="0" shapeId="0" xr:uid="{2F14651F-A9CE-4969-887A-C5E968F0996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revize ZČ</t>
        </r>
      </text>
    </comment>
    <comment ref="I780" authorId="0" shapeId="0" xr:uid="{D16740AA-2C14-486D-B209-F846D44D51E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TP + uložení spodních ramen PN + přední stabilizátor + oprava elektroinstalace</t>
        </r>
      </text>
    </comment>
    <comment ref="J818" authorId="0" shapeId="0" xr:uid="{5498E1DF-E0BD-401F-B14B-CF468B8A86FF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startér</t>
        </r>
      </text>
    </comment>
    <comment ref="J821" authorId="0" shapeId="0" xr:uid="{7261AF4E-E182-475D-A9A2-A385FCE3195F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oprava LP dveří + LP blatník + lak PP dveří + oprava pantu PP dveří a výměna omezovače</t>
        </r>
      </text>
    </comment>
    <comment ref="I823" authorId="0" shapeId="0" xr:uid="{4DDE71C4-668E-48D3-9C55-0FB00FE5611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revize ZČ + SP</t>
        </r>
      </text>
    </comment>
    <comment ref="I825" authorId="0" shapeId="0" xr:uid="{5610E236-EC34-45C2-B4E4-11410C275FF4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s výměnou chladící kapaliny + TP + uložení spodních ramen + torzní tyče + 2x vzduvhový vak pérování + zadní stabilizátor + vyztužení dveří spolujezdce + oprava plynového potrubí</t>
        </r>
      </text>
    </comment>
    <comment ref="I837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revize a servis ZČ</t>
        </r>
      </text>
    </comment>
    <comment ref="I846" authorId="0" shapeId="0" xr:uid="{4307F4B6-7973-4781-A11D-19FF000F266A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příprava na TP + TP + ověření tachografu</t>
        </r>
      </text>
    </comment>
    <comment ref="J866" authorId="0" shapeId="0" xr:uid="{2403B08A-EBC1-4B09-B834-1766BFE785FF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uchycení pantů L a P dveří kabiny řidiče + lakování</t>
        </r>
      </text>
    </comment>
    <comment ref="I868" authorId="0" shapeId="0" xr:uid="{0D8B3A64-C0DF-474A-B748-69AA520A3F11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TP + tlumič výfuku + oprava sedačky řidiče + oprava elektroinstalace + výměna zadního světla</t>
        </r>
      </text>
    </comment>
    <comment ref="I869" authorId="0" shapeId="0" xr:uid="{D2C335DB-9356-4E0B-B401-69AF7C5020B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revize ZČ - výměna manžet + ovládání ZČ </t>
        </r>
      </text>
    </comment>
    <comment ref="I886" authorId="0" shapeId="0" xr:uid="{5D155CA6-0C25-482C-A503-7E5328AD290E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první výměna oleje v motoru - SP</t>
        </r>
      </text>
    </comment>
    <comment ref="I887" authorId="0" shapeId="0" xr:uid="{EC958E4A-B294-4C8B-85B4-D5E2FD6D2C6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chladící jednotky</t>
        </r>
      </text>
    </comment>
    <comment ref="J902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levé brzdové trubky </t>
        </r>
      </text>
    </comment>
    <comment ref="J911" authorId="0" shapeId="0" xr:uid="{87F9AFB2-13A2-475E-9A20-0D334B9A5757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L a P dveří kabiny ( rám) + výměna hřídele a konzoly s klikou na zvedání ramen</t>
        </r>
      </text>
    </comment>
    <comment ref="I1045" authorId="0" shapeId="0" xr:uid="{25EDE2A8-FD7A-4128-9DCE-9D428DEED79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příprava na TP + zadní brzové kotouče a desky + P desky + LP a PP manžeta polosy + tyče stabilizátoru + uložení stabilizátoru</t>
        </r>
      </text>
    </comment>
    <comment ref="I1056" authorId="1" shapeId="0" xr:uid="{00000000-0006-0000-0000-00000E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výměna manžety poloosy</t>
        </r>
      </text>
    </comment>
    <comment ref="I1064" authorId="0" shapeId="0" xr:uid="{C411BB9C-2ACE-41B8-BC34-8EF2271A9CDB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</t>
        </r>
      </text>
    </comment>
    <comment ref="J1089" authorId="0" shapeId="0" xr:uid="{462B07E7-9038-47ED-8740-BFEAACDF9D9B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tyčí stabilizátoru + tlumiče s horním uložením</t>
        </r>
      </text>
    </comment>
    <comment ref="J1151" authorId="0" shapeId="0" xr:uid="{AD467AFD-8B2E-4A21-8FB1-BC9A5D5C7397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spojkové sady a setrvačníku + montáž zvukového signálu při couvání + drážkový řemen a sada kladek</t>
        </r>
      </text>
    </comment>
    <comment ref="I1153" authorId="0" shapeId="0" xr:uid="{87EB5457-E2AA-47F4-B34B-85C1AEFBB91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emise + TP + výměna L a P spodního ramene nápravy</t>
        </r>
      </text>
    </comment>
    <comment ref="I1168" authorId="0" shapeId="0" xr:uid="{A6BB0AC9-1636-4283-BF4D-16F6A1838C8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těsnění DPF filtru + rozvodový řemen + gufero rozvodů motoru + čištění brzd</t>
        </r>
      </text>
    </comment>
    <comment ref="J1169" authorId="0" shapeId="0" xr:uid="{C908DF02-FFC2-4245-A13A-F548A8039C2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přezutí pneu + výměna 1 ks disk kola</t>
        </r>
      </text>
    </comment>
    <comment ref="I1172" authorId="0" shapeId="0" xr:uid="{E2818F83-682B-4A7D-82C7-E2E8F79C13F1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výměna zpětné hadice chladícího systému motoru</t>
        </r>
      </text>
    </comment>
    <comment ref="J1176" authorId="0" shapeId="0" xr:uid="{3FE328E9-997E-4850-B142-AABDC3E2AD99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GO motoru</t>
        </r>
      </text>
    </comment>
    <comment ref="I1189" authorId="1" shapeId="0" xr:uid="{00000000-0006-0000-0000-00000F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výměna tlumičů P i Z + uložení stabilizátoru PN + vzpěry stabilizátoru PN + přední brzdové kotouče a destičky</t>
        </r>
      </text>
    </comment>
    <comment ref="J1189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PU - výměna čelního skla</t>
        </r>
      </text>
    </comment>
    <comment ref="I1193" authorId="0" shapeId="0" xr:uid="{546C96F3-1317-47A0-ABA7-9C031463B935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horní uložení předních tlumičů + výměna L poloosy + Z brzdové kotouče a destičky</t>
        </r>
      </text>
    </comment>
    <comment ref="I1198" authorId="0" shapeId="0" xr:uid="{E007C7CA-C026-4878-8A9A-8DF47A18A99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emise + TP</t>
        </r>
      </text>
    </comment>
    <comment ref="J1211" authorId="1" shapeId="0" xr:uid="{00000000-0006-0000-0000-000011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L i P poloosy + DPF filtr + výměna žhavící svíčky  se snímačem tlaku + přední brzdové kotouče a destičky + lambda sonda</t>
        </r>
      </text>
    </comment>
    <comment ref="I1212" authorId="0" shapeId="0" xr:uid="{0DC27615-6E2A-40C4-9864-8B7B82F5B58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spodní část sedačky řidiče</t>
        </r>
      </text>
    </comment>
    <comment ref="I1216" authorId="0" shapeId="0" xr:uid="{CAA4027F-1FED-4B2A-83B8-F854011D500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zadní brzdové třmeny, kotouče a destičky </t>
        </r>
      </text>
    </comment>
    <comment ref="J1219" authorId="0" shapeId="0" xr:uid="{F2367C12-9F44-44C9-9E5F-00086266D3B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komplet L zrcátka </t>
        </r>
      </text>
    </comment>
    <comment ref="I1221" authorId="0" shapeId="0" xr:uid="{73C7E944-4F25-46BD-B9CB-8E8E22A09914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uložení stabilizátoru PN + silentblok motoru + přední brzdové kotouče a destičky</t>
        </r>
      </text>
    </comment>
    <comment ref="J1232" authorId="0" shapeId="0" xr:uid="{3D7D1410-18E8-46AF-9ADC-DD2BA0B7F0C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repase motoru nosítek Kartsana</t>
        </r>
      </text>
    </comment>
    <comment ref="J1237" authorId="0" shapeId="0" xr:uid="{6F88FC3A-84AC-4248-BC6F-FCC569C968D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2 ks koleček - stul pro nosítka Kartsana</t>
        </r>
      </text>
    </comment>
    <comment ref="I1241" authorId="0" shapeId="0" xr:uid="{44D07B19-A552-4242-9E33-20A0E92A6756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emise + TP + výměna vačkového hřídele + výměna rozvodového řetězu a kladek + výměna podsedáku sedačky řidiče</t>
        </r>
      </text>
    </comment>
    <comment ref="I1255" authorId="1" shapeId="0" xr:uid="{00000000-0006-0000-0000-000012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zadní tlumiče + střední a zadní díl výfuku + zadní a přední brzdové kotouče a destičky</t>
        </r>
      </text>
    </comment>
    <comment ref="J1255" authorId="1" shapeId="0" xr:uid="{00000000-0006-0000-0000-000013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uchycení LZ tlumiče - výroba držáku + oprava startéru</t>
        </r>
      </text>
    </comment>
    <comment ref="J1256" authorId="0" shapeId="0" xr:uid="{7FDC9D56-656E-4FA8-A654-47374164591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uložení stabilizátoru ZN + zavaření zadního držáku výfuku </t>
        </r>
      </text>
    </comment>
    <comment ref="I1261" authorId="0" shapeId="0" xr:uid="{B1B866A3-FA97-4E70-AF35-73301354AF69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ložisko kola + PZ brzdový třmen+ sklo P zpětného zrcátka + žhavící svíčky + těsnění vstřikovacích trysek</t>
        </r>
      </text>
    </comment>
    <comment ref="J1261" authorId="0" shapeId="0" xr:uid="{F4573568-6355-4F34-A0E8-A9E15232BC88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montáž schodu do bočních dveří + úprava prostoru mezi stolem nosítek a skříňkou na peřiny</t>
        </r>
      </text>
    </comment>
    <comment ref="J1262" authorId="0" shapeId="0" xr:uid="{3D89B1CC-05C9-4119-8C44-AA1A5721CFE5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oprava PZ dveří - nejde otevřít</t>
        </r>
      </text>
    </comment>
    <comment ref="I1276" authorId="1" shapeId="0" xr:uid="{00000000-0006-0000-0000-000014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čištění zadní brzdy + oprava bočních posuvných dveří</t>
        </r>
      </text>
    </comment>
    <comment ref="J1286" authorId="0" shapeId="0" xr:uid="{595DE84A-982E-463A-9B7E-7AE591252D92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výměna DPF filtru</t>
        </r>
      </text>
    </comment>
    <comment ref="I1298" authorId="1" shapeId="0" xr:uid="{00000000-0006-0000-0000-000015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EGR ventil + čištění brzd zadní náprava</t>
        </r>
      </text>
    </comment>
    <comment ref="I1300" authorId="0" shapeId="0" xr:uid="{01CCBDDF-51BA-44AD-A2B0-ED7C0E198019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ložisko LZ  kola + výměna dobíjecí el zásuvky + výměna zadních brzdových kotoučů a destiček</t>
        </r>
      </text>
    </comment>
    <comment ref="I1303" authorId="0" shapeId="0" xr:uid="{3C5263E1-F918-44E3-8EB0-2433A87264AF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P brzdové kotouče a destičky + dezinfekce a čištění klimatizace + výměna spodního dílu sedačky řidiče</t>
        </r>
      </text>
    </comment>
    <comment ref="I1304" authorId="0" shapeId="0" xr:uid="{CEC0F9CF-F7B8-40C0-B70B-8C5910135C3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snímač opotřebení P brzdových destiček + zadní brzdové kotouče a destičky</t>
        </r>
      </text>
    </comment>
    <comment ref="J1304" authorId="0" shapeId="0" xr:uid="{6768B408-9F49-463B-A178-B79637C56B95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ventilátoru topení prostor pro pacienty + přezutí pneu 4x</t>
        </r>
      </text>
    </comment>
    <comment ref="I1308" authorId="0" shapeId="0" xr:uid="{10E16D58-0CD2-4BCD-BED3-422D420E1C6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drážkový řemen a napíncí kladky + přední uložení motoru + SP + přední brzdové kotouče a destičky</t>
        </r>
      </text>
    </comment>
    <comment ref="I1320" authorId="1" shapeId="0" xr:uid="{00000000-0006-0000-0000-000016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rozvodového řemene a kladek + brzdová kapalina + SP + přední brzdové kotouče a destičky</t>
        </r>
      </text>
    </comment>
    <comment ref="I1322" authorId="0" shapeId="0" xr:uid="{10EC1B49-C836-409E-875A-8D0EE4303C1D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gufero převodovky PP poloosa + ventilátor topení prostor pro pacienty + ložisko LZ kola + zadní brzdy kotouče a destičky + přezutí pneu</t>
        </r>
      </text>
    </comment>
    <comment ref="J1324" authorId="0" shapeId="0" xr:uid="{6EA93540-D921-44E9-9902-C5BFAE1BA7A7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víka ventilů motoru + snímač venkovní teploty</t>
        </r>
      </text>
    </comment>
    <comment ref="J1325" authorId="0" shapeId="0" xr:uid="{DB78F300-E566-4FBD-9477-0F7F5AC27E85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těsnění pod hlavou motoru + vodní čerpadlo + rozvodový řemen a kladky + hlava motoru - oprava + výměna nox senzoru + výměna oleje v motoru</t>
        </r>
      </text>
    </comment>
    <comment ref="I1326" authorId="0" shapeId="0" xr:uid="{D5FAB330-4297-400F-B4F0-1FB53D078EBA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vodní čerpadlo</t>
        </r>
      </text>
    </comment>
    <comment ref="J1326" authorId="0" shapeId="0" xr:uid="{CAA9BF0E-6AA7-407A-9DD1-FECEC4DD1222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intercooleru</t>
        </r>
      </text>
    </comment>
    <comment ref="I1329" authorId="0" shapeId="0" xr:uid="{E6C4175A-CB48-49AB-9797-8D0DFF9F363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přední brzdové kotouče a destičky + výměna pneu</t>
        </r>
      </text>
    </comment>
    <comment ref="I1330" authorId="0" shapeId="0" xr:uid="{9E3860C4-B956-4D3B-B2F1-925F2BC195EB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horní uložení předních tlumičů + výměna uložení motoru + PP poloosa, unašeč, gufero + uložení předních ramen + PN vzpěry stabilizátoru</t>
        </r>
      </text>
    </comment>
    <comment ref="I1343" authorId="1" shapeId="0" xr:uid="{00000000-0006-0000-0000-000017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potah sedadla řidiče + čidlo tlaku pneu + výměna spojky + uložení ramen PN + přezutí pneu</t>
        </r>
      </text>
    </comment>
    <comment ref="J1344" authorId="0" shapeId="0" xr:uid="{24F18ADE-BE7C-4760-A5DD-12A0F135534E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snímač hladiny oleje motoru + ventilátor topení a výměna servomotorů topení - prostor pro pacienty</t>
        </r>
      </text>
    </comment>
    <comment ref="I1346" authorId="0" shapeId="0" xr:uid="{BC7EE341-57EF-4EE3-87DA-E9E1E2B89863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přední brzdy - kotouče a destičky</t>
        </r>
      </text>
    </comment>
    <comment ref="I1349" authorId="0" shapeId="0" xr:uid="{D9D84623-804C-4F90-9C24-5CFE47C8F52E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rozvodový řemen a kladky + vodní čerpadlo + LZ brzdový třmen + zadní brzdové kotouče a destičky </t>
        </r>
      </text>
    </comment>
    <comment ref="I1352" authorId="0" shapeId="0" xr:uid="{DB30EBB6-B552-4D34-9434-96531B9E3E6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snímač tlaku LZ pneu + SP + výměna předních brzových kotoučů a destiček</t>
        </r>
      </text>
    </comment>
    <comment ref="I1365" authorId="1" shapeId="0" xr:uid="{00000000-0006-0000-0000-000018000000}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zadní brzdové kotouče a destičky</t>
        </r>
      </text>
    </comment>
    <comment ref="I1366" authorId="0" shapeId="0" xr:uid="{3EA1E65D-A20E-46E8-8BC9-4369027ECD97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příprava na TP - výměna řemenice klik. Hřídele + oprava elektroinstalace + vodní čerpadlo + emise + TP</t>
        </r>
      </text>
    </comment>
    <comment ref="I1368" authorId="0" shapeId="0" xr:uid="{E5B8D00E-08E5-455A-91FA-5C9188986FF1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SP + přední brzdy kotouče a destičky</t>
        </r>
      </text>
    </comment>
    <comment ref="I1370" authorId="0" shapeId="0" xr:uid="{3C2AEBA1-E88B-4490-BA2D-A506E645E724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+ ložisko PZ kolo + uložení zadních pružin + zadní brzdové kotouče a destičky + výměna pneu 4 ks</t>
        </r>
      </text>
    </comment>
    <comment ref="J1370" authorId="0" shapeId="0" xr:uid="{4A4E0034-BF32-4FF1-A2E7-5F55AC2A0D5D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výměna ventilátoru topení v prostoru pro pacienty + montáž plastového krytu sedačky řidiče</t>
        </r>
      </text>
    </comment>
    <comment ref="J1371" authorId="0" shapeId="0" xr:uid="{299F810C-9853-464E-B981-3EA30077810C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doplnění chladiva klimatizace - nefunkční v prostoru pro pacienty</t>
        </r>
      </text>
    </comment>
    <comment ref="J1373" authorId="0" shapeId="0" xr:uid="{16D40C16-BE54-4978-9A56-74576D62794A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PU - Vohralík srážka se zvěří - přední část vozidla</t>
        </r>
      </text>
    </comment>
    <comment ref="J1374" authorId="0" shapeId="0" xr:uid="{23F1D1F6-E2F7-4879-95E8-12A5B42EB099}">
      <text>
        <r>
          <rPr>
            <b/>
            <sz val="9"/>
            <color indexed="81"/>
            <rFont val="Tahoma"/>
            <charset val="1"/>
          </rPr>
          <t>Novotný Mojmír:</t>
        </r>
        <r>
          <rPr>
            <sz val="9"/>
            <color indexed="81"/>
            <rFont val="Tahoma"/>
            <charset val="1"/>
          </rPr>
          <t xml:space="preserve">
přezutí pneu - zimní</t>
        </r>
      </text>
    </comment>
    <comment ref="I1375" authorId="0" shapeId="0" xr:uid="{749C437C-0047-4748-924D-E11476B77573}">
      <text>
        <r>
          <rPr>
            <b/>
            <sz val="9"/>
            <color indexed="81"/>
            <rFont val="Tahoma"/>
            <family val="2"/>
            <charset val="238"/>
          </rPr>
          <t>Novotný Mojmír:</t>
        </r>
        <r>
          <rPr>
            <sz val="9"/>
            <color indexed="81"/>
            <rFont val="Tahoma"/>
            <family val="2"/>
            <charset val="238"/>
          </rPr>
          <t xml:space="preserve">
SP  + oprava elektroinstalace - teploměr prostor pro pacienty</t>
        </r>
      </text>
    </comment>
  </commentList>
</comments>
</file>

<file path=xl/sharedStrings.xml><?xml version="1.0" encoding="utf-8"?>
<sst xmlns="http://schemas.openxmlformats.org/spreadsheetml/2006/main" count="2314" uniqueCount="199">
  <si>
    <t>RZ</t>
  </si>
  <si>
    <t>NS</t>
  </si>
  <si>
    <t>VOLKSWAGEN TRANSPORTER</t>
  </si>
  <si>
    <t>areál, svoz personálu</t>
  </si>
  <si>
    <t>3M24259</t>
  </si>
  <si>
    <t>3M37670</t>
  </si>
  <si>
    <t>dětská klinika</t>
  </si>
  <si>
    <t>6M17870</t>
  </si>
  <si>
    <t>Volkswagen Transporter</t>
  </si>
  <si>
    <t>2M40037</t>
  </si>
  <si>
    <t>dialýza, dálkové převozy</t>
  </si>
  <si>
    <t>3M57917</t>
  </si>
  <si>
    <t>4M50825</t>
  </si>
  <si>
    <t>4M50827</t>
  </si>
  <si>
    <t>4M50829</t>
  </si>
  <si>
    <t>4M57139</t>
  </si>
  <si>
    <t>5M02844</t>
  </si>
  <si>
    <t>5M13521</t>
  </si>
  <si>
    <t>5M78121</t>
  </si>
  <si>
    <t>5M78484</t>
  </si>
  <si>
    <t>5M78585</t>
  </si>
  <si>
    <t>6M14584</t>
  </si>
  <si>
    <t>6M14690</t>
  </si>
  <si>
    <t>4M01865</t>
  </si>
  <si>
    <t>provoz dopravy</t>
  </si>
  <si>
    <t>4M02537</t>
  </si>
  <si>
    <t>oddělení energetiky</t>
  </si>
  <si>
    <t>4M48362</t>
  </si>
  <si>
    <t>provoz dopravy/ředitel FNOL</t>
  </si>
  <si>
    <t>4M49381</t>
  </si>
  <si>
    <t>4M49443</t>
  </si>
  <si>
    <t>4M49451</t>
  </si>
  <si>
    <t>4M57570</t>
  </si>
  <si>
    <t>4M57571</t>
  </si>
  <si>
    <t>rozvoz stravy</t>
  </si>
  <si>
    <t>4M12193</t>
  </si>
  <si>
    <t>rozvoz zdravotnický sklad</t>
  </si>
  <si>
    <t>4M59069</t>
  </si>
  <si>
    <t>výrobce neuvádí</t>
  </si>
  <si>
    <t>rozvoz lékárna</t>
  </si>
  <si>
    <t>4M80926</t>
  </si>
  <si>
    <t>rozvoz biomateriálu</t>
  </si>
  <si>
    <t>4M88529</t>
  </si>
  <si>
    <t>rozvoz cytostatik</t>
  </si>
  <si>
    <t>4M89887</t>
  </si>
  <si>
    <t>5M23743</t>
  </si>
  <si>
    <t>rozvoz všeobecný sklad</t>
  </si>
  <si>
    <t>5M32793</t>
  </si>
  <si>
    <t>rozvoz krve</t>
  </si>
  <si>
    <t>DESTAN</t>
  </si>
  <si>
    <t>DVHM 2522 LX</t>
  </si>
  <si>
    <t>záloha vše</t>
  </si>
  <si>
    <t>3M93645</t>
  </si>
  <si>
    <t>záloha vše, hlavně rozvoz krve</t>
  </si>
  <si>
    <t>4M02852</t>
  </si>
  <si>
    <t>AVIA ASHOK</t>
  </si>
  <si>
    <t>OL7165</t>
  </si>
  <si>
    <t>areál, zimní údržba</t>
  </si>
  <si>
    <t>ZTO</t>
  </si>
  <si>
    <t>ostatní zahradní technika</t>
  </si>
  <si>
    <t>DESTAB</t>
  </si>
  <si>
    <t>kuchyně</t>
  </si>
  <si>
    <t>transplantační centrum</t>
  </si>
  <si>
    <t>3M46782</t>
  </si>
  <si>
    <t>investiční úsek</t>
  </si>
  <si>
    <t>4M10852</t>
  </si>
  <si>
    <t>oddělení správy budov</t>
  </si>
  <si>
    <t>4M50563</t>
  </si>
  <si>
    <t>oddělení oprav a údržby</t>
  </si>
  <si>
    <t>4M88384</t>
  </si>
  <si>
    <t>odbor informatiky</t>
  </si>
  <si>
    <t>Typ</t>
  </si>
  <si>
    <t>Palivo</t>
  </si>
  <si>
    <t>Zařazení</t>
  </si>
  <si>
    <t>Rok výroby</t>
  </si>
  <si>
    <t>Nafta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</si>
  <si>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</si>
  <si>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</si>
  <si>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</si>
  <si>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</si>
  <si>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</si>
  <si>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</si>
  <si>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</si>
  <si>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</si>
  <si>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</si>
  <si>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</si>
  <si>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</si>
  <si>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</si>
  <si>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</si>
  <si>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Počáteční stav tachometru (km)</t>
  </si>
  <si>
    <t>Konečný stav tachometru (km)</t>
  </si>
  <si>
    <t>Náklady STK, servisní prohlídky (Kč s DPH)</t>
  </si>
  <si>
    <t>Ujeté km</t>
  </si>
  <si>
    <t>Množství PHM (l)</t>
  </si>
  <si>
    <t>Průměrná spotřeba dle TP (l/100 km)</t>
  </si>
  <si>
    <t>Z toho ŠU (Kč s DPH)</t>
  </si>
  <si>
    <t>Průměrná spotřeba (l/100 km)</t>
  </si>
  <si>
    <t>Náklady opravy (Kč s DPH)</t>
  </si>
  <si>
    <t>Náklady na servis celkem (Kč s DPH))</t>
  </si>
  <si>
    <t>benzín</t>
  </si>
  <si>
    <t>Škoda Octávia SCOUT</t>
  </si>
  <si>
    <t>Škoda Fábia</t>
  </si>
  <si>
    <t>4M4 8362</t>
  </si>
  <si>
    <t>Škoda Superb</t>
  </si>
  <si>
    <t>Škoda Octávia</t>
  </si>
  <si>
    <t>nafta</t>
  </si>
  <si>
    <t>Renault Master</t>
  </si>
  <si>
    <t>Mercedes Benz Atego 918</t>
  </si>
  <si>
    <t>4M8 0926</t>
  </si>
  <si>
    <t>Volkswagen CADDY</t>
  </si>
  <si>
    <t>Mercedes Benz Atego 815 L</t>
  </si>
  <si>
    <t>Mercedes Benz Atego 970.01</t>
  </si>
  <si>
    <t>areál, nakládka, vykládka zboží</t>
  </si>
  <si>
    <t>VW CADDY</t>
  </si>
  <si>
    <t>Zetor 7211</t>
  </si>
  <si>
    <t>6M18344</t>
  </si>
  <si>
    <t>IVECO DAILY</t>
  </si>
  <si>
    <t>CNG</t>
  </si>
  <si>
    <t>6M18445</t>
  </si>
  <si>
    <t>6M18438</t>
  </si>
  <si>
    <t>6M18819</t>
  </si>
  <si>
    <t>BVHM1321</t>
  </si>
  <si>
    <t>Škoda Roomster</t>
  </si>
  <si>
    <t>Odpracované Mh</t>
  </si>
  <si>
    <t>1M4 3998</t>
  </si>
  <si>
    <t>Přívěsný vozík</t>
  </si>
  <si>
    <t>Průměrná spotřeba (l/Mh)</t>
  </si>
  <si>
    <t>Množství PHM (kg)</t>
  </si>
  <si>
    <t>Průměrná spotřeba (kg/100 km)</t>
  </si>
  <si>
    <t>Průměrná spotřeba dle TP (kg/100 km)</t>
  </si>
  <si>
    <t>Průměrná spotřeba dle TP (l/Mh)</t>
  </si>
  <si>
    <t>pohon 4x4</t>
  </si>
  <si>
    <t>vybaveno nezávislým příhřevem motoru</t>
  </si>
  <si>
    <t>nezávislé topení</t>
  </si>
  <si>
    <t>nezávislý příhřev motoru</t>
  </si>
  <si>
    <t>Identické vozidlo jako T-4  4x4 nasazené v areálu. Toto jezdí výhradně dálkové s průměrnou spotřebou  9,4 litrů, v areálu se spotřeba zvyšuje  až na 15 litrů. K porovnání je i 4M5 7139, které jezdilo dálkové do ledna 2017 s průměrnou spotřebou 11 litrů. V areálu je tato spotřeba 15 litrů.</t>
  </si>
  <si>
    <t>jezdí výhradně areál</t>
  </si>
  <si>
    <t>jezdí jen areál nebo Olomouc město</t>
  </si>
  <si>
    <t>6M3 8450</t>
  </si>
  <si>
    <t>VW Transporter T-6</t>
  </si>
  <si>
    <t>sanitní doprava dálková</t>
  </si>
  <si>
    <t>6M3 8452</t>
  </si>
  <si>
    <t>6M3 8323</t>
  </si>
  <si>
    <t>6M3 8802</t>
  </si>
  <si>
    <t>6M38443</t>
  </si>
  <si>
    <t>provoz dopravy/odbor marketingu</t>
  </si>
  <si>
    <t>VW Transporter T-5</t>
  </si>
  <si>
    <t>sanitní doprava vnitřní EMER I</t>
  </si>
  <si>
    <t>benzínové nezávislé topení</t>
  </si>
  <si>
    <t>6M38323</t>
  </si>
  <si>
    <t>6M38452</t>
  </si>
  <si>
    <t>1M43998</t>
  </si>
  <si>
    <t>6M38450</t>
  </si>
  <si>
    <t>6M38802</t>
  </si>
  <si>
    <t>2M29670</t>
  </si>
  <si>
    <t>6M56691</t>
  </si>
  <si>
    <t>6M95080</t>
  </si>
  <si>
    <t>6M95088</t>
  </si>
  <si>
    <t>6M96720</t>
  </si>
  <si>
    <t>6M96730</t>
  </si>
  <si>
    <t>sanitní doprava vnitřní EMER III</t>
  </si>
  <si>
    <t>7M1 5762</t>
  </si>
  <si>
    <t>FORD Transit Custom</t>
  </si>
  <si>
    <t>NM</t>
  </si>
  <si>
    <t>4M4 8916</t>
  </si>
  <si>
    <t>5M0 2512</t>
  </si>
  <si>
    <t xml:space="preserve"> </t>
  </si>
  <si>
    <t>zdravotnický sklad</t>
  </si>
  <si>
    <t>Volkswagen Transporter DSG</t>
  </si>
  <si>
    <t>biomedicína</t>
  </si>
  <si>
    <t>rozvoz medicinálních plynů</t>
  </si>
  <si>
    <t>nezávislé naftové topení</t>
  </si>
  <si>
    <t>DESTA Nafta</t>
  </si>
  <si>
    <t>EMER II</t>
  </si>
  <si>
    <t>Spotřeba PHM, náklady na opravy 2023</t>
  </si>
  <si>
    <t>PU - L zrcátko</t>
  </si>
  <si>
    <t>Konečný stav tachometru (Mh)</t>
  </si>
  <si>
    <t>Počáteční stav tachometru (Mh)</t>
  </si>
  <si>
    <t>PU</t>
  </si>
  <si>
    <t>PU - čelní sklo</t>
  </si>
  <si>
    <t xml:space="preserve">                               </t>
  </si>
  <si>
    <t>DN</t>
  </si>
  <si>
    <t>4M8 8384</t>
  </si>
  <si>
    <t>3M9 3645</t>
  </si>
  <si>
    <t>PU - zadní část vozidla - tramvaj</t>
  </si>
  <si>
    <t>7M7 2904</t>
  </si>
  <si>
    <t>Renault Trafic</t>
  </si>
  <si>
    <t>PU - DN - přední část vozidla</t>
  </si>
  <si>
    <t>Olomouc - Hodonín</t>
  </si>
  <si>
    <t>PU - PZ část vozidla</t>
  </si>
  <si>
    <t>PU- 5 dveře</t>
  </si>
  <si>
    <t>čelní sklo</t>
  </si>
  <si>
    <t>oprava motoru</t>
  </si>
  <si>
    <t>Kroměříž</t>
  </si>
  <si>
    <t>PU - přední část vozidla - srážka se zvěří</t>
  </si>
  <si>
    <t>porucha - čeká na vyřazení</t>
  </si>
  <si>
    <t>nabíječka akumulátorů</t>
  </si>
  <si>
    <t>7M8 3795</t>
  </si>
  <si>
    <t>PU - čelní sklo + levý bok vozidla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</si>
</sst>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4" fillId="2" borderId="1" xfId="0" applyNumberFormat="1" applyFont="1" applyFill="1" applyBorder="1"/>
    <xf numFmtId="3" fontId="0" fillId="2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3" fontId="4" fillId="4" borderId="1" xfId="0" applyNumberFormat="1" applyFont="1" applyFill="1" applyBorder="1"/>
    <xf numFmtId="164" fontId="5" fillId="3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1" fillId="0" borderId="0" xfId="0" applyFont="1"/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left"/>
    </xf>
    <xf numFmtId="3" fontId="4" fillId="3" borderId="1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3" fontId="4" fillId="5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3" fontId="4" fillId="0" borderId="1" xfId="0" applyNumberFormat="1" applyFont="1" applyFill="1" applyBorder="1"/>
    <xf numFmtId="1" fontId="0" fillId="0" borderId="0" xfId="0" applyNumberForma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/>
    </xf>
    <xf numFmtId="0" fontId="6" fillId="0" borderId="0" xfId="0" applyFont="1"/>
    <xf numFmtId="0" fontId="0" fillId="6" borderId="1" xfId="0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3" fontId="4" fillId="6" borderId="1" xfId="0" applyNumberFormat="1" applyFont="1" applyFill="1" applyBorder="1"/>
    <xf numFmtId="0" fontId="0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 wrapText="1"/>
    </xf>
    <xf numFmtId="3" fontId="0" fillId="2" borderId="9" xfId="0" applyNumberFormat="1" applyFill="1" applyBorder="1"/>
    <xf numFmtId="3" fontId="4" fillId="2" borderId="9" xfId="0" applyNumberFormat="1" applyFont="1" applyFill="1" applyBorder="1"/>
    <xf numFmtId="0" fontId="1" fillId="2" borderId="11" xfId="0" applyFont="1" applyFill="1" applyBorder="1"/>
    <xf numFmtId="3" fontId="1" fillId="2" borderId="11" xfId="0" applyNumberFormat="1" applyFont="1" applyFill="1" applyBorder="1"/>
    <xf numFmtId="3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164" fontId="0" fillId="2" borderId="11" xfId="0" applyNumberFormat="1" applyFill="1" applyBorder="1" applyAlignment="1">
      <alignment horizontal="right"/>
    </xf>
    <xf numFmtId="0" fontId="0" fillId="2" borderId="1" xfId="0" applyFont="1" applyFill="1" applyBorder="1"/>
    <xf numFmtId="3" fontId="0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3" fontId="0" fillId="2" borderId="9" xfId="0" applyNumberFormat="1" applyFont="1" applyFill="1" applyBorder="1"/>
    <xf numFmtId="3" fontId="0" fillId="4" borderId="9" xfId="0" applyNumberFormat="1" applyFill="1" applyBorder="1"/>
    <xf numFmtId="3" fontId="4" fillId="4" borderId="9" xfId="0" applyNumberFormat="1" applyFont="1" applyFill="1" applyBorder="1"/>
    <xf numFmtId="0" fontId="1" fillId="4" borderId="11" xfId="0" applyFont="1" applyFill="1" applyBorder="1"/>
    <xf numFmtId="3" fontId="1" fillId="4" borderId="11" xfId="0" applyNumberFormat="1" applyFont="1" applyFill="1" applyBorder="1"/>
    <xf numFmtId="3" fontId="1" fillId="4" borderId="11" xfId="0" applyNumberFormat="1" applyFon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3" fontId="1" fillId="4" borderId="12" xfId="0" applyNumberFormat="1" applyFont="1" applyFill="1" applyBorder="1"/>
    <xf numFmtId="3" fontId="0" fillId="5" borderId="9" xfId="0" applyNumberFormat="1" applyFill="1" applyBorder="1"/>
    <xf numFmtId="3" fontId="4" fillId="5" borderId="9" xfId="0" applyNumberFormat="1" applyFont="1" applyFill="1" applyBorder="1"/>
    <xf numFmtId="0" fontId="1" fillId="5" borderId="11" xfId="0" applyFont="1" applyFill="1" applyBorder="1"/>
    <xf numFmtId="3" fontId="1" fillId="5" borderId="11" xfId="0" applyNumberFormat="1" applyFont="1" applyFill="1" applyBorder="1"/>
    <xf numFmtId="3" fontId="1" fillId="5" borderId="11" xfId="0" applyNumberFormat="1" applyFont="1" applyFill="1" applyBorder="1" applyAlignment="1">
      <alignment horizontal="right"/>
    </xf>
    <xf numFmtId="164" fontId="1" fillId="5" borderId="11" xfId="0" applyNumberFormat="1" applyFont="1" applyFill="1" applyBorder="1" applyAlignment="1">
      <alignment horizontal="right"/>
    </xf>
    <xf numFmtId="164" fontId="0" fillId="5" borderId="11" xfId="0" applyNumberFormat="1" applyFill="1" applyBorder="1" applyAlignment="1">
      <alignment horizontal="right"/>
    </xf>
    <xf numFmtId="3" fontId="1" fillId="5" borderId="12" xfId="0" applyNumberFormat="1" applyFont="1" applyFill="1" applyBorder="1"/>
    <xf numFmtId="0" fontId="3" fillId="0" borderId="4" xfId="0" applyFont="1" applyBorder="1"/>
    <xf numFmtId="3" fontId="0" fillId="3" borderId="9" xfId="0" applyNumberFormat="1" applyFill="1" applyBorder="1"/>
    <xf numFmtId="3" fontId="4" fillId="3" borderId="9" xfId="0" applyNumberFormat="1" applyFont="1" applyFill="1" applyBorder="1"/>
    <xf numFmtId="0" fontId="1" fillId="3" borderId="11" xfId="0" applyFont="1" applyFill="1" applyBorder="1"/>
    <xf numFmtId="3" fontId="1" fillId="3" borderId="11" xfId="0" applyNumberFormat="1" applyFont="1" applyFill="1" applyBorder="1"/>
    <xf numFmtId="3" fontId="1" fillId="3" borderId="11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3" fontId="1" fillId="3" borderId="12" xfId="0" applyNumberFormat="1" applyFont="1" applyFill="1" applyBorder="1"/>
    <xf numFmtId="164" fontId="5" fillId="3" borderId="11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center" vertical="center" wrapText="1"/>
    </xf>
    <xf numFmtId="3" fontId="0" fillId="6" borderId="9" xfId="0" applyNumberFormat="1" applyFill="1" applyBorder="1"/>
    <xf numFmtId="3" fontId="4" fillId="6" borderId="9" xfId="0" applyNumberFormat="1" applyFont="1" applyFill="1" applyBorder="1"/>
    <xf numFmtId="0" fontId="1" fillId="6" borderId="11" xfId="0" applyFont="1" applyFill="1" applyBorder="1"/>
    <xf numFmtId="3" fontId="1" fillId="6" borderId="11" xfId="0" applyNumberFormat="1" applyFont="1" applyFill="1" applyBorder="1"/>
    <xf numFmtId="3" fontId="1" fillId="6" borderId="11" xfId="0" applyNumberFormat="1" applyFont="1" applyFill="1" applyBorder="1" applyAlignment="1">
      <alignment horizontal="right"/>
    </xf>
    <xf numFmtId="164" fontId="1" fillId="6" borderId="11" xfId="0" applyNumberFormat="1" applyFont="1" applyFill="1" applyBorder="1" applyAlignment="1">
      <alignment horizontal="right"/>
    </xf>
    <xf numFmtId="3" fontId="1" fillId="6" borderId="12" xfId="0" applyNumberFormat="1" applyFont="1" applyFill="1" applyBorder="1"/>
    <xf numFmtId="3" fontId="4" fillId="0" borderId="9" xfId="0" applyNumberFormat="1" applyFont="1" applyFill="1" applyBorder="1"/>
    <xf numFmtId="3" fontId="0" fillId="0" borderId="9" xfId="0" applyNumberFormat="1" applyFill="1" applyBorder="1"/>
    <xf numFmtId="0" fontId="1" fillId="0" borderId="11" xfId="0" applyFont="1" applyFill="1" applyBorder="1"/>
    <xf numFmtId="3" fontId="1" fillId="0" borderId="11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164" fontId="0" fillId="0" borderId="11" xfId="0" applyNumberFormat="1" applyFill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0" fillId="4" borderId="1" xfId="0" applyNumberFormat="1" applyFont="1" applyFill="1" applyBorder="1"/>
    <xf numFmtId="3" fontId="6" fillId="4" borderId="1" xfId="0" applyNumberFormat="1" applyFont="1" applyFill="1" applyBorder="1"/>
    <xf numFmtId="3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3" fontId="6" fillId="5" borderId="1" xfId="0" applyNumberFormat="1" applyFont="1" applyFill="1" applyBorder="1"/>
    <xf numFmtId="3" fontId="0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1" fillId="7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3" fontId="0" fillId="7" borderId="1" xfId="0" applyNumberFormat="1" applyFill="1" applyBorder="1"/>
    <xf numFmtId="3" fontId="0" fillId="7" borderId="1" xfId="0" applyNumberFormat="1" applyFill="1" applyBorder="1" applyAlignment="1">
      <alignment horizontal="right"/>
    </xf>
    <xf numFmtId="4" fontId="0" fillId="7" borderId="1" xfId="0" applyNumberForma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3" fontId="0" fillId="7" borderId="9" xfId="0" applyNumberFormat="1" applyFill="1" applyBorder="1"/>
    <xf numFmtId="3" fontId="4" fillId="7" borderId="1" xfId="0" applyNumberFormat="1" applyFont="1" applyFill="1" applyBorder="1"/>
    <xf numFmtId="3" fontId="4" fillId="7" borderId="9" xfId="0" applyNumberFormat="1" applyFont="1" applyFill="1" applyBorder="1"/>
    <xf numFmtId="0" fontId="1" fillId="7" borderId="11" xfId="0" applyFont="1" applyFill="1" applyBorder="1"/>
    <xf numFmtId="3" fontId="1" fillId="7" borderId="11" xfId="0" applyNumberFormat="1" applyFont="1" applyFill="1" applyBorder="1"/>
    <xf numFmtId="3" fontId="1" fillId="7" borderId="11" xfId="0" applyNumberFormat="1" applyFont="1" applyFill="1" applyBorder="1" applyAlignment="1">
      <alignment horizontal="right"/>
    </xf>
    <xf numFmtId="164" fontId="1" fillId="7" borderId="11" xfId="0" applyNumberFormat="1" applyFont="1" applyFill="1" applyBorder="1" applyAlignment="1">
      <alignment horizontal="right"/>
    </xf>
    <xf numFmtId="164" fontId="0" fillId="7" borderId="11" xfId="0" applyNumberFormat="1" applyFill="1" applyBorder="1" applyAlignment="1">
      <alignment horizontal="right"/>
    </xf>
    <xf numFmtId="3" fontId="1" fillId="7" borderId="12" xfId="0" applyNumberFormat="1" applyFont="1" applyFill="1" applyBorder="1"/>
    <xf numFmtId="3" fontId="0" fillId="5" borderId="1" xfId="0" applyNumberFormat="1" applyFill="1" applyBorder="1" applyAlignment="1">
      <alignment horizontal="center"/>
    </xf>
    <xf numFmtId="3" fontId="6" fillId="2" borderId="1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3" fillId="0" borderId="4" xfId="0" applyNumberFormat="1" applyFont="1" applyBorder="1"/>
    <xf numFmtId="3" fontId="6" fillId="3" borderId="1" xfId="0" applyNumberFormat="1" applyFont="1" applyFill="1" applyBorder="1"/>
    <xf numFmtId="0" fontId="1" fillId="0" borderId="6" xfId="0" applyFont="1" applyBorder="1" applyAlignment="1">
      <alignment horizontal="center" vertical="center"/>
    </xf>
    <xf numFmtId="3" fontId="1" fillId="0" borderId="7" xfId="0" applyNumberFormat="1" applyFont="1" applyFill="1" applyBorder="1"/>
    <xf numFmtId="0" fontId="10" fillId="0" borderId="0" xfId="0" applyFont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164" fontId="8" fillId="6" borderId="11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3" fontId="1" fillId="8" borderId="9" xfId="0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3" fontId="0" fillId="8" borderId="1" xfId="0" applyNumberFormat="1" applyFill="1" applyBorder="1"/>
    <xf numFmtId="3" fontId="0" fillId="8" borderId="1" xfId="0" applyNumberFormat="1" applyFill="1" applyBorder="1" applyAlignment="1">
      <alignment horizontal="right"/>
    </xf>
    <xf numFmtId="4" fontId="0" fillId="8" borderId="1" xfId="0" applyNumberFormat="1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3" fontId="0" fillId="8" borderId="9" xfId="0" applyNumberFormat="1" applyFill="1" applyBorder="1"/>
    <xf numFmtId="3" fontId="4" fillId="8" borderId="1" xfId="0" applyNumberFormat="1" applyFont="1" applyFill="1" applyBorder="1"/>
    <xf numFmtId="3" fontId="4" fillId="8" borderId="9" xfId="0" applyNumberFormat="1" applyFont="1" applyFill="1" applyBorder="1"/>
    <xf numFmtId="0" fontId="1" fillId="8" borderId="11" xfId="0" applyFont="1" applyFill="1" applyBorder="1"/>
    <xf numFmtId="3" fontId="1" fillId="8" borderId="11" xfId="0" applyNumberFormat="1" applyFont="1" applyFill="1" applyBorder="1"/>
    <xf numFmtId="3" fontId="1" fillId="8" borderId="11" xfId="0" applyNumberFormat="1" applyFont="1" applyFill="1" applyBorder="1" applyAlignment="1">
      <alignment horizontal="right"/>
    </xf>
    <xf numFmtId="164" fontId="1" fillId="8" borderId="11" xfId="0" applyNumberFormat="1" applyFont="1" applyFill="1" applyBorder="1" applyAlignment="1">
      <alignment horizontal="right"/>
    </xf>
    <xf numFmtId="164" fontId="0" fillId="8" borderId="11" xfId="0" applyNumberFormat="1" applyFill="1" applyBorder="1" applyAlignment="1">
      <alignment horizontal="right"/>
    </xf>
    <xf numFmtId="3" fontId="1" fillId="8" borderId="12" xfId="0" applyNumberFormat="1" applyFont="1" applyFill="1" applyBorder="1"/>
    <xf numFmtId="3" fontId="0" fillId="8" borderId="1" xfId="0" applyNumberFormat="1" applyFill="1" applyBorder="1" applyAlignment="1">
      <alignment horizontal="center"/>
    </xf>
    <xf numFmtId="3" fontId="6" fillId="8" borderId="1" xfId="0" applyNumberFormat="1" applyFont="1" applyFill="1" applyBorder="1"/>
    <xf numFmtId="0" fontId="7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6" borderId="9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/>
    </xf>
    <xf numFmtId="164" fontId="9" fillId="6" borderId="11" xfId="0" applyNumberFormat="1" applyFont="1" applyFill="1" applyBorder="1" applyAlignment="1">
      <alignment horizontal="right"/>
    </xf>
    <xf numFmtId="3" fontId="6" fillId="4" borderId="9" xfId="0" applyNumberFormat="1" applyFont="1" applyFill="1" applyBorder="1"/>
    <xf numFmtId="3" fontId="6" fillId="2" borderId="9" xfId="0" applyNumberFormat="1" applyFont="1" applyFill="1" applyBorder="1"/>
    <xf numFmtId="3" fontId="4" fillId="3" borderId="9" xfId="0" applyNumberFormat="1" applyFont="1" applyFill="1" applyBorder="1" applyAlignment="1">
      <alignment horizontal="center"/>
    </xf>
    <xf numFmtId="3" fontId="6" fillId="3" borderId="9" xfId="0" applyNumberFormat="1" applyFont="1" applyFill="1" applyBorder="1"/>
    <xf numFmtId="4" fontId="0" fillId="3" borderId="1" xfId="0" applyNumberFormat="1" applyFill="1" applyBorder="1" applyAlignment="1">
      <alignment horizontal="center"/>
    </xf>
    <xf numFmtId="0" fontId="1" fillId="9" borderId="0" xfId="0" applyFont="1" applyFill="1" applyBorder="1" applyAlignment="1">
      <alignment horizontal="center" vertical="center"/>
    </xf>
    <xf numFmtId="0" fontId="1" fillId="9" borderId="0" xfId="0" applyFont="1" applyFill="1" applyBorder="1"/>
    <xf numFmtId="3" fontId="1" fillId="9" borderId="0" xfId="0" applyNumberFormat="1" applyFont="1" applyFill="1" applyBorder="1"/>
    <xf numFmtId="3" fontId="1" fillId="9" borderId="0" xfId="0" applyNumberFormat="1" applyFont="1" applyFill="1" applyBorder="1" applyAlignment="1">
      <alignment horizontal="right"/>
    </xf>
    <xf numFmtId="164" fontId="1" fillId="9" borderId="0" xfId="0" applyNumberFormat="1" applyFont="1" applyFill="1" applyBorder="1" applyAlignment="1">
      <alignment horizontal="right"/>
    </xf>
    <xf numFmtId="164" fontId="0" fillId="9" borderId="0" xfId="0" applyNumberFormat="1" applyFill="1" applyBorder="1" applyAlignment="1">
      <alignment horizontal="right"/>
    </xf>
    <xf numFmtId="4" fontId="0" fillId="6" borderId="1" xfId="0" applyNumberForma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98"/>
  <sheetViews>
    <sheetView tabSelected="1" topLeftCell="A945" workbookViewId="0">
      <selection activeCell="J954" sqref="J954"/>
    </sheetView>
  </sheetViews>
  <sheetFormatPr defaultColWidth="8.85546875" defaultRowHeight="15" x14ac:dyDescent="0.25"/>
  <cols>
    <col min="1" max="1" width="11.85546875" style="1" customWidth="1"/>
    <col min="2" max="2" width="11.28515625" style="1" customWidth="1"/>
    <col min="3" max="3" width="12" style="25" customWidth="1"/>
    <col min="4" max="4" width="11.7109375" style="25" customWidth="1"/>
    <col min="5" max="5" width="12.42578125" style="25" customWidth="1"/>
    <col min="6" max="6" width="11.7109375" style="25" customWidth="1"/>
    <col min="7" max="7" width="12" style="25" customWidth="1"/>
    <col min="8" max="12" width="11.7109375" style="25" customWidth="1"/>
    <col min="13" max="13" width="82" style="1" customWidth="1"/>
    <col min="14" max="16384" width="8.85546875" style="1"/>
  </cols>
  <sheetData>
    <row r="1" spans="1:13" s="17" customFormat="1" ht="19.5" thickBot="1" x14ac:dyDescent="0.35">
      <c r="A1" s="50"/>
      <c r="B1" s="219" t="s">
        <v>174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1"/>
    </row>
    <row r="2" spans="1:13" s="17" customFormat="1" x14ac:dyDescent="0.25">
      <c r="A2" s="1"/>
      <c r="B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s="17" customFormat="1" ht="15.75" thickBot="1" x14ac:dyDescent="0.3">
      <c r="A3" s="1"/>
      <c r="B3" s="1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3" s="17" customFormat="1" ht="18.75" x14ac:dyDescent="0.3">
      <c r="A4" s="216" t="s">
        <v>4</v>
      </c>
      <c r="B4" s="56" t="s">
        <v>0</v>
      </c>
      <c r="C4" s="57" t="s">
        <v>4</v>
      </c>
      <c r="D4" s="58"/>
      <c r="E4" s="58"/>
      <c r="F4" s="119"/>
      <c r="G4" s="119" t="s">
        <v>132</v>
      </c>
      <c r="H4" s="58"/>
      <c r="I4" s="58"/>
      <c r="J4" s="58"/>
      <c r="K4" s="58"/>
      <c r="L4" s="59"/>
      <c r="M4" s="1"/>
    </row>
    <row r="5" spans="1:13" s="17" customFormat="1" x14ac:dyDescent="0.25">
      <c r="A5" s="217"/>
      <c r="B5" s="20" t="s">
        <v>71</v>
      </c>
      <c r="C5" s="23" t="s">
        <v>2</v>
      </c>
      <c r="D5" s="22"/>
      <c r="E5" s="22"/>
      <c r="F5" s="22"/>
      <c r="G5" s="22"/>
      <c r="H5" s="22"/>
      <c r="I5" s="22"/>
      <c r="J5" s="22"/>
      <c r="K5" s="22"/>
      <c r="L5" s="60"/>
      <c r="M5" s="1"/>
    </row>
    <row r="6" spans="1:13" s="17" customFormat="1" x14ac:dyDescent="0.25">
      <c r="A6" s="217"/>
      <c r="B6" s="20" t="s">
        <v>72</v>
      </c>
      <c r="C6" s="23" t="s">
        <v>75</v>
      </c>
      <c r="D6" s="22"/>
      <c r="E6" s="22"/>
      <c r="F6" s="22"/>
      <c r="G6" s="22"/>
      <c r="H6" s="22"/>
      <c r="I6" s="22"/>
      <c r="J6" s="22"/>
      <c r="K6" s="22"/>
      <c r="L6" s="60"/>
      <c r="M6" s="1"/>
    </row>
    <row r="7" spans="1:13" s="19" customFormat="1" x14ac:dyDescent="0.25">
      <c r="A7" s="217"/>
      <c r="B7" s="20" t="s">
        <v>1</v>
      </c>
      <c r="C7" s="26">
        <v>9402</v>
      </c>
      <c r="D7" s="22"/>
      <c r="E7" s="22"/>
      <c r="F7" s="22"/>
      <c r="G7" s="22"/>
      <c r="H7" s="22"/>
      <c r="I7" s="22"/>
      <c r="J7" s="22"/>
      <c r="K7" s="22"/>
      <c r="L7" s="60"/>
      <c r="M7" s="1"/>
    </row>
    <row r="8" spans="1:13" x14ac:dyDescent="0.25">
      <c r="A8" s="217"/>
      <c r="B8" s="20" t="s">
        <v>73</v>
      </c>
      <c r="C8" s="23" t="s">
        <v>3</v>
      </c>
      <c r="D8" s="22"/>
      <c r="E8" s="22"/>
      <c r="F8" s="22"/>
      <c r="G8" s="22"/>
      <c r="H8" s="22"/>
      <c r="I8" s="22"/>
      <c r="J8" s="22"/>
      <c r="K8" s="22"/>
      <c r="L8" s="60"/>
    </row>
    <row r="9" spans="1:13" x14ac:dyDescent="0.25">
      <c r="A9" s="217"/>
      <c r="B9" s="20" t="s">
        <v>74</v>
      </c>
      <c r="C9" s="26">
        <v>2007</v>
      </c>
      <c r="D9" s="22"/>
      <c r="E9" s="22"/>
      <c r="F9" s="22"/>
      <c r="G9" s="22"/>
      <c r="H9" s="22"/>
      <c r="I9" s="22"/>
      <c r="J9" s="22"/>
      <c r="K9" s="22"/>
      <c r="L9" s="60"/>
    </row>
    <row r="10" spans="1:13" x14ac:dyDescent="0.25">
      <c r="A10" s="217"/>
      <c r="B10" s="18"/>
      <c r="C10" s="24"/>
      <c r="D10" s="24"/>
      <c r="E10" s="24"/>
      <c r="F10" s="24"/>
      <c r="G10" s="24"/>
      <c r="H10" s="24"/>
      <c r="I10" s="24"/>
      <c r="J10" s="24"/>
      <c r="K10" s="24"/>
      <c r="L10" s="61"/>
    </row>
    <row r="11" spans="1:13" ht="75" x14ac:dyDescent="0.25">
      <c r="A11" s="217"/>
      <c r="B11" s="27"/>
      <c r="C11" s="28" t="s">
        <v>89</v>
      </c>
      <c r="D11" s="28" t="s">
        <v>90</v>
      </c>
      <c r="E11" s="28" t="s">
        <v>92</v>
      </c>
      <c r="F11" s="28" t="s">
        <v>93</v>
      </c>
      <c r="G11" s="28" t="s">
        <v>96</v>
      </c>
      <c r="H11" s="28" t="s">
        <v>94</v>
      </c>
      <c r="I11" s="28" t="s">
        <v>91</v>
      </c>
      <c r="J11" s="28" t="s">
        <v>97</v>
      </c>
      <c r="K11" s="28" t="s">
        <v>98</v>
      </c>
      <c r="L11" s="62" t="s">
        <v>95</v>
      </c>
    </row>
    <row r="12" spans="1:13" x14ac:dyDescent="0.25">
      <c r="A12" s="217"/>
      <c r="B12" s="2" t="s">
        <v>76</v>
      </c>
      <c r="C12" s="6">
        <v>342810</v>
      </c>
      <c r="D12" s="9">
        <f t="shared" ref="D12:D23" si="0">C12+E12</f>
        <v>343210</v>
      </c>
      <c r="E12" s="131">
        <v>400</v>
      </c>
      <c r="F12" s="134">
        <v>65</v>
      </c>
      <c r="G12" s="10">
        <f>F12/E12*100</f>
        <v>16.25</v>
      </c>
      <c r="H12" s="10">
        <v>8.3000000000000007</v>
      </c>
      <c r="I12" s="6"/>
      <c r="J12" s="6"/>
      <c r="K12" s="6">
        <f>J12+I12</f>
        <v>0</v>
      </c>
      <c r="L12" s="63"/>
    </row>
    <row r="13" spans="1:13" x14ac:dyDescent="0.25">
      <c r="A13" s="217"/>
      <c r="B13" s="2" t="s">
        <v>77</v>
      </c>
      <c r="C13" s="6">
        <f t="shared" ref="C13:C23" si="1">D12</f>
        <v>343210</v>
      </c>
      <c r="D13" s="9">
        <f t="shared" si="0"/>
        <v>343585</v>
      </c>
      <c r="E13" s="131">
        <v>375</v>
      </c>
      <c r="F13" s="134">
        <v>63</v>
      </c>
      <c r="G13" s="10">
        <f t="shared" ref="G13:G23" si="2">F13/E13*100</f>
        <v>16.8</v>
      </c>
      <c r="H13" s="10">
        <v>8.3000000000000007</v>
      </c>
      <c r="I13" s="6"/>
      <c r="J13" s="6"/>
      <c r="K13" s="6">
        <f t="shared" ref="K13:K23" si="3">J13+I13</f>
        <v>0</v>
      </c>
      <c r="L13" s="63"/>
    </row>
    <row r="14" spans="1:13" x14ac:dyDescent="0.25">
      <c r="A14" s="217"/>
      <c r="B14" s="2" t="s">
        <v>78</v>
      </c>
      <c r="C14" s="6">
        <f t="shared" si="1"/>
        <v>343585</v>
      </c>
      <c r="D14" s="9">
        <f t="shared" si="0"/>
        <v>344037</v>
      </c>
      <c r="E14" s="131">
        <v>452</v>
      </c>
      <c r="F14" s="134">
        <v>77</v>
      </c>
      <c r="G14" s="10">
        <f t="shared" si="2"/>
        <v>17.035398230088493</v>
      </c>
      <c r="H14" s="10">
        <v>8.3000000000000007</v>
      </c>
      <c r="I14" s="6"/>
      <c r="J14" s="6"/>
      <c r="K14" s="6">
        <f t="shared" si="3"/>
        <v>0</v>
      </c>
      <c r="L14" s="63"/>
    </row>
    <row r="15" spans="1:13" x14ac:dyDescent="0.25">
      <c r="A15" s="217"/>
      <c r="B15" s="2" t="s">
        <v>79</v>
      </c>
      <c r="C15" s="6">
        <f t="shared" si="1"/>
        <v>344037</v>
      </c>
      <c r="D15" s="9">
        <f t="shared" si="0"/>
        <v>344436</v>
      </c>
      <c r="E15" s="131">
        <v>399</v>
      </c>
      <c r="F15" s="134">
        <v>61.02</v>
      </c>
      <c r="G15" s="10">
        <f t="shared" si="2"/>
        <v>15.293233082706767</v>
      </c>
      <c r="H15" s="10">
        <v>8.3000000000000007</v>
      </c>
      <c r="I15" s="6"/>
      <c r="J15" s="6"/>
      <c r="K15" s="6">
        <f t="shared" si="3"/>
        <v>0</v>
      </c>
      <c r="L15" s="63"/>
    </row>
    <row r="16" spans="1:13" x14ac:dyDescent="0.25">
      <c r="A16" s="217"/>
      <c r="B16" s="2" t="s">
        <v>80</v>
      </c>
      <c r="C16" s="6">
        <f t="shared" si="1"/>
        <v>344436</v>
      </c>
      <c r="D16" s="9">
        <f t="shared" si="0"/>
        <v>344836</v>
      </c>
      <c r="E16" s="131">
        <v>400</v>
      </c>
      <c r="F16" s="134">
        <v>55</v>
      </c>
      <c r="G16" s="10">
        <f t="shared" si="2"/>
        <v>13.750000000000002</v>
      </c>
      <c r="H16" s="10">
        <v>8.3000000000000007</v>
      </c>
      <c r="I16" s="5"/>
      <c r="J16" s="5"/>
      <c r="K16" s="6">
        <f t="shared" si="3"/>
        <v>0</v>
      </c>
      <c r="L16" s="64"/>
    </row>
    <row r="17" spans="1:13" x14ac:dyDescent="0.25">
      <c r="A17" s="217"/>
      <c r="B17" s="2" t="s">
        <v>81</v>
      </c>
      <c r="C17" s="6">
        <f t="shared" si="1"/>
        <v>344836</v>
      </c>
      <c r="D17" s="9">
        <f t="shared" si="0"/>
        <v>345230</v>
      </c>
      <c r="E17" s="131">
        <v>394</v>
      </c>
      <c r="F17" s="134">
        <v>57</v>
      </c>
      <c r="G17" s="10">
        <f t="shared" si="2"/>
        <v>14.467005076142131</v>
      </c>
      <c r="H17" s="10">
        <v>8.3000000000000007</v>
      </c>
      <c r="I17" s="5"/>
      <c r="J17" s="5"/>
      <c r="K17" s="6">
        <f t="shared" si="3"/>
        <v>0</v>
      </c>
      <c r="L17" s="64"/>
    </row>
    <row r="18" spans="1:13" x14ac:dyDescent="0.25">
      <c r="A18" s="217"/>
      <c r="B18" s="2" t="s">
        <v>82</v>
      </c>
      <c r="C18" s="6">
        <f t="shared" si="1"/>
        <v>345230</v>
      </c>
      <c r="D18" s="9">
        <f t="shared" si="0"/>
        <v>345385</v>
      </c>
      <c r="E18" s="131">
        <v>155</v>
      </c>
      <c r="F18" s="134">
        <v>22.06</v>
      </c>
      <c r="G18" s="10">
        <f t="shared" si="2"/>
        <v>14.232258064516129</v>
      </c>
      <c r="H18" s="10">
        <v>8.3000000000000007</v>
      </c>
      <c r="I18" s="5"/>
      <c r="J18" s="5">
        <v>19841</v>
      </c>
      <c r="K18" s="6">
        <f t="shared" si="3"/>
        <v>19841</v>
      </c>
      <c r="L18" s="64"/>
    </row>
    <row r="19" spans="1:13" x14ac:dyDescent="0.25">
      <c r="A19" s="217"/>
      <c r="B19" s="2" t="s">
        <v>83</v>
      </c>
      <c r="C19" s="6">
        <f t="shared" si="1"/>
        <v>345385</v>
      </c>
      <c r="D19" s="9">
        <f t="shared" si="0"/>
        <v>345744</v>
      </c>
      <c r="E19" s="131">
        <v>359</v>
      </c>
      <c r="F19" s="134">
        <v>51</v>
      </c>
      <c r="G19" s="10">
        <f t="shared" si="2"/>
        <v>14.206128133704734</v>
      </c>
      <c r="H19" s="10">
        <v>8.3000000000000007</v>
      </c>
      <c r="I19" s="5"/>
      <c r="J19" s="5"/>
      <c r="K19" s="6">
        <f t="shared" si="3"/>
        <v>0</v>
      </c>
      <c r="L19" s="64"/>
    </row>
    <row r="20" spans="1:13" x14ac:dyDescent="0.25">
      <c r="A20" s="217"/>
      <c r="B20" s="2" t="s">
        <v>84</v>
      </c>
      <c r="C20" s="6">
        <f t="shared" si="1"/>
        <v>345744</v>
      </c>
      <c r="D20" s="9">
        <f t="shared" si="0"/>
        <v>346007</v>
      </c>
      <c r="E20" s="131">
        <v>263</v>
      </c>
      <c r="F20" s="134">
        <v>38.79</v>
      </c>
      <c r="G20" s="10">
        <f t="shared" si="2"/>
        <v>14.749049429657795</v>
      </c>
      <c r="H20" s="10">
        <v>8.3000000000000007</v>
      </c>
      <c r="I20" s="5">
        <v>25972</v>
      </c>
      <c r="J20" s="5"/>
      <c r="K20" s="6">
        <f t="shared" si="3"/>
        <v>25972</v>
      </c>
      <c r="L20" s="64"/>
    </row>
    <row r="21" spans="1:13" s="21" customFormat="1" x14ac:dyDescent="0.25">
      <c r="A21" s="217"/>
      <c r="B21" s="2" t="s">
        <v>85</v>
      </c>
      <c r="C21" s="6">
        <f t="shared" si="1"/>
        <v>346007</v>
      </c>
      <c r="D21" s="9">
        <f t="shared" si="0"/>
        <v>346320</v>
      </c>
      <c r="E21" s="131">
        <v>313</v>
      </c>
      <c r="F21" s="134">
        <v>45</v>
      </c>
      <c r="G21" s="10">
        <f t="shared" si="2"/>
        <v>14.376996805111823</v>
      </c>
      <c r="H21" s="10">
        <v>8.3000000000000007</v>
      </c>
      <c r="I21" s="5"/>
      <c r="J21" s="5"/>
      <c r="K21" s="6">
        <f t="shared" si="3"/>
        <v>0</v>
      </c>
      <c r="L21" s="64"/>
      <c r="M21" s="1"/>
    </row>
    <row r="22" spans="1:13" x14ac:dyDescent="0.25">
      <c r="A22" s="217"/>
      <c r="B22" s="2" t="s">
        <v>86</v>
      </c>
      <c r="C22" s="6">
        <f t="shared" si="1"/>
        <v>346320</v>
      </c>
      <c r="D22" s="9">
        <f t="shared" si="0"/>
        <v>346320</v>
      </c>
      <c r="E22" s="131"/>
      <c r="F22" s="134"/>
      <c r="G22" s="10" t="e">
        <f t="shared" si="2"/>
        <v>#DIV/0!</v>
      </c>
      <c r="H22" s="10">
        <v>8.3000000000000007</v>
      </c>
      <c r="I22" s="6"/>
      <c r="J22" s="6"/>
      <c r="K22" s="6">
        <f t="shared" si="3"/>
        <v>0</v>
      </c>
      <c r="L22" s="63"/>
    </row>
    <row r="23" spans="1:13" x14ac:dyDescent="0.25">
      <c r="A23" s="217"/>
      <c r="B23" s="2" t="s">
        <v>87</v>
      </c>
      <c r="C23" s="6">
        <f t="shared" si="1"/>
        <v>346320</v>
      </c>
      <c r="D23" s="9">
        <f t="shared" si="0"/>
        <v>346320</v>
      </c>
      <c r="E23" s="131"/>
      <c r="F23" s="134"/>
      <c r="G23" s="10" t="e">
        <f t="shared" si="2"/>
        <v>#DIV/0!</v>
      </c>
      <c r="H23" s="10">
        <v>8.3000000000000007</v>
      </c>
      <c r="I23" s="6"/>
      <c r="J23" s="6"/>
      <c r="K23" s="6">
        <f t="shared" si="3"/>
        <v>0</v>
      </c>
      <c r="L23" s="63"/>
    </row>
    <row r="24" spans="1:13" ht="15.75" thickBot="1" x14ac:dyDescent="0.3">
      <c r="A24" s="218"/>
      <c r="B24" s="65" t="s">
        <v>88</v>
      </c>
      <c r="C24" s="66"/>
      <c r="D24" s="67"/>
      <c r="E24" s="67">
        <f>SUM(E12:E23)</f>
        <v>3510</v>
      </c>
      <c r="F24" s="67">
        <f>SUM(F12:F23)</f>
        <v>534.87</v>
      </c>
      <c r="G24" s="68">
        <f>F24/E24*100</f>
        <v>15.238461538461539</v>
      </c>
      <c r="H24" s="70">
        <v>8.3000000000000007</v>
      </c>
      <c r="I24" s="66">
        <f>SUM(I12:I23)</f>
        <v>25972</v>
      </c>
      <c r="J24" s="66">
        <f>SUM(J12:J23)</f>
        <v>19841</v>
      </c>
      <c r="K24" s="66">
        <f>SUM(K12:K23)</f>
        <v>45813</v>
      </c>
      <c r="L24" s="69">
        <f>SUM(L12:L23)</f>
        <v>0</v>
      </c>
      <c r="M24" s="1" t="s">
        <v>136</v>
      </c>
    </row>
    <row r="25" spans="1:13" ht="15.75" thickBot="1" x14ac:dyDescent="0.3"/>
    <row r="26" spans="1:13" ht="18.75" x14ac:dyDescent="0.3">
      <c r="A26" s="216" t="s">
        <v>5</v>
      </c>
      <c r="B26" s="56" t="s">
        <v>0</v>
      </c>
      <c r="C26" s="57" t="s">
        <v>5</v>
      </c>
      <c r="D26" s="58"/>
      <c r="E26" s="58"/>
      <c r="F26" s="58"/>
      <c r="G26" s="119" t="s">
        <v>131</v>
      </c>
      <c r="H26" s="58"/>
      <c r="I26" s="58"/>
      <c r="J26" s="58"/>
      <c r="K26" s="58"/>
      <c r="L26" s="59"/>
    </row>
    <row r="27" spans="1:13" x14ac:dyDescent="0.25">
      <c r="A27" s="217"/>
      <c r="B27" s="20" t="s">
        <v>71</v>
      </c>
      <c r="C27" s="23" t="s">
        <v>2</v>
      </c>
      <c r="D27" s="22"/>
      <c r="E27" s="22"/>
      <c r="F27" s="22"/>
      <c r="G27" s="22"/>
      <c r="H27" s="22"/>
      <c r="I27" s="22"/>
      <c r="J27" s="22"/>
      <c r="K27" s="22"/>
      <c r="L27" s="60"/>
    </row>
    <row r="28" spans="1:13" x14ac:dyDescent="0.25">
      <c r="A28" s="217"/>
      <c r="B28" s="20" t="s">
        <v>72</v>
      </c>
      <c r="C28" s="23" t="s">
        <v>75</v>
      </c>
      <c r="D28" s="22"/>
      <c r="E28" s="22"/>
      <c r="F28" s="22"/>
      <c r="G28" s="22"/>
      <c r="H28" s="22"/>
      <c r="I28" s="22"/>
      <c r="J28" s="22"/>
      <c r="K28" s="22"/>
      <c r="L28" s="60"/>
    </row>
    <row r="29" spans="1:13" x14ac:dyDescent="0.25">
      <c r="A29" s="217"/>
      <c r="B29" s="20" t="s">
        <v>1</v>
      </c>
      <c r="C29" s="26">
        <v>9402</v>
      </c>
      <c r="D29" s="22"/>
      <c r="E29" s="22"/>
      <c r="F29" s="22"/>
      <c r="G29" s="22"/>
      <c r="H29" s="22"/>
      <c r="I29" s="22"/>
      <c r="J29" s="22"/>
      <c r="K29" s="22"/>
      <c r="L29" s="60"/>
    </row>
    <row r="30" spans="1:13" x14ac:dyDescent="0.25">
      <c r="A30" s="217"/>
      <c r="B30" s="20" t="s">
        <v>73</v>
      </c>
      <c r="C30" s="23" t="s">
        <v>6</v>
      </c>
      <c r="D30" s="22"/>
      <c r="E30" s="22"/>
      <c r="F30" s="22"/>
      <c r="G30" s="22"/>
      <c r="H30" s="22"/>
      <c r="I30" s="22"/>
      <c r="J30" s="22"/>
      <c r="K30" s="22"/>
      <c r="L30" s="60"/>
    </row>
    <row r="31" spans="1:13" x14ac:dyDescent="0.25">
      <c r="A31" s="217"/>
      <c r="B31" s="20" t="s">
        <v>74</v>
      </c>
      <c r="C31" s="26">
        <v>2001</v>
      </c>
      <c r="D31" s="22"/>
      <c r="E31" s="22"/>
      <c r="F31" s="22"/>
      <c r="G31" s="22"/>
      <c r="H31" s="22"/>
      <c r="I31" s="22"/>
      <c r="J31" s="22"/>
      <c r="K31" s="22"/>
      <c r="L31" s="60"/>
    </row>
    <row r="32" spans="1:13" x14ac:dyDescent="0.25">
      <c r="A32" s="217"/>
      <c r="B32" s="18"/>
      <c r="C32" s="24"/>
      <c r="D32" s="24"/>
      <c r="E32" s="24"/>
      <c r="F32" s="24"/>
      <c r="G32" s="24"/>
      <c r="H32" s="24"/>
      <c r="I32" s="24"/>
      <c r="J32" s="24"/>
      <c r="K32" s="24"/>
      <c r="L32" s="61"/>
    </row>
    <row r="33" spans="1:13" ht="75" x14ac:dyDescent="0.25">
      <c r="A33" s="217"/>
      <c r="B33" s="27"/>
      <c r="C33" s="28" t="s">
        <v>89</v>
      </c>
      <c r="D33" s="28" t="s">
        <v>90</v>
      </c>
      <c r="E33" s="28" t="s">
        <v>92</v>
      </c>
      <c r="F33" s="28" t="s">
        <v>93</v>
      </c>
      <c r="G33" s="28" t="s">
        <v>96</v>
      </c>
      <c r="H33" s="28" t="s">
        <v>94</v>
      </c>
      <c r="I33" s="28" t="s">
        <v>91</v>
      </c>
      <c r="J33" s="28" t="s">
        <v>97</v>
      </c>
      <c r="K33" s="28" t="s">
        <v>98</v>
      </c>
      <c r="L33" s="62" t="s">
        <v>95</v>
      </c>
    </row>
    <row r="34" spans="1:13" x14ac:dyDescent="0.25">
      <c r="A34" s="217"/>
      <c r="B34" s="71" t="s">
        <v>76</v>
      </c>
      <c r="C34" s="72">
        <v>448830</v>
      </c>
      <c r="D34" s="9">
        <f t="shared" ref="D34:D37" si="4">C34+E34</f>
        <v>449114</v>
      </c>
      <c r="E34" s="131">
        <v>284</v>
      </c>
      <c r="F34" s="135">
        <v>56</v>
      </c>
      <c r="G34" s="74">
        <f>F34/E34*100</f>
        <v>19.718309859154928</v>
      </c>
      <c r="H34" s="74">
        <v>10.9</v>
      </c>
      <c r="I34" s="72"/>
      <c r="J34" s="72"/>
      <c r="K34" s="72">
        <f>I34+J34</f>
        <v>0</v>
      </c>
      <c r="L34" s="75"/>
    </row>
    <row r="35" spans="1:13" x14ac:dyDescent="0.25">
      <c r="A35" s="217"/>
      <c r="B35" s="71" t="s">
        <v>77</v>
      </c>
      <c r="C35" s="72">
        <f t="shared" ref="C35:C46" si="5">D34</f>
        <v>449114</v>
      </c>
      <c r="D35" s="9">
        <f t="shared" si="4"/>
        <v>449371</v>
      </c>
      <c r="E35" s="131">
        <v>257</v>
      </c>
      <c r="F35" s="135">
        <v>50</v>
      </c>
      <c r="G35" s="74">
        <f t="shared" ref="G35:G45" si="6">F35/E35*100</f>
        <v>19.45525291828794</v>
      </c>
      <c r="H35" s="74">
        <v>10.9</v>
      </c>
      <c r="I35" s="72"/>
      <c r="J35" s="72"/>
      <c r="K35" s="72">
        <f t="shared" ref="K35:K45" si="7">I35+J35</f>
        <v>0</v>
      </c>
      <c r="L35" s="75"/>
    </row>
    <row r="36" spans="1:13" x14ac:dyDescent="0.25">
      <c r="A36" s="217"/>
      <c r="B36" s="71" t="s">
        <v>78</v>
      </c>
      <c r="C36" s="72">
        <f t="shared" si="5"/>
        <v>449371</v>
      </c>
      <c r="D36" s="9">
        <f t="shared" si="4"/>
        <v>449656</v>
      </c>
      <c r="E36" s="131">
        <v>285</v>
      </c>
      <c r="F36" s="135">
        <v>48</v>
      </c>
      <c r="G36" s="74">
        <f t="shared" si="6"/>
        <v>16.842105263157894</v>
      </c>
      <c r="H36" s="74">
        <v>10.9</v>
      </c>
      <c r="I36" s="72"/>
      <c r="J36" s="72">
        <v>15735</v>
      </c>
      <c r="K36" s="72">
        <f t="shared" si="7"/>
        <v>15735</v>
      </c>
      <c r="L36" s="75"/>
    </row>
    <row r="37" spans="1:13" x14ac:dyDescent="0.25">
      <c r="A37" s="217"/>
      <c r="B37" s="71" t="s">
        <v>79</v>
      </c>
      <c r="C37" s="72">
        <f t="shared" si="5"/>
        <v>449656</v>
      </c>
      <c r="D37" s="9">
        <f t="shared" si="4"/>
        <v>449992</v>
      </c>
      <c r="E37" s="141">
        <v>336</v>
      </c>
      <c r="F37" s="135">
        <v>50</v>
      </c>
      <c r="G37" s="74">
        <f t="shared" si="6"/>
        <v>14.880952380952381</v>
      </c>
      <c r="H37" s="74">
        <v>10.9</v>
      </c>
      <c r="I37" s="72"/>
      <c r="J37" s="72"/>
      <c r="K37" s="72">
        <f t="shared" si="7"/>
        <v>0</v>
      </c>
      <c r="L37" s="75"/>
    </row>
    <row r="38" spans="1:13" x14ac:dyDescent="0.25">
      <c r="A38" s="217"/>
      <c r="B38" s="71" t="s">
        <v>80</v>
      </c>
      <c r="C38" s="72">
        <f t="shared" si="5"/>
        <v>449992</v>
      </c>
      <c r="D38" s="73">
        <f t="shared" ref="D38:D45" si="8">C38+E38</f>
        <v>450276</v>
      </c>
      <c r="E38" s="141">
        <v>284</v>
      </c>
      <c r="F38" s="135">
        <v>43</v>
      </c>
      <c r="G38" s="74">
        <f t="shared" si="6"/>
        <v>15.140845070422534</v>
      </c>
      <c r="H38" s="74">
        <v>10.9</v>
      </c>
      <c r="I38" s="5"/>
      <c r="J38" s="5"/>
      <c r="K38" s="72">
        <f t="shared" si="7"/>
        <v>0</v>
      </c>
      <c r="L38" s="64"/>
    </row>
    <row r="39" spans="1:13" x14ac:dyDescent="0.25">
      <c r="A39" s="217"/>
      <c r="B39" s="71" t="s">
        <v>81</v>
      </c>
      <c r="C39" s="72">
        <f t="shared" si="5"/>
        <v>450276</v>
      </c>
      <c r="D39" s="73">
        <f t="shared" si="8"/>
        <v>450566</v>
      </c>
      <c r="E39" s="141">
        <v>290</v>
      </c>
      <c r="F39" s="135">
        <v>40</v>
      </c>
      <c r="G39" s="74">
        <f t="shared" si="6"/>
        <v>13.793103448275861</v>
      </c>
      <c r="H39" s="74">
        <v>10.9</v>
      </c>
      <c r="I39" s="5"/>
      <c r="J39" s="5"/>
      <c r="K39" s="72">
        <f t="shared" si="7"/>
        <v>0</v>
      </c>
      <c r="L39" s="64"/>
    </row>
    <row r="40" spans="1:13" x14ac:dyDescent="0.25">
      <c r="A40" s="217"/>
      <c r="B40" s="71" t="s">
        <v>82</v>
      </c>
      <c r="C40" s="72">
        <f t="shared" si="5"/>
        <v>450566</v>
      </c>
      <c r="D40" s="73">
        <f t="shared" si="8"/>
        <v>450605</v>
      </c>
      <c r="E40" s="141">
        <v>39</v>
      </c>
      <c r="F40" s="135">
        <v>5</v>
      </c>
      <c r="G40" s="74">
        <f t="shared" si="6"/>
        <v>12.820512820512819</v>
      </c>
      <c r="H40" s="74">
        <v>10.9</v>
      </c>
      <c r="I40" s="5"/>
      <c r="J40" s="5"/>
      <c r="K40" s="72">
        <f t="shared" si="7"/>
        <v>0</v>
      </c>
      <c r="L40" s="64"/>
    </row>
    <row r="41" spans="1:13" x14ac:dyDescent="0.25">
      <c r="A41" s="217"/>
      <c r="B41" s="71" t="s">
        <v>83</v>
      </c>
      <c r="C41" s="72">
        <f t="shared" si="5"/>
        <v>450605</v>
      </c>
      <c r="D41" s="73">
        <f t="shared" si="8"/>
        <v>450605</v>
      </c>
      <c r="E41" s="141">
        <v>0</v>
      </c>
      <c r="F41" s="135">
        <v>0</v>
      </c>
      <c r="G41" s="74" t="e">
        <f t="shared" si="6"/>
        <v>#DIV/0!</v>
      </c>
      <c r="H41" s="74">
        <v>10.9</v>
      </c>
      <c r="I41" s="5"/>
      <c r="J41" s="5"/>
      <c r="K41" s="72">
        <f t="shared" si="7"/>
        <v>0</v>
      </c>
      <c r="L41" s="64"/>
      <c r="M41" s="1" t="s">
        <v>195</v>
      </c>
    </row>
    <row r="42" spans="1:13" x14ac:dyDescent="0.25">
      <c r="A42" s="217"/>
      <c r="B42" s="71" t="s">
        <v>84</v>
      </c>
      <c r="C42" s="72">
        <f t="shared" si="5"/>
        <v>450605</v>
      </c>
      <c r="D42" s="73">
        <f t="shared" si="8"/>
        <v>450605</v>
      </c>
      <c r="E42" s="141">
        <v>0</v>
      </c>
      <c r="F42" s="135">
        <v>0</v>
      </c>
      <c r="G42" s="74" t="e">
        <f t="shared" si="6"/>
        <v>#DIV/0!</v>
      </c>
      <c r="H42" s="74">
        <v>10.9</v>
      </c>
      <c r="I42" s="5"/>
      <c r="J42" s="5"/>
      <c r="K42" s="72">
        <f t="shared" si="7"/>
        <v>0</v>
      </c>
      <c r="L42" s="64"/>
    </row>
    <row r="43" spans="1:13" x14ac:dyDescent="0.25">
      <c r="A43" s="217"/>
      <c r="B43" s="71" t="s">
        <v>85</v>
      </c>
      <c r="C43" s="72">
        <f t="shared" si="5"/>
        <v>450605</v>
      </c>
      <c r="D43" s="73">
        <f t="shared" si="8"/>
        <v>450605</v>
      </c>
      <c r="E43" s="141">
        <v>0</v>
      </c>
      <c r="F43" s="135">
        <v>0</v>
      </c>
      <c r="G43" s="74" t="e">
        <f t="shared" si="6"/>
        <v>#DIV/0!</v>
      </c>
      <c r="H43" s="74">
        <v>10.9</v>
      </c>
      <c r="I43" s="5"/>
      <c r="J43" s="5"/>
      <c r="K43" s="72">
        <f t="shared" si="7"/>
        <v>0</v>
      </c>
      <c r="L43" s="64"/>
    </row>
    <row r="44" spans="1:13" x14ac:dyDescent="0.25">
      <c r="A44" s="217"/>
      <c r="B44" s="71" t="s">
        <v>86</v>
      </c>
      <c r="C44" s="72">
        <f t="shared" si="5"/>
        <v>450605</v>
      </c>
      <c r="D44" s="73">
        <f t="shared" si="8"/>
        <v>450605</v>
      </c>
      <c r="E44" s="141">
        <v>0</v>
      </c>
      <c r="F44" s="135">
        <v>0</v>
      </c>
      <c r="G44" s="74" t="e">
        <f t="shared" si="6"/>
        <v>#DIV/0!</v>
      </c>
      <c r="H44" s="74">
        <v>10.9</v>
      </c>
      <c r="I44" s="72"/>
      <c r="J44" s="72"/>
      <c r="K44" s="72">
        <f t="shared" si="7"/>
        <v>0</v>
      </c>
      <c r="L44" s="75"/>
    </row>
    <row r="45" spans="1:13" x14ac:dyDescent="0.25">
      <c r="A45" s="217"/>
      <c r="B45" s="71" t="s">
        <v>87</v>
      </c>
      <c r="C45" s="72">
        <f t="shared" si="5"/>
        <v>450605</v>
      </c>
      <c r="D45" s="73">
        <f t="shared" si="8"/>
        <v>450605</v>
      </c>
      <c r="E45" s="141"/>
      <c r="F45" s="135"/>
      <c r="G45" s="74" t="e">
        <f t="shared" si="6"/>
        <v>#DIV/0!</v>
      </c>
      <c r="H45" s="74">
        <v>10.9</v>
      </c>
      <c r="I45" s="72"/>
      <c r="J45" s="72"/>
      <c r="K45" s="72">
        <f t="shared" si="7"/>
        <v>0</v>
      </c>
      <c r="L45" s="75"/>
    </row>
    <row r="46" spans="1:13" ht="15.75" thickBot="1" x14ac:dyDescent="0.3">
      <c r="A46" s="218"/>
      <c r="B46" s="65" t="s">
        <v>88</v>
      </c>
      <c r="C46" s="127">
        <f t="shared" si="5"/>
        <v>450605</v>
      </c>
      <c r="D46" s="67"/>
      <c r="E46" s="67">
        <f>SUM(E34:E45)</f>
        <v>1775</v>
      </c>
      <c r="F46" s="136">
        <v>0</v>
      </c>
      <c r="G46" s="68">
        <f>F46/E46*100</f>
        <v>0</v>
      </c>
      <c r="H46" s="68">
        <v>10.9</v>
      </c>
      <c r="I46" s="66">
        <f>SUM(I34:I45)</f>
        <v>0</v>
      </c>
      <c r="J46" s="66">
        <f>SUM(J34:J45)</f>
        <v>15735</v>
      </c>
      <c r="K46" s="66">
        <f>SUM(K34:K45)</f>
        <v>15735</v>
      </c>
      <c r="L46" s="69">
        <f>SUM(L34:L45)</f>
        <v>0</v>
      </c>
      <c r="M46" s="1" t="s">
        <v>137</v>
      </c>
    </row>
    <row r="47" spans="1:13" ht="15.75" thickBot="1" x14ac:dyDescent="0.3"/>
    <row r="48" spans="1:13" ht="18.75" x14ac:dyDescent="0.3">
      <c r="A48" s="216" t="s">
        <v>11</v>
      </c>
      <c r="B48" s="56" t="s">
        <v>0</v>
      </c>
      <c r="C48" s="57" t="s">
        <v>11</v>
      </c>
      <c r="D48" s="58"/>
      <c r="E48" s="58"/>
      <c r="F48" s="58"/>
      <c r="G48" s="119" t="s">
        <v>134</v>
      </c>
      <c r="H48" s="58"/>
      <c r="I48" s="58"/>
      <c r="J48" s="58"/>
      <c r="K48" s="58"/>
      <c r="L48" s="59"/>
    </row>
    <row r="49" spans="1:12" x14ac:dyDescent="0.25">
      <c r="A49" s="217"/>
      <c r="B49" s="20" t="s">
        <v>71</v>
      </c>
      <c r="C49" s="23" t="s">
        <v>2</v>
      </c>
      <c r="D49" s="22"/>
      <c r="E49" s="22"/>
      <c r="F49" s="22"/>
      <c r="G49" s="22"/>
      <c r="H49" s="22"/>
      <c r="I49" s="22"/>
      <c r="J49" s="22"/>
      <c r="K49" s="22"/>
      <c r="L49" s="60"/>
    </row>
    <row r="50" spans="1:12" x14ac:dyDescent="0.25">
      <c r="A50" s="217"/>
      <c r="B50" s="20" t="s">
        <v>72</v>
      </c>
      <c r="C50" s="23" t="s">
        <v>75</v>
      </c>
      <c r="D50" s="22"/>
      <c r="E50" s="22"/>
      <c r="F50" s="22"/>
      <c r="G50" s="22"/>
      <c r="H50" s="22"/>
      <c r="I50" s="22"/>
      <c r="J50" s="22"/>
      <c r="K50" s="22"/>
      <c r="L50" s="60"/>
    </row>
    <row r="51" spans="1:12" x14ac:dyDescent="0.25">
      <c r="A51" s="217"/>
      <c r="B51" s="20" t="s">
        <v>1</v>
      </c>
      <c r="C51" s="26">
        <v>9402</v>
      </c>
      <c r="D51" s="22"/>
      <c r="E51" s="22"/>
      <c r="F51" s="22"/>
      <c r="G51" s="22"/>
      <c r="H51" s="22"/>
      <c r="I51" s="22"/>
      <c r="J51" s="22"/>
      <c r="K51" s="22"/>
      <c r="L51" s="60"/>
    </row>
    <row r="52" spans="1:12" x14ac:dyDescent="0.25">
      <c r="A52" s="217"/>
      <c r="B52" s="20" t="s">
        <v>73</v>
      </c>
      <c r="C52" s="29" t="s">
        <v>3</v>
      </c>
      <c r="D52" s="22"/>
      <c r="E52" s="22"/>
      <c r="F52" s="22"/>
      <c r="G52" s="22"/>
      <c r="H52" s="22"/>
      <c r="I52" s="22"/>
      <c r="J52" s="22"/>
      <c r="K52" s="22"/>
      <c r="L52" s="60"/>
    </row>
    <row r="53" spans="1:12" x14ac:dyDescent="0.25">
      <c r="A53" s="217"/>
      <c r="B53" s="20" t="s">
        <v>74</v>
      </c>
      <c r="C53" s="26">
        <v>2008</v>
      </c>
      <c r="D53" s="22"/>
      <c r="E53" s="22"/>
      <c r="F53" s="22"/>
      <c r="G53" s="22"/>
      <c r="H53" s="22"/>
      <c r="I53" s="22"/>
      <c r="J53" s="22"/>
      <c r="K53" s="22"/>
      <c r="L53" s="60"/>
    </row>
    <row r="54" spans="1:12" x14ac:dyDescent="0.25">
      <c r="A54" s="217"/>
      <c r="B54" s="18"/>
      <c r="C54" s="24"/>
      <c r="D54" s="24"/>
      <c r="E54" s="24"/>
      <c r="F54" s="24"/>
      <c r="G54" s="24"/>
      <c r="H54" s="24"/>
      <c r="I54" s="24"/>
      <c r="J54" s="24"/>
      <c r="K54" s="24"/>
      <c r="L54" s="61"/>
    </row>
    <row r="55" spans="1:12" ht="75" x14ac:dyDescent="0.25">
      <c r="A55" s="217"/>
      <c r="B55" s="27"/>
      <c r="C55" s="28" t="s">
        <v>89</v>
      </c>
      <c r="D55" s="28" t="s">
        <v>90</v>
      </c>
      <c r="E55" s="28" t="s">
        <v>92</v>
      </c>
      <c r="F55" s="28" t="s">
        <v>93</v>
      </c>
      <c r="G55" s="28" t="s">
        <v>96</v>
      </c>
      <c r="H55" s="28" t="s">
        <v>94</v>
      </c>
      <c r="I55" s="28" t="s">
        <v>91</v>
      </c>
      <c r="J55" s="28" t="s">
        <v>97</v>
      </c>
      <c r="K55" s="28" t="s">
        <v>98</v>
      </c>
      <c r="L55" s="62" t="s">
        <v>95</v>
      </c>
    </row>
    <row r="56" spans="1:12" x14ac:dyDescent="0.25">
      <c r="A56" s="217"/>
      <c r="B56" s="2" t="s">
        <v>76</v>
      </c>
      <c r="C56" s="6">
        <v>420308</v>
      </c>
      <c r="D56" s="9">
        <f t="shared" ref="D56:D67" si="9">C56+E56</f>
        <v>424567</v>
      </c>
      <c r="E56" s="131">
        <v>4259</v>
      </c>
      <c r="F56" s="134">
        <v>342.07</v>
      </c>
      <c r="G56" s="10">
        <f>F56/E56*100</f>
        <v>8.0316975815919243</v>
      </c>
      <c r="H56" s="10">
        <v>8.3000000000000007</v>
      </c>
      <c r="I56" s="6"/>
      <c r="J56" s="6"/>
      <c r="K56" s="6">
        <f>I56+J56</f>
        <v>0</v>
      </c>
      <c r="L56" s="63"/>
    </row>
    <row r="57" spans="1:12" x14ac:dyDescent="0.25">
      <c r="A57" s="217"/>
      <c r="B57" s="2" t="s">
        <v>77</v>
      </c>
      <c r="C57" s="6">
        <f t="shared" ref="C57:C67" si="10">D56</f>
        <v>424567</v>
      </c>
      <c r="D57" s="9">
        <f t="shared" si="9"/>
        <v>429611</v>
      </c>
      <c r="E57" s="131">
        <v>5044</v>
      </c>
      <c r="F57" s="134">
        <v>402.23</v>
      </c>
      <c r="G57" s="10">
        <f t="shared" ref="G57:G67" si="11">F57/E57*100</f>
        <v>7.974425059476606</v>
      </c>
      <c r="H57" s="10">
        <v>8.3000000000000007</v>
      </c>
      <c r="I57" s="6"/>
      <c r="J57" s="6"/>
      <c r="K57" s="6">
        <f t="shared" ref="K57:K67" si="12">I57+J57</f>
        <v>0</v>
      </c>
      <c r="L57" s="63"/>
    </row>
    <row r="58" spans="1:12" x14ac:dyDescent="0.25">
      <c r="A58" s="217"/>
      <c r="B58" s="2" t="s">
        <v>78</v>
      </c>
      <c r="C58" s="6">
        <f t="shared" si="10"/>
        <v>429611</v>
      </c>
      <c r="D58" s="9">
        <f t="shared" si="9"/>
        <v>434170</v>
      </c>
      <c r="E58" s="131">
        <v>4559</v>
      </c>
      <c r="F58" s="134">
        <v>356.02</v>
      </c>
      <c r="G58" s="10">
        <f t="shared" si="11"/>
        <v>7.8091686773415212</v>
      </c>
      <c r="H58" s="10">
        <v>8.3000000000000007</v>
      </c>
      <c r="I58" s="6"/>
      <c r="J58" s="6"/>
      <c r="K58" s="6">
        <f t="shared" si="12"/>
        <v>0</v>
      </c>
      <c r="L58" s="63"/>
    </row>
    <row r="59" spans="1:12" x14ac:dyDescent="0.25">
      <c r="A59" s="217"/>
      <c r="B59" s="2" t="s">
        <v>79</v>
      </c>
      <c r="C59" s="6">
        <f t="shared" si="10"/>
        <v>434170</v>
      </c>
      <c r="D59" s="9">
        <f t="shared" si="9"/>
        <v>434950</v>
      </c>
      <c r="E59" s="131">
        <v>780</v>
      </c>
      <c r="F59" s="134">
        <v>69</v>
      </c>
      <c r="G59" s="10">
        <f t="shared" si="11"/>
        <v>8.8461538461538467</v>
      </c>
      <c r="H59" s="10">
        <v>8.3000000000000007</v>
      </c>
      <c r="I59" s="6"/>
      <c r="J59" s="6">
        <v>6102</v>
      </c>
      <c r="K59" s="6">
        <f t="shared" si="12"/>
        <v>6102</v>
      </c>
      <c r="L59" s="63"/>
    </row>
    <row r="60" spans="1:12" x14ac:dyDescent="0.25">
      <c r="A60" s="217"/>
      <c r="B60" s="2" t="s">
        <v>80</v>
      </c>
      <c r="C60" s="6">
        <f t="shared" si="10"/>
        <v>434950</v>
      </c>
      <c r="D60" s="9">
        <f t="shared" si="9"/>
        <v>437700</v>
      </c>
      <c r="E60" s="131">
        <v>2750</v>
      </c>
      <c r="F60" s="134">
        <v>228</v>
      </c>
      <c r="G60" s="10">
        <f t="shared" si="11"/>
        <v>8.290909090909091</v>
      </c>
      <c r="H60" s="10">
        <v>8.3000000000000007</v>
      </c>
      <c r="I60" s="5"/>
      <c r="J60" s="5"/>
      <c r="K60" s="6">
        <f t="shared" si="12"/>
        <v>0</v>
      </c>
      <c r="L60" s="64"/>
    </row>
    <row r="61" spans="1:12" x14ac:dyDescent="0.25">
      <c r="A61" s="217"/>
      <c r="B61" s="2" t="s">
        <v>81</v>
      </c>
      <c r="C61" s="6">
        <f t="shared" si="10"/>
        <v>437700</v>
      </c>
      <c r="D61" s="9">
        <f t="shared" si="9"/>
        <v>438106</v>
      </c>
      <c r="E61" s="131">
        <v>406</v>
      </c>
      <c r="F61" s="134">
        <v>51.01</v>
      </c>
      <c r="G61" s="10">
        <f t="shared" si="11"/>
        <v>12.564039408866995</v>
      </c>
      <c r="H61" s="10">
        <v>8.3000000000000007</v>
      </c>
      <c r="I61" s="5"/>
      <c r="J61" s="5">
        <v>16444</v>
      </c>
      <c r="K61" s="6">
        <f t="shared" si="12"/>
        <v>16444</v>
      </c>
      <c r="L61" s="64"/>
    </row>
    <row r="62" spans="1:12" x14ac:dyDescent="0.25">
      <c r="A62" s="217"/>
      <c r="B62" s="2" t="s">
        <v>82</v>
      </c>
      <c r="C62" s="6">
        <f t="shared" si="10"/>
        <v>438106</v>
      </c>
      <c r="D62" s="9">
        <f t="shared" si="9"/>
        <v>438526</v>
      </c>
      <c r="E62" s="131">
        <v>420</v>
      </c>
      <c r="F62" s="134">
        <v>58</v>
      </c>
      <c r="G62" s="10">
        <f t="shared" si="11"/>
        <v>13.80952380952381</v>
      </c>
      <c r="H62" s="10">
        <v>8.3000000000000007</v>
      </c>
      <c r="I62" s="5"/>
      <c r="J62" s="5"/>
      <c r="K62" s="6">
        <f t="shared" si="12"/>
        <v>0</v>
      </c>
      <c r="L62" s="64"/>
    </row>
    <row r="63" spans="1:12" x14ac:dyDescent="0.25">
      <c r="A63" s="217"/>
      <c r="B63" s="2" t="s">
        <v>83</v>
      </c>
      <c r="C63" s="6">
        <f t="shared" si="10"/>
        <v>438526</v>
      </c>
      <c r="D63" s="9">
        <f t="shared" si="9"/>
        <v>439584</v>
      </c>
      <c r="E63" s="131">
        <v>1058</v>
      </c>
      <c r="F63" s="134">
        <v>92</v>
      </c>
      <c r="G63" s="10">
        <f t="shared" si="11"/>
        <v>8.695652173913043</v>
      </c>
      <c r="H63" s="10">
        <v>8.3000000000000007</v>
      </c>
      <c r="I63" s="5">
        <v>62734</v>
      </c>
      <c r="J63" s="5"/>
      <c r="K63" s="6">
        <f t="shared" si="12"/>
        <v>62734</v>
      </c>
      <c r="L63" s="64"/>
    </row>
    <row r="64" spans="1:12" x14ac:dyDescent="0.25">
      <c r="A64" s="217"/>
      <c r="B64" s="2" t="s">
        <v>84</v>
      </c>
      <c r="C64" s="6">
        <f t="shared" si="10"/>
        <v>439584</v>
      </c>
      <c r="D64" s="9">
        <f t="shared" si="9"/>
        <v>441565</v>
      </c>
      <c r="E64" s="131">
        <v>1981</v>
      </c>
      <c r="F64" s="134">
        <v>174</v>
      </c>
      <c r="G64" s="10">
        <f t="shared" si="11"/>
        <v>8.7834427057041893</v>
      </c>
      <c r="H64" s="10">
        <v>8.3000000000000007</v>
      </c>
      <c r="I64" s="5"/>
      <c r="J64" s="5"/>
      <c r="K64" s="6">
        <f t="shared" si="12"/>
        <v>0</v>
      </c>
      <c r="L64" s="64"/>
    </row>
    <row r="65" spans="1:12" x14ac:dyDescent="0.25">
      <c r="A65" s="217"/>
      <c r="B65" s="2" t="s">
        <v>85</v>
      </c>
      <c r="C65" s="6">
        <f t="shared" si="10"/>
        <v>441565</v>
      </c>
      <c r="D65" s="9">
        <f t="shared" si="9"/>
        <v>444450</v>
      </c>
      <c r="E65" s="131">
        <v>2885</v>
      </c>
      <c r="F65" s="134">
        <v>238.06</v>
      </c>
      <c r="G65" s="10">
        <f t="shared" si="11"/>
        <v>8.2516464471403808</v>
      </c>
      <c r="H65" s="10">
        <v>8.3000000000000007</v>
      </c>
      <c r="I65" s="5"/>
      <c r="J65" s="5"/>
      <c r="K65" s="6">
        <f t="shared" si="12"/>
        <v>0</v>
      </c>
      <c r="L65" s="64"/>
    </row>
    <row r="66" spans="1:12" x14ac:dyDescent="0.25">
      <c r="A66" s="217"/>
      <c r="B66" s="2" t="s">
        <v>86</v>
      </c>
      <c r="C66" s="6">
        <f t="shared" si="10"/>
        <v>444450</v>
      </c>
      <c r="D66" s="9">
        <f t="shared" si="9"/>
        <v>444450</v>
      </c>
      <c r="E66" s="131"/>
      <c r="F66" s="134"/>
      <c r="G66" s="10" t="e">
        <f t="shared" si="11"/>
        <v>#DIV/0!</v>
      </c>
      <c r="H66" s="10">
        <v>8.3000000000000007</v>
      </c>
      <c r="I66" s="6"/>
      <c r="J66" s="6"/>
      <c r="K66" s="6">
        <f t="shared" si="12"/>
        <v>0</v>
      </c>
      <c r="L66" s="63"/>
    </row>
    <row r="67" spans="1:12" x14ac:dyDescent="0.25">
      <c r="A67" s="217"/>
      <c r="B67" s="2" t="s">
        <v>87</v>
      </c>
      <c r="C67" s="6">
        <f t="shared" si="10"/>
        <v>444450</v>
      </c>
      <c r="D67" s="9">
        <f t="shared" si="9"/>
        <v>444450</v>
      </c>
      <c r="E67" s="131"/>
      <c r="F67" s="134"/>
      <c r="G67" s="10" t="e">
        <f t="shared" si="11"/>
        <v>#DIV/0!</v>
      </c>
      <c r="H67" s="10">
        <v>8.3000000000000007</v>
      </c>
      <c r="I67" s="6">
        <v>17665</v>
      </c>
      <c r="J67" s="6">
        <v>7949</v>
      </c>
      <c r="K67" s="6">
        <f t="shared" si="12"/>
        <v>25614</v>
      </c>
      <c r="L67" s="63"/>
    </row>
    <row r="68" spans="1:12" ht="15.75" thickBot="1" x14ac:dyDescent="0.3">
      <c r="A68" s="218"/>
      <c r="B68" s="65" t="s">
        <v>88</v>
      </c>
      <c r="C68" s="66"/>
      <c r="D68" s="67"/>
      <c r="E68" s="67">
        <f>SUM(E56:E67)</f>
        <v>24142</v>
      </c>
      <c r="F68" s="67">
        <f>SUM(F56:F67)</f>
        <v>2010.3899999999999</v>
      </c>
      <c r="G68" s="68">
        <f>F68/E68*100</f>
        <v>8.327354817330793</v>
      </c>
      <c r="H68" s="70">
        <v>8.3000000000000007</v>
      </c>
      <c r="I68" s="66">
        <f>SUM(I56:I67)</f>
        <v>80399</v>
      </c>
      <c r="J68" s="66">
        <f>SUM(J56:J67)</f>
        <v>30495</v>
      </c>
      <c r="K68" s="66">
        <f t="shared" ref="K68" si="13">I68+J68</f>
        <v>110894</v>
      </c>
      <c r="L68" s="69">
        <f>SUM(L56:L67)</f>
        <v>0</v>
      </c>
    </row>
    <row r="72" spans="1:12" ht="15.75" thickBot="1" x14ac:dyDescent="0.3">
      <c r="B72" s="31"/>
      <c r="C72" s="32"/>
      <c r="D72" s="33"/>
      <c r="E72" s="33"/>
      <c r="F72" s="33"/>
      <c r="G72" s="34"/>
      <c r="H72" s="34"/>
      <c r="I72" s="32"/>
      <c r="J72" s="32"/>
      <c r="K72" s="32"/>
      <c r="L72" s="32"/>
    </row>
    <row r="73" spans="1:12" ht="18.75" x14ac:dyDescent="0.3">
      <c r="A73" s="216" t="s">
        <v>12</v>
      </c>
      <c r="B73" s="56" t="s">
        <v>0</v>
      </c>
      <c r="C73" s="57" t="s">
        <v>12</v>
      </c>
      <c r="D73" s="58"/>
      <c r="E73" s="58"/>
      <c r="F73" s="58"/>
      <c r="G73" s="58"/>
      <c r="H73" s="58"/>
      <c r="I73" s="58"/>
      <c r="J73" s="58"/>
      <c r="K73" s="58"/>
      <c r="L73" s="59"/>
    </row>
    <row r="74" spans="1:12" x14ac:dyDescent="0.25">
      <c r="A74" s="217"/>
      <c r="B74" s="20" t="s">
        <v>71</v>
      </c>
      <c r="C74" s="23" t="s">
        <v>2</v>
      </c>
      <c r="D74" s="22"/>
      <c r="E74" s="22"/>
      <c r="F74" s="22"/>
      <c r="G74" s="22"/>
      <c r="H74" s="22"/>
      <c r="I74" s="22"/>
      <c r="J74" s="22"/>
      <c r="K74" s="22"/>
      <c r="L74" s="60"/>
    </row>
    <row r="75" spans="1:12" x14ac:dyDescent="0.25">
      <c r="A75" s="217"/>
      <c r="B75" s="20" t="s">
        <v>72</v>
      </c>
      <c r="C75" s="23" t="s">
        <v>75</v>
      </c>
      <c r="D75" s="22"/>
      <c r="E75" s="22"/>
      <c r="F75" s="22"/>
      <c r="G75" s="22"/>
      <c r="H75" s="22"/>
      <c r="I75" s="22"/>
      <c r="J75" s="22"/>
      <c r="K75" s="22"/>
      <c r="L75" s="60"/>
    </row>
    <row r="76" spans="1:12" x14ac:dyDescent="0.25">
      <c r="A76" s="217"/>
      <c r="B76" s="20" t="s">
        <v>1</v>
      </c>
      <c r="C76" s="26">
        <v>9402</v>
      </c>
      <c r="D76" s="22"/>
      <c r="E76" s="22"/>
      <c r="F76" s="22"/>
      <c r="G76" s="22"/>
      <c r="H76" s="22"/>
      <c r="I76" s="22"/>
      <c r="J76" s="22"/>
      <c r="K76" s="22"/>
      <c r="L76" s="60"/>
    </row>
    <row r="77" spans="1:12" x14ac:dyDescent="0.25">
      <c r="A77" s="217"/>
      <c r="B77" s="20" t="s">
        <v>73</v>
      </c>
      <c r="C77" s="29" t="s">
        <v>3</v>
      </c>
      <c r="D77" s="22"/>
      <c r="E77" s="22"/>
      <c r="F77" s="22"/>
      <c r="G77" s="22"/>
      <c r="H77" s="22"/>
      <c r="I77" s="22"/>
      <c r="J77" s="22"/>
      <c r="K77" s="22"/>
      <c r="L77" s="60"/>
    </row>
    <row r="78" spans="1:12" x14ac:dyDescent="0.25">
      <c r="A78" s="217"/>
      <c r="B78" s="20" t="s">
        <v>74</v>
      </c>
      <c r="C78" s="26">
        <v>2011</v>
      </c>
      <c r="D78" s="22"/>
      <c r="E78" s="22"/>
      <c r="F78" s="22"/>
      <c r="G78" s="22"/>
      <c r="H78" s="22"/>
      <c r="I78" s="22"/>
      <c r="J78" s="22"/>
      <c r="K78" s="22"/>
      <c r="L78" s="60"/>
    </row>
    <row r="79" spans="1:12" x14ac:dyDescent="0.25">
      <c r="A79" s="217"/>
      <c r="B79" s="18"/>
      <c r="C79" s="24"/>
      <c r="D79" s="24"/>
      <c r="E79" s="24"/>
      <c r="F79" s="24"/>
      <c r="G79" s="24"/>
      <c r="H79" s="24"/>
      <c r="I79" s="24"/>
      <c r="J79" s="24"/>
      <c r="K79" s="24"/>
      <c r="L79" s="61"/>
    </row>
    <row r="80" spans="1:12" ht="75" x14ac:dyDescent="0.25">
      <c r="A80" s="217"/>
      <c r="B80" s="27"/>
      <c r="C80" s="28" t="s">
        <v>89</v>
      </c>
      <c r="D80" s="28" t="s">
        <v>90</v>
      </c>
      <c r="E80" s="28" t="s">
        <v>92</v>
      </c>
      <c r="F80" s="28" t="s">
        <v>93</v>
      </c>
      <c r="G80" s="28" t="s">
        <v>96</v>
      </c>
      <c r="H80" s="28" t="s">
        <v>94</v>
      </c>
      <c r="I80" s="28" t="s">
        <v>91</v>
      </c>
      <c r="J80" s="28" t="s">
        <v>97</v>
      </c>
      <c r="K80" s="28" t="s">
        <v>98</v>
      </c>
      <c r="L80" s="62" t="s">
        <v>95</v>
      </c>
    </row>
    <row r="81" spans="1:12" x14ac:dyDescent="0.25">
      <c r="A81" s="217"/>
      <c r="B81" s="2" t="s">
        <v>76</v>
      </c>
      <c r="C81" s="6">
        <v>458979</v>
      </c>
      <c r="D81" s="9">
        <f t="shared" ref="D81:D92" si="14">C81+E81</f>
        <v>459196</v>
      </c>
      <c r="E81" s="131">
        <v>217</v>
      </c>
      <c r="F81" s="134">
        <v>30</v>
      </c>
      <c r="G81" s="10">
        <f>F81/E81*100</f>
        <v>13.82488479262673</v>
      </c>
      <c r="H81" s="10">
        <v>7.6</v>
      </c>
      <c r="I81" s="6"/>
      <c r="J81" s="6"/>
      <c r="K81" s="6">
        <f>I81+J81</f>
        <v>0</v>
      </c>
      <c r="L81" s="63"/>
    </row>
    <row r="82" spans="1:12" x14ac:dyDescent="0.25">
      <c r="A82" s="217"/>
      <c r="B82" s="2" t="s">
        <v>77</v>
      </c>
      <c r="C82" s="6">
        <f t="shared" ref="C82:C92" si="15">D81</f>
        <v>459196</v>
      </c>
      <c r="D82" s="9">
        <f t="shared" si="14"/>
        <v>459699</v>
      </c>
      <c r="E82" s="131">
        <v>503</v>
      </c>
      <c r="F82" s="134">
        <v>54</v>
      </c>
      <c r="G82" s="10">
        <f t="shared" ref="G82:G92" si="16">F82/E82*100</f>
        <v>10.735586481113319</v>
      </c>
      <c r="H82" s="10">
        <v>7.6</v>
      </c>
      <c r="I82" s="6"/>
      <c r="J82" s="6"/>
      <c r="K82" s="6">
        <f t="shared" ref="K82:K93" si="17">I82+J82</f>
        <v>0</v>
      </c>
      <c r="L82" s="63"/>
    </row>
    <row r="83" spans="1:12" x14ac:dyDescent="0.25">
      <c r="A83" s="217"/>
      <c r="B83" s="2" t="s">
        <v>78</v>
      </c>
      <c r="C83" s="6">
        <f t="shared" si="15"/>
        <v>459699</v>
      </c>
      <c r="D83" s="9">
        <f t="shared" si="14"/>
        <v>460258</v>
      </c>
      <c r="E83" s="131">
        <v>559</v>
      </c>
      <c r="F83" s="134">
        <v>47</v>
      </c>
      <c r="G83" s="10">
        <f t="shared" si="16"/>
        <v>8.4078711985688734</v>
      </c>
      <c r="H83" s="10">
        <v>7.6</v>
      </c>
      <c r="I83" s="6"/>
      <c r="J83" s="6"/>
      <c r="K83" s="6">
        <f t="shared" si="17"/>
        <v>0</v>
      </c>
      <c r="L83" s="63"/>
    </row>
    <row r="84" spans="1:12" x14ac:dyDescent="0.25">
      <c r="A84" s="217"/>
      <c r="B84" s="2" t="s">
        <v>79</v>
      </c>
      <c r="C84" s="6">
        <f t="shared" si="15"/>
        <v>460258</v>
      </c>
      <c r="D84" s="9">
        <f t="shared" si="14"/>
        <v>460502</v>
      </c>
      <c r="E84" s="131">
        <v>244</v>
      </c>
      <c r="F84" s="134">
        <v>22</v>
      </c>
      <c r="G84" s="10">
        <f t="shared" si="16"/>
        <v>9.0163934426229506</v>
      </c>
      <c r="H84" s="10">
        <v>7.6</v>
      </c>
      <c r="I84" s="6"/>
      <c r="J84" s="6"/>
      <c r="K84" s="6">
        <f t="shared" si="17"/>
        <v>0</v>
      </c>
      <c r="L84" s="63"/>
    </row>
    <row r="85" spans="1:12" x14ac:dyDescent="0.25">
      <c r="A85" s="217"/>
      <c r="B85" s="2" t="s">
        <v>80</v>
      </c>
      <c r="C85" s="6">
        <f t="shared" si="15"/>
        <v>460502</v>
      </c>
      <c r="D85" s="9">
        <f t="shared" si="14"/>
        <v>461740</v>
      </c>
      <c r="E85" s="131">
        <v>1238</v>
      </c>
      <c r="F85" s="134">
        <v>101</v>
      </c>
      <c r="G85" s="10">
        <f t="shared" si="16"/>
        <v>8.1583198707592892</v>
      </c>
      <c r="H85" s="10">
        <v>7.6</v>
      </c>
      <c r="I85" s="5"/>
      <c r="J85" s="5"/>
      <c r="K85" s="6">
        <f t="shared" si="17"/>
        <v>0</v>
      </c>
      <c r="L85" s="64"/>
    </row>
    <row r="86" spans="1:12" x14ac:dyDescent="0.25">
      <c r="A86" s="217"/>
      <c r="B86" s="2" t="s">
        <v>81</v>
      </c>
      <c r="C86" s="6">
        <f t="shared" si="15"/>
        <v>461740</v>
      </c>
      <c r="D86" s="9">
        <f t="shared" si="14"/>
        <v>463567</v>
      </c>
      <c r="E86" s="131">
        <v>1827</v>
      </c>
      <c r="F86" s="134">
        <v>144.87</v>
      </c>
      <c r="G86" s="10">
        <f t="shared" si="16"/>
        <v>7.9293924466338259</v>
      </c>
      <c r="H86" s="10">
        <v>7.6</v>
      </c>
      <c r="I86" s="5"/>
      <c r="J86" s="5">
        <v>8783</v>
      </c>
      <c r="K86" s="6">
        <f t="shared" si="17"/>
        <v>8783</v>
      </c>
      <c r="L86" s="64"/>
    </row>
    <row r="87" spans="1:12" x14ac:dyDescent="0.25">
      <c r="A87" s="217"/>
      <c r="B87" s="2" t="s">
        <v>82</v>
      </c>
      <c r="C87" s="6">
        <f t="shared" si="15"/>
        <v>463567</v>
      </c>
      <c r="D87" s="9">
        <f t="shared" si="14"/>
        <v>463894</v>
      </c>
      <c r="E87" s="131">
        <v>327</v>
      </c>
      <c r="F87" s="134">
        <v>39</v>
      </c>
      <c r="G87" s="10">
        <f t="shared" si="16"/>
        <v>11.926605504587156</v>
      </c>
      <c r="H87" s="10">
        <v>7.6</v>
      </c>
      <c r="I87" s="5"/>
      <c r="J87" s="5"/>
      <c r="K87" s="6">
        <f t="shared" si="17"/>
        <v>0</v>
      </c>
      <c r="L87" s="64"/>
    </row>
    <row r="88" spans="1:12" x14ac:dyDescent="0.25">
      <c r="A88" s="217"/>
      <c r="B88" s="2" t="s">
        <v>83</v>
      </c>
      <c r="C88" s="6">
        <f t="shared" si="15"/>
        <v>463894</v>
      </c>
      <c r="D88" s="9">
        <f t="shared" si="14"/>
        <v>464192</v>
      </c>
      <c r="E88" s="131">
        <v>298</v>
      </c>
      <c r="F88" s="134">
        <v>39</v>
      </c>
      <c r="G88" s="10">
        <f t="shared" si="16"/>
        <v>13.087248322147651</v>
      </c>
      <c r="H88" s="10">
        <v>7.6</v>
      </c>
      <c r="I88" s="5"/>
      <c r="J88" s="5"/>
      <c r="K88" s="6">
        <f t="shared" si="17"/>
        <v>0</v>
      </c>
      <c r="L88" s="64"/>
    </row>
    <row r="89" spans="1:12" x14ac:dyDescent="0.25">
      <c r="A89" s="217"/>
      <c r="B89" s="2" t="s">
        <v>84</v>
      </c>
      <c r="C89" s="6">
        <f t="shared" si="15"/>
        <v>464192</v>
      </c>
      <c r="D89" s="9">
        <f t="shared" si="14"/>
        <v>464570</v>
      </c>
      <c r="E89" s="131">
        <v>378</v>
      </c>
      <c r="F89" s="134">
        <v>47.01</v>
      </c>
      <c r="G89" s="10">
        <f t="shared" si="16"/>
        <v>12.436507936507937</v>
      </c>
      <c r="H89" s="10">
        <v>7.6</v>
      </c>
      <c r="I89" s="5"/>
      <c r="J89" s="5">
        <v>19533</v>
      </c>
      <c r="K89" s="6">
        <f t="shared" si="17"/>
        <v>19533</v>
      </c>
      <c r="L89" s="64"/>
    </row>
    <row r="90" spans="1:12" x14ac:dyDescent="0.25">
      <c r="A90" s="217"/>
      <c r="B90" s="2" t="s">
        <v>85</v>
      </c>
      <c r="C90" s="6">
        <f t="shared" si="15"/>
        <v>464570</v>
      </c>
      <c r="D90" s="9">
        <f t="shared" si="14"/>
        <v>465027</v>
      </c>
      <c r="E90" s="131">
        <v>457</v>
      </c>
      <c r="F90" s="134">
        <v>63</v>
      </c>
      <c r="G90" s="10">
        <f t="shared" si="16"/>
        <v>13.785557986870897</v>
      </c>
      <c r="H90" s="10">
        <v>7.6</v>
      </c>
      <c r="I90" s="5"/>
      <c r="J90" s="5">
        <v>8446</v>
      </c>
      <c r="K90" s="6">
        <f t="shared" si="17"/>
        <v>8446</v>
      </c>
      <c r="L90" s="64"/>
    </row>
    <row r="91" spans="1:12" x14ac:dyDescent="0.25">
      <c r="A91" s="217"/>
      <c r="B91" s="2" t="s">
        <v>86</v>
      </c>
      <c r="C91" s="6">
        <f t="shared" si="15"/>
        <v>465027</v>
      </c>
      <c r="D91" s="9">
        <f t="shared" si="14"/>
        <v>465027</v>
      </c>
      <c r="E91" s="131"/>
      <c r="F91" s="134"/>
      <c r="G91" s="10" t="e">
        <f t="shared" si="16"/>
        <v>#DIV/0!</v>
      </c>
      <c r="H91" s="10">
        <v>7.6</v>
      </c>
      <c r="I91" s="6"/>
      <c r="J91" s="6"/>
      <c r="K91" s="6">
        <f t="shared" si="17"/>
        <v>0</v>
      </c>
      <c r="L91" s="63"/>
    </row>
    <row r="92" spans="1:12" x14ac:dyDescent="0.25">
      <c r="A92" s="217"/>
      <c r="B92" s="2" t="s">
        <v>87</v>
      </c>
      <c r="C92" s="6">
        <f t="shared" si="15"/>
        <v>465027</v>
      </c>
      <c r="D92" s="9">
        <f t="shared" si="14"/>
        <v>465027</v>
      </c>
      <c r="E92" s="131"/>
      <c r="F92" s="134"/>
      <c r="G92" s="10" t="e">
        <f t="shared" si="16"/>
        <v>#DIV/0!</v>
      </c>
      <c r="H92" s="10">
        <v>7.6</v>
      </c>
      <c r="I92" s="6"/>
      <c r="J92" s="6"/>
      <c r="K92" s="6">
        <f t="shared" si="17"/>
        <v>0</v>
      </c>
      <c r="L92" s="63"/>
    </row>
    <row r="93" spans="1:12" ht="15.75" thickBot="1" x14ac:dyDescent="0.3">
      <c r="A93" s="218"/>
      <c r="B93" s="65" t="s">
        <v>88</v>
      </c>
      <c r="C93" s="66"/>
      <c r="D93" s="67"/>
      <c r="E93" s="67">
        <f>SUM(E81:E92)</f>
        <v>6048</v>
      </c>
      <c r="F93" s="67">
        <f>SUM(F81:F92)</f>
        <v>586.88</v>
      </c>
      <c r="G93" s="68">
        <f>F93/E93*100</f>
        <v>9.7037037037037024</v>
      </c>
      <c r="H93" s="70">
        <v>7.6</v>
      </c>
      <c r="I93" s="66">
        <f>SUM(I81:I92)</f>
        <v>0</v>
      </c>
      <c r="J93" s="66">
        <f>SUM(J81:J92)</f>
        <v>36762</v>
      </c>
      <c r="K93" s="66">
        <f t="shared" si="17"/>
        <v>36762</v>
      </c>
      <c r="L93" s="69">
        <f>SUM(L81:L92)</f>
        <v>0</v>
      </c>
    </row>
    <row r="94" spans="1:12" x14ac:dyDescent="0.25">
      <c r="B94" s="31"/>
      <c r="C94" s="32"/>
      <c r="D94" s="33"/>
      <c r="E94" s="33"/>
      <c r="F94" s="33"/>
      <c r="G94" s="34"/>
      <c r="H94" s="34"/>
      <c r="I94" s="32"/>
      <c r="J94" s="32"/>
      <c r="K94" s="32"/>
      <c r="L94" s="32"/>
    </row>
    <row r="95" spans="1:12" ht="15.75" thickBot="1" x14ac:dyDescent="0.3"/>
    <row r="96" spans="1:12" ht="18.75" x14ac:dyDescent="0.3">
      <c r="A96" s="216" t="s">
        <v>15</v>
      </c>
      <c r="B96" s="56" t="s">
        <v>0</v>
      </c>
      <c r="C96" s="57" t="s">
        <v>15</v>
      </c>
      <c r="D96" s="58"/>
      <c r="E96" s="58"/>
      <c r="F96" s="58"/>
      <c r="G96" s="119" t="s">
        <v>131</v>
      </c>
      <c r="H96" s="58"/>
      <c r="I96" s="58"/>
      <c r="J96" s="58"/>
      <c r="K96" s="58"/>
      <c r="L96" s="59"/>
    </row>
    <row r="97" spans="1:13" x14ac:dyDescent="0.25">
      <c r="A97" s="217"/>
      <c r="B97" s="20" t="s">
        <v>71</v>
      </c>
      <c r="C97" s="23" t="s">
        <v>2</v>
      </c>
      <c r="D97" s="22"/>
      <c r="E97" s="22"/>
      <c r="F97" s="22"/>
      <c r="G97" s="22"/>
      <c r="H97" s="22"/>
      <c r="I97" s="22"/>
      <c r="J97" s="22"/>
      <c r="K97" s="22"/>
      <c r="L97" s="60"/>
    </row>
    <row r="98" spans="1:13" x14ac:dyDescent="0.25">
      <c r="A98" s="217"/>
      <c r="B98" s="20" t="s">
        <v>72</v>
      </c>
      <c r="C98" s="23" t="s">
        <v>75</v>
      </c>
      <c r="D98" s="22"/>
      <c r="E98" s="22"/>
      <c r="F98" s="22"/>
      <c r="G98" s="22"/>
      <c r="H98" s="22"/>
      <c r="I98" s="22"/>
      <c r="J98" s="22"/>
      <c r="K98" s="22"/>
      <c r="L98" s="60"/>
    </row>
    <row r="99" spans="1:13" x14ac:dyDescent="0.25">
      <c r="A99" s="217"/>
      <c r="B99" s="20" t="s">
        <v>1</v>
      </c>
      <c r="C99" s="26">
        <v>9402</v>
      </c>
      <c r="D99" s="22"/>
      <c r="E99" s="22"/>
      <c r="F99" s="22"/>
      <c r="G99" s="22"/>
      <c r="H99" s="22"/>
      <c r="I99" s="22"/>
      <c r="J99" s="22"/>
      <c r="K99" s="22"/>
      <c r="L99" s="60"/>
    </row>
    <row r="100" spans="1:13" x14ac:dyDescent="0.25">
      <c r="A100" s="217"/>
      <c r="B100" s="20" t="s">
        <v>73</v>
      </c>
      <c r="C100" s="29" t="s">
        <v>3</v>
      </c>
      <c r="D100" s="22"/>
      <c r="E100" s="22"/>
      <c r="F100" s="22"/>
      <c r="G100" s="22"/>
      <c r="H100" s="22"/>
      <c r="I100" s="22"/>
      <c r="J100" s="22"/>
      <c r="K100" s="22"/>
      <c r="L100" s="60"/>
    </row>
    <row r="101" spans="1:13" x14ac:dyDescent="0.25">
      <c r="A101" s="217"/>
      <c r="B101" s="20" t="s">
        <v>74</v>
      </c>
      <c r="C101" s="26">
        <v>2001</v>
      </c>
      <c r="D101" s="22"/>
      <c r="E101" s="22"/>
      <c r="F101" s="22"/>
      <c r="G101" s="22"/>
      <c r="H101" s="22"/>
      <c r="I101" s="22"/>
      <c r="J101" s="22"/>
      <c r="K101" s="22"/>
      <c r="L101" s="60"/>
    </row>
    <row r="102" spans="1:13" x14ac:dyDescent="0.25">
      <c r="A102" s="217"/>
      <c r="B102" s="18"/>
      <c r="C102" s="24"/>
      <c r="D102" s="24"/>
      <c r="E102" s="24"/>
      <c r="F102" s="24"/>
      <c r="G102" s="24"/>
      <c r="H102" s="24"/>
      <c r="I102" s="24"/>
      <c r="J102" s="24"/>
      <c r="K102" s="24"/>
      <c r="L102" s="61"/>
    </row>
    <row r="103" spans="1:13" ht="75" x14ac:dyDescent="0.25">
      <c r="A103" s="217"/>
      <c r="B103" s="27"/>
      <c r="C103" s="28" t="s">
        <v>89</v>
      </c>
      <c r="D103" s="28" t="s">
        <v>90</v>
      </c>
      <c r="E103" s="28" t="s">
        <v>92</v>
      </c>
      <c r="F103" s="28" t="s">
        <v>93</v>
      </c>
      <c r="G103" s="28" t="s">
        <v>96</v>
      </c>
      <c r="H103" s="28" t="s">
        <v>94</v>
      </c>
      <c r="I103" s="28" t="s">
        <v>91</v>
      </c>
      <c r="J103" s="28" t="s">
        <v>97</v>
      </c>
      <c r="K103" s="28" t="s">
        <v>98</v>
      </c>
      <c r="L103" s="62" t="s">
        <v>95</v>
      </c>
    </row>
    <row r="104" spans="1:13" x14ac:dyDescent="0.25">
      <c r="A104" s="217"/>
      <c r="B104" s="2" t="s">
        <v>76</v>
      </c>
      <c r="C104" s="6">
        <v>377556</v>
      </c>
      <c r="D104" s="9">
        <f t="shared" ref="D104:D115" si="18">C104+E104</f>
        <v>377985</v>
      </c>
      <c r="E104" s="131">
        <v>429</v>
      </c>
      <c r="F104" s="134">
        <v>77</v>
      </c>
      <c r="G104" s="10">
        <f>F104/E104*100</f>
        <v>17.948717948717949</v>
      </c>
      <c r="H104" s="10">
        <v>10.9</v>
      </c>
      <c r="I104" s="6"/>
      <c r="J104" s="6"/>
      <c r="K104" s="6">
        <f>I104+J104</f>
        <v>0</v>
      </c>
      <c r="L104" s="63"/>
    </row>
    <row r="105" spans="1:13" x14ac:dyDescent="0.25">
      <c r="A105" s="217"/>
      <c r="B105" s="2" t="s">
        <v>77</v>
      </c>
      <c r="C105" s="6">
        <f t="shared" ref="C105:C115" si="19">D104</f>
        <v>377985</v>
      </c>
      <c r="D105" s="9">
        <f t="shared" si="18"/>
        <v>378282</v>
      </c>
      <c r="E105" s="131">
        <v>297</v>
      </c>
      <c r="F105" s="134">
        <v>50</v>
      </c>
      <c r="G105" s="10">
        <f t="shared" ref="G105:G115" si="20">F105/E105*100</f>
        <v>16.835016835016837</v>
      </c>
      <c r="H105" s="10">
        <v>10.9</v>
      </c>
      <c r="I105" s="6">
        <v>12170</v>
      </c>
      <c r="J105" s="5"/>
      <c r="K105" s="6">
        <f t="shared" ref="K105:K115" si="21">I105+J105</f>
        <v>12170</v>
      </c>
      <c r="L105" s="63"/>
    </row>
    <row r="106" spans="1:13" x14ac:dyDescent="0.25">
      <c r="A106" s="217"/>
      <c r="B106" s="2" t="s">
        <v>78</v>
      </c>
      <c r="C106" s="6">
        <f t="shared" si="19"/>
        <v>378282</v>
      </c>
      <c r="D106" s="9">
        <f t="shared" si="18"/>
        <v>378736</v>
      </c>
      <c r="E106" s="131">
        <v>454</v>
      </c>
      <c r="F106" s="134">
        <v>73.010000000000005</v>
      </c>
      <c r="G106" s="10">
        <f t="shared" si="20"/>
        <v>16.081497797356828</v>
      </c>
      <c r="H106" s="10">
        <v>10.9</v>
      </c>
      <c r="I106" s="6"/>
      <c r="J106" s="6"/>
      <c r="K106" s="6">
        <f t="shared" si="21"/>
        <v>0</v>
      </c>
      <c r="L106" s="63"/>
    </row>
    <row r="107" spans="1:13" x14ac:dyDescent="0.25">
      <c r="A107" s="217"/>
      <c r="B107" s="2" t="s">
        <v>79</v>
      </c>
      <c r="C107" s="6">
        <f t="shared" si="19"/>
        <v>378736</v>
      </c>
      <c r="D107" s="9">
        <f t="shared" si="18"/>
        <v>379093</v>
      </c>
      <c r="E107" s="131">
        <v>357</v>
      </c>
      <c r="F107" s="134">
        <v>58</v>
      </c>
      <c r="G107" s="10">
        <f t="shared" si="20"/>
        <v>16.246498599439775</v>
      </c>
      <c r="H107" s="10">
        <v>10.9</v>
      </c>
      <c r="I107" s="6"/>
      <c r="J107" s="6"/>
      <c r="K107" s="6">
        <f t="shared" si="21"/>
        <v>0</v>
      </c>
      <c r="L107" s="63"/>
    </row>
    <row r="108" spans="1:13" x14ac:dyDescent="0.25">
      <c r="A108" s="217"/>
      <c r="B108" s="2" t="s">
        <v>80</v>
      </c>
      <c r="C108" s="6">
        <f t="shared" si="19"/>
        <v>379093</v>
      </c>
      <c r="D108" s="9">
        <f t="shared" si="18"/>
        <v>379524</v>
      </c>
      <c r="E108" s="131">
        <v>431</v>
      </c>
      <c r="F108" s="134">
        <v>54.01</v>
      </c>
      <c r="G108" s="10">
        <f t="shared" si="20"/>
        <v>12.531322505800462</v>
      </c>
      <c r="H108" s="10">
        <v>10.9</v>
      </c>
      <c r="I108" s="5"/>
      <c r="J108" s="5"/>
      <c r="K108" s="6">
        <f t="shared" si="21"/>
        <v>0</v>
      </c>
      <c r="L108" s="64"/>
    </row>
    <row r="109" spans="1:13" x14ac:dyDescent="0.25">
      <c r="A109" s="217"/>
      <c r="B109" s="2" t="s">
        <v>81</v>
      </c>
      <c r="C109" s="6">
        <f t="shared" si="19"/>
        <v>379524</v>
      </c>
      <c r="D109" s="9">
        <f t="shared" si="18"/>
        <v>379650</v>
      </c>
      <c r="E109" s="131">
        <v>126</v>
      </c>
      <c r="F109" s="134">
        <v>17</v>
      </c>
      <c r="G109" s="10">
        <f t="shared" si="20"/>
        <v>13.492063492063492</v>
      </c>
      <c r="H109" s="10">
        <v>10.9</v>
      </c>
      <c r="I109" s="5"/>
      <c r="J109" s="5">
        <v>12080</v>
      </c>
      <c r="K109" s="6">
        <f t="shared" si="21"/>
        <v>12080</v>
      </c>
      <c r="L109" s="64"/>
    </row>
    <row r="110" spans="1:13" x14ac:dyDescent="0.25">
      <c r="A110" s="217"/>
      <c r="B110" s="2" t="s">
        <v>82</v>
      </c>
      <c r="C110" s="6">
        <f t="shared" si="19"/>
        <v>379650</v>
      </c>
      <c r="D110" s="9">
        <f t="shared" si="18"/>
        <v>379889</v>
      </c>
      <c r="E110" s="131">
        <v>239</v>
      </c>
      <c r="F110" s="134">
        <v>37</v>
      </c>
      <c r="G110" s="10">
        <f t="shared" si="20"/>
        <v>15.481171548117153</v>
      </c>
      <c r="H110" s="10">
        <v>10.9</v>
      </c>
      <c r="I110" s="5"/>
      <c r="J110" s="5"/>
      <c r="K110" s="6">
        <f t="shared" si="21"/>
        <v>0</v>
      </c>
      <c r="L110" s="64"/>
    </row>
    <row r="111" spans="1:13" x14ac:dyDescent="0.25">
      <c r="A111" s="217"/>
      <c r="B111" s="2" t="s">
        <v>83</v>
      </c>
      <c r="C111" s="6">
        <f t="shared" si="19"/>
        <v>379889</v>
      </c>
      <c r="D111" s="9">
        <f t="shared" si="18"/>
        <v>380194</v>
      </c>
      <c r="E111" s="131">
        <v>305</v>
      </c>
      <c r="F111" s="134">
        <v>40</v>
      </c>
      <c r="G111" s="10">
        <f t="shared" si="20"/>
        <v>13.114754098360656</v>
      </c>
      <c r="H111" s="10">
        <v>10.9</v>
      </c>
      <c r="I111" s="5"/>
      <c r="J111" s="163"/>
      <c r="K111" s="6">
        <f t="shared" si="21"/>
        <v>0</v>
      </c>
      <c r="L111" s="64"/>
      <c r="M111" s="50"/>
    </row>
    <row r="112" spans="1:13" x14ac:dyDescent="0.25">
      <c r="A112" s="217"/>
      <c r="B112" s="2" t="s">
        <v>84</v>
      </c>
      <c r="C112" s="6">
        <f t="shared" si="19"/>
        <v>380194</v>
      </c>
      <c r="D112" s="9">
        <f t="shared" si="18"/>
        <v>380357</v>
      </c>
      <c r="E112" s="131">
        <v>163</v>
      </c>
      <c r="F112" s="134">
        <v>25</v>
      </c>
      <c r="G112" s="10">
        <f t="shared" si="20"/>
        <v>15.337423312883436</v>
      </c>
      <c r="H112" s="10">
        <v>10.9</v>
      </c>
      <c r="I112" s="5">
        <v>36252</v>
      </c>
      <c r="J112" s="5"/>
      <c r="K112" s="6">
        <f t="shared" si="21"/>
        <v>36252</v>
      </c>
      <c r="L112" s="64"/>
      <c r="M112" s="1" t="s">
        <v>193</v>
      </c>
    </row>
    <row r="113" spans="1:13" x14ac:dyDescent="0.25">
      <c r="A113" s="217"/>
      <c r="B113" s="2" t="s">
        <v>85</v>
      </c>
      <c r="C113" s="6">
        <f t="shared" si="19"/>
        <v>380357</v>
      </c>
      <c r="D113" s="9">
        <f t="shared" si="18"/>
        <v>380363</v>
      </c>
      <c r="E113" s="131">
        <v>6</v>
      </c>
      <c r="F113" s="134"/>
      <c r="G113" s="10">
        <f t="shared" si="20"/>
        <v>0</v>
      </c>
      <c r="H113" s="10">
        <v>10.9</v>
      </c>
      <c r="I113" s="5"/>
      <c r="J113" s="5"/>
      <c r="K113" s="6">
        <f t="shared" si="21"/>
        <v>0</v>
      </c>
      <c r="L113" s="64"/>
    </row>
    <row r="114" spans="1:13" x14ac:dyDescent="0.25">
      <c r="A114" s="217"/>
      <c r="B114" s="2" t="s">
        <v>86</v>
      </c>
      <c r="C114" s="6">
        <f t="shared" si="19"/>
        <v>380363</v>
      </c>
      <c r="D114" s="9">
        <f t="shared" si="18"/>
        <v>380363</v>
      </c>
      <c r="E114" s="131"/>
      <c r="F114" s="134"/>
      <c r="G114" s="10" t="e">
        <f t="shared" si="20"/>
        <v>#DIV/0!</v>
      </c>
      <c r="H114" s="10">
        <v>10.9</v>
      </c>
      <c r="I114" s="6"/>
      <c r="J114" s="6"/>
      <c r="K114" s="6">
        <f t="shared" si="21"/>
        <v>0</v>
      </c>
      <c r="L114" s="63"/>
    </row>
    <row r="115" spans="1:13" x14ac:dyDescent="0.25">
      <c r="A115" s="217"/>
      <c r="B115" s="2" t="s">
        <v>87</v>
      </c>
      <c r="C115" s="6">
        <f t="shared" si="19"/>
        <v>380363</v>
      </c>
      <c r="D115" s="9">
        <f t="shared" si="18"/>
        <v>380363</v>
      </c>
      <c r="E115" s="131"/>
      <c r="F115" s="134"/>
      <c r="G115" s="10" t="e">
        <f t="shared" si="20"/>
        <v>#DIV/0!</v>
      </c>
      <c r="H115" s="10">
        <v>10.9</v>
      </c>
      <c r="I115" s="6"/>
      <c r="J115" s="6"/>
      <c r="K115" s="6">
        <f t="shared" si="21"/>
        <v>0</v>
      </c>
      <c r="L115" s="63"/>
    </row>
    <row r="116" spans="1:13" ht="15.75" thickBot="1" x14ac:dyDescent="0.3">
      <c r="A116" s="218"/>
      <c r="B116" s="65" t="s">
        <v>88</v>
      </c>
      <c r="C116" s="66"/>
      <c r="D116" s="67"/>
      <c r="E116" s="67">
        <f>SUM(E104:E115)</f>
        <v>2807</v>
      </c>
      <c r="F116" s="67">
        <f>SUM(F104:F115)</f>
        <v>431.02</v>
      </c>
      <c r="G116" s="68">
        <f>F116/E116*100</f>
        <v>15.355183469896685</v>
      </c>
      <c r="H116" s="70">
        <v>10.9</v>
      </c>
      <c r="I116" s="66">
        <f>SUM(I104:I115)</f>
        <v>48422</v>
      </c>
      <c r="J116" s="66">
        <f>SUM(J104:J115)</f>
        <v>12080</v>
      </c>
      <c r="K116" s="66">
        <f>SUM(K104:K115)</f>
        <v>60502</v>
      </c>
      <c r="L116" s="69">
        <f>SUM(L104:L115)</f>
        <v>0</v>
      </c>
    </row>
    <row r="118" spans="1:13" ht="15.75" thickBot="1" x14ac:dyDescent="0.3"/>
    <row r="119" spans="1:13" ht="18.75" x14ac:dyDescent="0.3">
      <c r="A119" s="216" t="s">
        <v>13</v>
      </c>
      <c r="B119" s="56" t="s">
        <v>0</v>
      </c>
      <c r="C119" s="57" t="s">
        <v>13</v>
      </c>
      <c r="D119" s="58"/>
      <c r="E119" s="58"/>
      <c r="F119" s="58"/>
      <c r="G119" s="58"/>
      <c r="H119" s="58"/>
      <c r="I119" s="58"/>
      <c r="J119" s="58"/>
      <c r="K119" s="58"/>
      <c r="L119" s="59"/>
    </row>
    <row r="120" spans="1:13" x14ac:dyDescent="0.25">
      <c r="A120" s="217"/>
      <c r="B120" s="20" t="s">
        <v>71</v>
      </c>
      <c r="C120" s="23" t="s">
        <v>2</v>
      </c>
      <c r="D120" s="22"/>
      <c r="E120" s="22"/>
      <c r="F120" s="22"/>
      <c r="G120" s="22"/>
      <c r="H120" s="22"/>
      <c r="I120" s="22"/>
      <c r="J120" s="22"/>
      <c r="K120" s="22"/>
      <c r="L120" s="60"/>
    </row>
    <row r="121" spans="1:13" x14ac:dyDescent="0.25">
      <c r="A121" s="217"/>
      <c r="B121" s="20" t="s">
        <v>72</v>
      </c>
      <c r="C121" s="23" t="s">
        <v>75</v>
      </c>
      <c r="D121" s="22"/>
      <c r="E121" s="22"/>
      <c r="F121" s="22"/>
      <c r="G121" s="22"/>
      <c r="H121" s="22"/>
      <c r="I121" s="22"/>
      <c r="J121" s="22"/>
      <c r="K121" s="22"/>
      <c r="L121" s="60"/>
    </row>
    <row r="122" spans="1:13" x14ac:dyDescent="0.25">
      <c r="A122" s="217"/>
      <c r="B122" s="20" t="s">
        <v>1</v>
      </c>
      <c r="C122" s="26">
        <v>9405</v>
      </c>
      <c r="D122" s="22"/>
      <c r="E122" s="22"/>
      <c r="F122" s="22"/>
      <c r="G122" s="22"/>
      <c r="H122" s="22"/>
      <c r="I122" s="22"/>
      <c r="J122" s="22"/>
      <c r="K122" s="22"/>
      <c r="L122" s="60"/>
    </row>
    <row r="123" spans="1:13" x14ac:dyDescent="0.25">
      <c r="A123" s="217"/>
      <c r="B123" s="20" t="s">
        <v>73</v>
      </c>
      <c r="C123" s="29" t="s">
        <v>10</v>
      </c>
      <c r="D123" s="22"/>
      <c r="E123" s="22"/>
      <c r="F123" s="22"/>
      <c r="G123" s="22"/>
      <c r="H123" s="22"/>
      <c r="I123" s="22"/>
      <c r="J123" s="22"/>
      <c r="K123" s="22"/>
      <c r="L123" s="60"/>
    </row>
    <row r="124" spans="1:13" x14ac:dyDescent="0.25">
      <c r="A124" s="217"/>
      <c r="B124" s="20" t="s">
        <v>74</v>
      </c>
      <c r="C124" s="26">
        <v>2011</v>
      </c>
      <c r="D124" s="22"/>
      <c r="E124" s="22"/>
      <c r="F124" s="22"/>
      <c r="G124" s="22"/>
      <c r="H124" s="22"/>
      <c r="I124" s="22"/>
      <c r="J124" s="22"/>
      <c r="K124" s="22"/>
      <c r="L124" s="60"/>
    </row>
    <row r="125" spans="1:13" x14ac:dyDescent="0.25">
      <c r="A125" s="217"/>
      <c r="B125" s="18"/>
      <c r="C125" s="24"/>
      <c r="D125" s="24"/>
      <c r="E125" s="24"/>
      <c r="F125" s="24"/>
      <c r="G125" s="24"/>
      <c r="H125" s="24"/>
      <c r="I125" s="24"/>
      <c r="J125" s="24"/>
      <c r="K125" s="24"/>
      <c r="L125" s="61"/>
    </row>
    <row r="126" spans="1:13" ht="75" x14ac:dyDescent="0.25">
      <c r="A126" s="217"/>
      <c r="B126" s="27"/>
      <c r="C126" s="28" t="s">
        <v>89</v>
      </c>
      <c r="D126" s="28" t="s">
        <v>90</v>
      </c>
      <c r="E126" s="28" t="s">
        <v>92</v>
      </c>
      <c r="F126" s="28" t="s">
        <v>93</v>
      </c>
      <c r="G126" s="28" t="s">
        <v>96</v>
      </c>
      <c r="H126" s="28" t="s">
        <v>94</v>
      </c>
      <c r="I126" s="28" t="s">
        <v>91</v>
      </c>
      <c r="J126" s="28" t="s">
        <v>97</v>
      </c>
      <c r="K126" s="28" t="s">
        <v>98</v>
      </c>
      <c r="L126" s="62" t="s">
        <v>95</v>
      </c>
    </row>
    <row r="127" spans="1:13" x14ac:dyDescent="0.25">
      <c r="A127" s="217"/>
      <c r="B127" s="4" t="s">
        <v>76</v>
      </c>
      <c r="C127" s="7">
        <v>474654</v>
      </c>
      <c r="D127" s="11">
        <f t="shared" ref="D127:D128" si="22">C127+E127</f>
        <v>475731</v>
      </c>
      <c r="E127" s="137">
        <v>1077</v>
      </c>
      <c r="F127" s="138">
        <v>99</v>
      </c>
      <c r="G127" s="12">
        <f>F127/E127*100</f>
        <v>9.1922005571030638</v>
      </c>
      <c r="H127" s="12">
        <v>7.6</v>
      </c>
      <c r="I127" s="7"/>
      <c r="J127" s="7"/>
      <c r="K127" s="7">
        <f>I127+J127</f>
        <v>0</v>
      </c>
      <c r="L127" s="76"/>
    </row>
    <row r="128" spans="1:13" x14ac:dyDescent="0.25">
      <c r="A128" s="217"/>
      <c r="B128" s="4" t="s">
        <v>77</v>
      </c>
      <c r="C128" s="7">
        <f t="shared" ref="C128:C138" si="23">D127</f>
        <v>475731</v>
      </c>
      <c r="D128" s="11">
        <f t="shared" si="22"/>
        <v>478180</v>
      </c>
      <c r="E128" s="137">
        <v>2449</v>
      </c>
      <c r="F128" s="138">
        <v>202.88</v>
      </c>
      <c r="G128" s="12">
        <f t="shared" ref="G128:G138" si="24">F128/E128*100</f>
        <v>8.2841976316864017</v>
      </c>
      <c r="H128" s="12">
        <v>7.6</v>
      </c>
      <c r="I128" s="7"/>
      <c r="J128" s="129"/>
      <c r="K128" s="7">
        <f t="shared" ref="K128:K138" si="25">I128+J128</f>
        <v>0</v>
      </c>
      <c r="L128" s="204"/>
      <c r="M128" s="50"/>
    </row>
    <row r="129" spans="1:12" x14ac:dyDescent="0.25">
      <c r="A129" s="217"/>
      <c r="B129" s="4" t="s">
        <v>78</v>
      </c>
      <c r="C129" s="7">
        <f t="shared" si="23"/>
        <v>478180</v>
      </c>
      <c r="D129" s="11">
        <f t="shared" ref="D129:D138" si="26">C129+E129</f>
        <v>481210</v>
      </c>
      <c r="E129" s="137">
        <v>3030</v>
      </c>
      <c r="F129" s="138">
        <v>265.63</v>
      </c>
      <c r="G129" s="12">
        <f t="shared" si="24"/>
        <v>8.7666666666666675</v>
      </c>
      <c r="H129" s="12">
        <v>7.6</v>
      </c>
      <c r="I129" s="7"/>
      <c r="J129" s="7"/>
      <c r="K129" s="7">
        <f t="shared" si="25"/>
        <v>0</v>
      </c>
      <c r="L129" s="76"/>
    </row>
    <row r="130" spans="1:12" x14ac:dyDescent="0.25">
      <c r="A130" s="217"/>
      <c r="B130" s="4" t="s">
        <v>79</v>
      </c>
      <c r="C130" s="7">
        <f t="shared" si="23"/>
        <v>481210</v>
      </c>
      <c r="D130" s="11">
        <f t="shared" si="26"/>
        <v>482662</v>
      </c>
      <c r="E130" s="137">
        <v>1452</v>
      </c>
      <c r="F130" s="138">
        <v>127</v>
      </c>
      <c r="G130" s="12">
        <f t="shared" si="24"/>
        <v>8.7465564738291999</v>
      </c>
      <c r="H130" s="12">
        <v>7.6</v>
      </c>
      <c r="I130" s="7"/>
      <c r="J130" s="15">
        <v>5033</v>
      </c>
      <c r="K130" s="7">
        <f t="shared" si="25"/>
        <v>5033</v>
      </c>
      <c r="L130" s="76"/>
    </row>
    <row r="131" spans="1:12" x14ac:dyDescent="0.25">
      <c r="A131" s="217"/>
      <c r="B131" s="4" t="s">
        <v>80</v>
      </c>
      <c r="C131" s="7">
        <f t="shared" si="23"/>
        <v>482662</v>
      </c>
      <c r="D131" s="11">
        <f t="shared" si="26"/>
        <v>486186</v>
      </c>
      <c r="E131" s="137">
        <v>3524</v>
      </c>
      <c r="F131" s="138">
        <v>280</v>
      </c>
      <c r="G131" s="12">
        <f t="shared" si="24"/>
        <v>7.9455164585698066</v>
      </c>
      <c r="H131" s="12">
        <v>7.6</v>
      </c>
      <c r="I131" s="15"/>
      <c r="J131" s="15"/>
      <c r="K131" s="7">
        <f t="shared" si="25"/>
        <v>0</v>
      </c>
      <c r="L131" s="77"/>
    </row>
    <row r="132" spans="1:12" x14ac:dyDescent="0.25">
      <c r="A132" s="217"/>
      <c r="B132" s="4" t="s">
        <v>81</v>
      </c>
      <c r="C132" s="7">
        <f t="shared" si="23"/>
        <v>486186</v>
      </c>
      <c r="D132" s="11">
        <f t="shared" si="26"/>
        <v>487467</v>
      </c>
      <c r="E132" s="137">
        <v>1281</v>
      </c>
      <c r="F132" s="138">
        <v>113</v>
      </c>
      <c r="G132" s="12">
        <f t="shared" si="24"/>
        <v>8.8212334113973458</v>
      </c>
      <c r="H132" s="12">
        <v>7.6</v>
      </c>
      <c r="I132" s="15">
        <v>16830</v>
      </c>
      <c r="J132" s="15"/>
      <c r="K132" s="7">
        <f t="shared" si="25"/>
        <v>16830</v>
      </c>
      <c r="L132" s="77"/>
    </row>
    <row r="133" spans="1:12" x14ac:dyDescent="0.25">
      <c r="A133" s="217"/>
      <c r="B133" s="4" t="s">
        <v>82</v>
      </c>
      <c r="C133" s="7">
        <f t="shared" si="23"/>
        <v>487467</v>
      </c>
      <c r="D133" s="11">
        <f t="shared" si="26"/>
        <v>489125</v>
      </c>
      <c r="E133" s="137">
        <v>1658</v>
      </c>
      <c r="F133" s="138">
        <v>130</v>
      </c>
      <c r="G133" s="12">
        <f t="shared" si="24"/>
        <v>7.8407720144752711</v>
      </c>
      <c r="H133" s="12">
        <v>7.6</v>
      </c>
      <c r="I133" s="15">
        <v>12456</v>
      </c>
      <c r="J133" s="15"/>
      <c r="K133" s="7">
        <f t="shared" si="25"/>
        <v>12456</v>
      </c>
      <c r="L133" s="77"/>
    </row>
    <row r="134" spans="1:12" x14ac:dyDescent="0.25">
      <c r="A134" s="217"/>
      <c r="B134" s="4" t="s">
        <v>83</v>
      </c>
      <c r="C134" s="7">
        <f t="shared" si="23"/>
        <v>489125</v>
      </c>
      <c r="D134" s="11">
        <f t="shared" si="26"/>
        <v>490964</v>
      </c>
      <c r="E134" s="137">
        <v>1839</v>
      </c>
      <c r="F134" s="138">
        <v>154.01</v>
      </c>
      <c r="G134" s="12">
        <f t="shared" si="24"/>
        <v>8.3746601413811845</v>
      </c>
      <c r="H134" s="12">
        <v>7.6</v>
      </c>
      <c r="I134" s="15"/>
      <c r="J134" s="15"/>
      <c r="K134" s="7">
        <f t="shared" si="25"/>
        <v>0</v>
      </c>
      <c r="L134" s="77"/>
    </row>
    <row r="135" spans="1:12" x14ac:dyDescent="0.25">
      <c r="A135" s="217"/>
      <c r="B135" s="4" t="s">
        <v>84</v>
      </c>
      <c r="C135" s="7">
        <f t="shared" si="23"/>
        <v>490964</v>
      </c>
      <c r="D135" s="11">
        <f t="shared" si="26"/>
        <v>492363</v>
      </c>
      <c r="E135" s="137">
        <v>1399</v>
      </c>
      <c r="F135" s="138">
        <v>124</v>
      </c>
      <c r="G135" s="12">
        <f t="shared" si="24"/>
        <v>8.8634739099356672</v>
      </c>
      <c r="H135" s="12">
        <v>7.6</v>
      </c>
      <c r="I135" s="15"/>
      <c r="J135" s="15"/>
      <c r="K135" s="7">
        <f t="shared" si="25"/>
        <v>0</v>
      </c>
      <c r="L135" s="77"/>
    </row>
    <row r="136" spans="1:12" x14ac:dyDescent="0.25">
      <c r="A136" s="217"/>
      <c r="B136" s="4" t="s">
        <v>85</v>
      </c>
      <c r="C136" s="7">
        <f t="shared" si="23"/>
        <v>492363</v>
      </c>
      <c r="D136" s="11">
        <f t="shared" si="26"/>
        <v>494342</v>
      </c>
      <c r="E136" s="137">
        <v>1979</v>
      </c>
      <c r="F136" s="138">
        <v>157.01</v>
      </c>
      <c r="G136" s="12">
        <f t="shared" si="24"/>
        <v>7.933804951995957</v>
      </c>
      <c r="H136" s="12">
        <v>7.6</v>
      </c>
      <c r="I136" s="15"/>
      <c r="J136" s="7"/>
      <c r="K136" s="7">
        <f t="shared" si="25"/>
        <v>0</v>
      </c>
      <c r="L136" s="77"/>
    </row>
    <row r="137" spans="1:12" x14ac:dyDescent="0.25">
      <c r="A137" s="217"/>
      <c r="B137" s="4" t="s">
        <v>86</v>
      </c>
      <c r="C137" s="7">
        <f t="shared" si="23"/>
        <v>494342</v>
      </c>
      <c r="D137" s="11">
        <f t="shared" si="26"/>
        <v>494342</v>
      </c>
      <c r="E137" s="137"/>
      <c r="F137" s="138"/>
      <c r="G137" s="12" t="e">
        <f t="shared" si="24"/>
        <v>#DIV/0!</v>
      </c>
      <c r="H137" s="12">
        <v>7.6</v>
      </c>
      <c r="I137" s="7"/>
      <c r="J137" s="7"/>
      <c r="K137" s="7">
        <f t="shared" si="25"/>
        <v>0</v>
      </c>
      <c r="L137" s="76"/>
    </row>
    <row r="138" spans="1:12" x14ac:dyDescent="0.25">
      <c r="A138" s="217"/>
      <c r="B138" s="4" t="s">
        <v>87</v>
      </c>
      <c r="C138" s="7">
        <f t="shared" si="23"/>
        <v>494342</v>
      </c>
      <c r="D138" s="11">
        <f t="shared" si="26"/>
        <v>494342</v>
      </c>
      <c r="E138" s="137"/>
      <c r="F138" s="138"/>
      <c r="G138" s="12" t="e">
        <f t="shared" si="24"/>
        <v>#DIV/0!</v>
      </c>
      <c r="H138" s="12">
        <v>7.6</v>
      </c>
      <c r="I138" s="7"/>
      <c r="J138" s="7"/>
      <c r="K138" s="7">
        <f t="shared" si="25"/>
        <v>0</v>
      </c>
      <c r="L138" s="76"/>
    </row>
    <row r="139" spans="1:12" ht="15.75" thickBot="1" x14ac:dyDescent="0.3">
      <c r="A139" s="218"/>
      <c r="B139" s="78" t="s">
        <v>88</v>
      </c>
      <c r="C139" s="79"/>
      <c r="D139" s="80"/>
      <c r="E139" s="80">
        <f>SUM(E127:E138)</f>
        <v>19688</v>
      </c>
      <c r="F139" s="80">
        <f>SUM(F127:F138)</f>
        <v>1652.53</v>
      </c>
      <c r="G139" s="81">
        <f>F139/E139*100</f>
        <v>8.3935900040633893</v>
      </c>
      <c r="H139" s="82">
        <v>7.6</v>
      </c>
      <c r="I139" s="79">
        <f>SUM(I127:I138)</f>
        <v>29286</v>
      </c>
      <c r="J139" s="79">
        <f>SUM(J127:J138)</f>
        <v>5033</v>
      </c>
      <c r="K139" s="79">
        <f>SUM(K127:K138)</f>
        <v>34319</v>
      </c>
      <c r="L139" s="83">
        <f>SUM(L127:L138)</f>
        <v>0</v>
      </c>
    </row>
    <row r="140" spans="1:12" ht="15.75" thickBot="1" x14ac:dyDescent="0.3"/>
    <row r="141" spans="1:12" ht="18.75" x14ac:dyDescent="0.3">
      <c r="A141" s="216" t="s">
        <v>14</v>
      </c>
      <c r="B141" s="56" t="s">
        <v>0</v>
      </c>
      <c r="C141" s="57" t="s">
        <v>14</v>
      </c>
      <c r="D141" s="58"/>
      <c r="E141" s="58"/>
      <c r="F141" s="58"/>
      <c r="G141" s="58"/>
      <c r="H141" s="58"/>
      <c r="I141" s="58"/>
      <c r="J141" s="58"/>
      <c r="K141" s="58"/>
      <c r="L141" s="59"/>
    </row>
    <row r="142" spans="1:12" x14ac:dyDescent="0.25">
      <c r="A142" s="217"/>
      <c r="B142" s="20" t="s">
        <v>71</v>
      </c>
      <c r="C142" s="23" t="s">
        <v>2</v>
      </c>
      <c r="D142" s="22"/>
      <c r="E142" s="22"/>
      <c r="F142" s="22"/>
      <c r="G142" s="22"/>
      <c r="H142" s="22"/>
      <c r="I142" s="22"/>
      <c r="J142" s="22"/>
      <c r="K142" s="22"/>
      <c r="L142" s="60"/>
    </row>
    <row r="143" spans="1:12" x14ac:dyDescent="0.25">
      <c r="A143" s="217"/>
      <c r="B143" s="20" t="s">
        <v>72</v>
      </c>
      <c r="C143" s="23" t="s">
        <v>75</v>
      </c>
      <c r="D143" s="22"/>
      <c r="E143" s="22"/>
      <c r="F143" s="22"/>
      <c r="G143" s="22"/>
      <c r="H143" s="22"/>
      <c r="I143" s="22"/>
      <c r="J143" s="22"/>
      <c r="K143" s="22"/>
      <c r="L143" s="60"/>
    </row>
    <row r="144" spans="1:12" x14ac:dyDescent="0.25">
      <c r="A144" s="217"/>
      <c r="B144" s="20" t="s">
        <v>1</v>
      </c>
      <c r="C144" s="26">
        <v>9405</v>
      </c>
      <c r="D144" s="22"/>
      <c r="E144" s="22"/>
      <c r="F144" s="22"/>
      <c r="G144" s="22"/>
      <c r="H144" s="22"/>
      <c r="I144" s="22"/>
      <c r="J144" s="22"/>
      <c r="K144" s="22"/>
      <c r="L144" s="60"/>
    </row>
    <row r="145" spans="1:13" x14ac:dyDescent="0.25">
      <c r="A145" s="217"/>
      <c r="B145" s="20" t="s">
        <v>73</v>
      </c>
      <c r="C145" s="29" t="s">
        <v>10</v>
      </c>
      <c r="D145" s="22"/>
      <c r="E145" s="22"/>
      <c r="F145" s="22"/>
      <c r="G145" s="22"/>
      <c r="H145" s="22"/>
      <c r="I145" s="22"/>
      <c r="J145" s="22"/>
      <c r="K145" s="22"/>
      <c r="L145" s="60"/>
    </row>
    <row r="146" spans="1:13" x14ac:dyDescent="0.25">
      <c r="A146" s="217"/>
      <c r="B146" s="20" t="s">
        <v>74</v>
      </c>
      <c r="C146" s="26">
        <v>2011</v>
      </c>
      <c r="D146" s="22"/>
      <c r="E146" s="22"/>
      <c r="F146" s="22"/>
      <c r="G146" s="22"/>
      <c r="H146" s="22"/>
      <c r="I146" s="22"/>
      <c r="J146" s="22"/>
      <c r="K146" s="22"/>
      <c r="L146" s="60"/>
    </row>
    <row r="147" spans="1:13" x14ac:dyDescent="0.25">
      <c r="A147" s="217"/>
      <c r="B147" s="18"/>
      <c r="C147" s="24"/>
      <c r="D147" s="24"/>
      <c r="E147" s="24"/>
      <c r="F147" s="24"/>
      <c r="G147" s="24"/>
      <c r="H147" s="24"/>
      <c r="I147" s="24"/>
      <c r="J147" s="24"/>
      <c r="K147" s="24"/>
      <c r="L147" s="61"/>
    </row>
    <row r="148" spans="1:13" ht="75" x14ac:dyDescent="0.25">
      <c r="A148" s="217"/>
      <c r="B148" s="27"/>
      <c r="C148" s="28" t="s">
        <v>89</v>
      </c>
      <c r="D148" s="28" t="s">
        <v>90</v>
      </c>
      <c r="E148" s="28" t="s">
        <v>92</v>
      </c>
      <c r="F148" s="28" t="s">
        <v>93</v>
      </c>
      <c r="G148" s="28" t="s">
        <v>96</v>
      </c>
      <c r="H148" s="28" t="s">
        <v>94</v>
      </c>
      <c r="I148" s="28" t="s">
        <v>91</v>
      </c>
      <c r="J148" s="28" t="s">
        <v>97</v>
      </c>
      <c r="K148" s="28" t="s">
        <v>98</v>
      </c>
      <c r="L148" s="62" t="s">
        <v>95</v>
      </c>
    </row>
    <row r="149" spans="1:13" x14ac:dyDescent="0.25">
      <c r="A149" s="217"/>
      <c r="B149" s="4" t="s">
        <v>76</v>
      </c>
      <c r="C149" s="7">
        <v>451320</v>
      </c>
      <c r="D149" s="11">
        <f t="shared" ref="D149:D150" si="27">C149+E149</f>
        <v>452316</v>
      </c>
      <c r="E149" s="137">
        <v>996</v>
      </c>
      <c r="F149" s="138">
        <v>106</v>
      </c>
      <c r="G149" s="12">
        <f>F149/E149*100</f>
        <v>10.642570281124499</v>
      </c>
      <c r="H149" s="12">
        <v>7.6</v>
      </c>
      <c r="I149" s="7"/>
      <c r="J149" s="7">
        <v>24186</v>
      </c>
      <c r="K149" s="7">
        <f>I149+J149</f>
        <v>24186</v>
      </c>
      <c r="L149" s="76"/>
    </row>
    <row r="150" spans="1:13" x14ac:dyDescent="0.25">
      <c r="A150" s="217"/>
      <c r="B150" s="4" t="s">
        <v>77</v>
      </c>
      <c r="C150" s="7">
        <f t="shared" ref="C150:C160" si="28">D149</f>
        <v>452316</v>
      </c>
      <c r="D150" s="11">
        <f t="shared" si="27"/>
        <v>455318</v>
      </c>
      <c r="E150" s="137">
        <v>3002</v>
      </c>
      <c r="F150" s="138">
        <v>265</v>
      </c>
      <c r="G150" s="12">
        <f t="shared" ref="G150:G160" si="29">F150/E150*100</f>
        <v>8.8274483677548297</v>
      </c>
      <c r="H150" s="12">
        <v>7.6</v>
      </c>
      <c r="I150" s="7"/>
      <c r="J150" s="7"/>
      <c r="K150" s="7">
        <f t="shared" ref="K150:K160" si="30">I150+J150</f>
        <v>0</v>
      </c>
      <c r="L150" s="76"/>
    </row>
    <row r="151" spans="1:13" x14ac:dyDescent="0.25">
      <c r="A151" s="217"/>
      <c r="B151" s="4" t="s">
        <v>78</v>
      </c>
      <c r="C151" s="7">
        <f t="shared" si="28"/>
        <v>455318</v>
      </c>
      <c r="D151" s="11">
        <f t="shared" ref="D151:D160" si="31">C151+E151</f>
        <v>460062</v>
      </c>
      <c r="E151" s="137">
        <v>4744</v>
      </c>
      <c r="F151" s="138">
        <v>401</v>
      </c>
      <c r="G151" s="12">
        <f t="shared" si="29"/>
        <v>8.4527824620573355</v>
      </c>
      <c r="H151" s="12">
        <v>7.6</v>
      </c>
      <c r="I151" s="7"/>
      <c r="J151" s="7"/>
      <c r="K151" s="7">
        <f t="shared" si="30"/>
        <v>0</v>
      </c>
      <c r="L151" s="76"/>
      <c r="M151" s="40"/>
    </row>
    <row r="152" spans="1:13" x14ac:dyDescent="0.25">
      <c r="A152" s="217"/>
      <c r="B152" s="4" t="s">
        <v>79</v>
      </c>
      <c r="C152" s="7">
        <f t="shared" si="28"/>
        <v>460062</v>
      </c>
      <c r="D152" s="11">
        <f t="shared" si="31"/>
        <v>462318</v>
      </c>
      <c r="E152" s="137">
        <v>2256</v>
      </c>
      <c r="F152" s="138">
        <v>183</v>
      </c>
      <c r="G152" s="12">
        <f t="shared" si="29"/>
        <v>8.1117021276595747</v>
      </c>
      <c r="H152" s="12">
        <v>7.6</v>
      </c>
      <c r="I152" s="7">
        <v>20957</v>
      </c>
      <c r="J152" s="7"/>
      <c r="K152" s="7">
        <f t="shared" si="30"/>
        <v>20957</v>
      </c>
      <c r="L152" s="76"/>
    </row>
    <row r="153" spans="1:13" x14ac:dyDescent="0.25">
      <c r="A153" s="217"/>
      <c r="B153" s="4" t="s">
        <v>80</v>
      </c>
      <c r="C153" s="7">
        <f t="shared" si="28"/>
        <v>462318</v>
      </c>
      <c r="D153" s="11">
        <f t="shared" si="31"/>
        <v>464239</v>
      </c>
      <c r="E153" s="137">
        <v>1921</v>
      </c>
      <c r="F153" s="138">
        <v>157</v>
      </c>
      <c r="G153" s="12">
        <f t="shared" si="29"/>
        <v>8.1728266527850071</v>
      </c>
      <c r="H153" s="12">
        <v>7.6</v>
      </c>
      <c r="I153" s="15"/>
      <c r="J153" s="15"/>
      <c r="K153" s="7">
        <f t="shared" si="30"/>
        <v>0</v>
      </c>
      <c r="L153" s="77"/>
    </row>
    <row r="154" spans="1:13" x14ac:dyDescent="0.25">
      <c r="A154" s="217"/>
      <c r="B154" s="4" t="s">
        <v>81</v>
      </c>
      <c r="C154" s="7">
        <f t="shared" si="28"/>
        <v>464239</v>
      </c>
      <c r="D154" s="11">
        <f t="shared" si="31"/>
        <v>466745</v>
      </c>
      <c r="E154" s="137">
        <v>2506</v>
      </c>
      <c r="F154" s="138">
        <v>201.01</v>
      </c>
      <c r="G154" s="12">
        <f t="shared" si="29"/>
        <v>8.0211492418196322</v>
      </c>
      <c r="H154" s="12">
        <v>7.6</v>
      </c>
      <c r="I154" s="15"/>
      <c r="J154" s="15"/>
      <c r="K154" s="7">
        <f t="shared" si="30"/>
        <v>0</v>
      </c>
      <c r="L154" s="77"/>
    </row>
    <row r="155" spans="1:13" x14ac:dyDescent="0.25">
      <c r="A155" s="217"/>
      <c r="B155" s="4" t="s">
        <v>82</v>
      </c>
      <c r="C155" s="7">
        <f t="shared" si="28"/>
        <v>466745</v>
      </c>
      <c r="D155" s="11">
        <f t="shared" si="31"/>
        <v>468960</v>
      </c>
      <c r="E155" s="137">
        <v>2215</v>
      </c>
      <c r="F155" s="138">
        <v>174.04</v>
      </c>
      <c r="G155" s="12">
        <f t="shared" si="29"/>
        <v>7.8573363431151231</v>
      </c>
      <c r="H155" s="12">
        <v>7.6</v>
      </c>
      <c r="I155" s="15"/>
      <c r="J155" s="129"/>
      <c r="K155" s="7">
        <f t="shared" si="30"/>
        <v>0</v>
      </c>
      <c r="L155" s="77"/>
    </row>
    <row r="156" spans="1:13" x14ac:dyDescent="0.25">
      <c r="A156" s="217"/>
      <c r="B156" s="4" t="s">
        <v>83</v>
      </c>
      <c r="C156" s="7">
        <f t="shared" si="28"/>
        <v>468960</v>
      </c>
      <c r="D156" s="11">
        <f t="shared" si="31"/>
        <v>470138</v>
      </c>
      <c r="E156" s="137">
        <v>1178</v>
      </c>
      <c r="F156" s="138">
        <v>99.01</v>
      </c>
      <c r="G156" s="12">
        <f t="shared" si="29"/>
        <v>8.4049235993208828</v>
      </c>
      <c r="H156" s="12">
        <v>7.6</v>
      </c>
      <c r="I156" s="15"/>
      <c r="J156" s="15">
        <v>21214</v>
      </c>
      <c r="K156" s="7">
        <f t="shared" si="30"/>
        <v>21214</v>
      </c>
      <c r="L156" s="77"/>
    </row>
    <row r="157" spans="1:13" x14ac:dyDescent="0.25">
      <c r="A157" s="217"/>
      <c r="B157" s="4" t="s">
        <v>84</v>
      </c>
      <c r="C157" s="7">
        <f t="shared" si="28"/>
        <v>470138</v>
      </c>
      <c r="D157" s="11">
        <f t="shared" si="31"/>
        <v>471845</v>
      </c>
      <c r="E157" s="137">
        <v>1707</v>
      </c>
      <c r="F157" s="138">
        <v>144</v>
      </c>
      <c r="G157" s="12">
        <f t="shared" si="29"/>
        <v>8.4358523725834793</v>
      </c>
      <c r="H157" s="12">
        <v>7.6</v>
      </c>
      <c r="I157" s="15"/>
      <c r="J157" s="15">
        <v>1594</v>
      </c>
      <c r="K157" s="7">
        <f t="shared" si="30"/>
        <v>1594</v>
      </c>
      <c r="L157" s="77"/>
    </row>
    <row r="158" spans="1:13" x14ac:dyDescent="0.25">
      <c r="A158" s="217"/>
      <c r="B158" s="4" t="s">
        <v>85</v>
      </c>
      <c r="C158" s="7">
        <f t="shared" si="28"/>
        <v>471845</v>
      </c>
      <c r="D158" s="11">
        <f t="shared" si="31"/>
        <v>473345</v>
      </c>
      <c r="E158" s="137">
        <v>1500</v>
      </c>
      <c r="F158" s="138">
        <v>149</v>
      </c>
      <c r="G158" s="12">
        <f t="shared" si="29"/>
        <v>9.9333333333333336</v>
      </c>
      <c r="H158" s="12">
        <v>7.6</v>
      </c>
      <c r="I158" s="15"/>
      <c r="J158" s="15"/>
      <c r="K158" s="7">
        <f t="shared" si="30"/>
        <v>0</v>
      </c>
      <c r="L158" s="77"/>
    </row>
    <row r="159" spans="1:13" x14ac:dyDescent="0.25">
      <c r="A159" s="217"/>
      <c r="B159" s="4" t="s">
        <v>86</v>
      </c>
      <c r="C159" s="7">
        <f t="shared" si="28"/>
        <v>473345</v>
      </c>
      <c r="D159" s="11">
        <f t="shared" si="31"/>
        <v>473345</v>
      </c>
      <c r="E159" s="137"/>
      <c r="F159" s="138"/>
      <c r="G159" s="12" t="e">
        <f t="shared" si="29"/>
        <v>#DIV/0!</v>
      </c>
      <c r="H159" s="12">
        <v>7.6</v>
      </c>
      <c r="I159" s="7"/>
      <c r="J159" s="7"/>
      <c r="K159" s="7">
        <f t="shared" si="30"/>
        <v>0</v>
      </c>
      <c r="L159" s="76"/>
    </row>
    <row r="160" spans="1:13" x14ac:dyDescent="0.25">
      <c r="A160" s="217"/>
      <c r="B160" s="4" t="s">
        <v>87</v>
      </c>
      <c r="C160" s="7">
        <f t="shared" si="28"/>
        <v>473345</v>
      </c>
      <c r="D160" s="11">
        <f t="shared" si="31"/>
        <v>473345</v>
      </c>
      <c r="E160" s="137"/>
      <c r="F160" s="138"/>
      <c r="G160" s="12" t="e">
        <f t="shared" si="29"/>
        <v>#DIV/0!</v>
      </c>
      <c r="H160" s="12">
        <v>7.6</v>
      </c>
      <c r="I160" s="7"/>
      <c r="J160" s="7"/>
      <c r="K160" s="7">
        <f t="shared" si="30"/>
        <v>0</v>
      </c>
      <c r="L160" s="76"/>
    </row>
    <row r="161" spans="1:13" ht="15.75" thickBot="1" x14ac:dyDescent="0.3">
      <c r="A161" s="218"/>
      <c r="B161" s="78" t="s">
        <v>88</v>
      </c>
      <c r="C161" s="79"/>
      <c r="D161" s="80"/>
      <c r="E161" s="80">
        <f>SUM(E149:E160)</f>
        <v>22025</v>
      </c>
      <c r="F161" s="80">
        <f>SUM(F149:F160)</f>
        <v>1879.06</v>
      </c>
      <c r="G161" s="81">
        <f>F161/E161*100</f>
        <v>8.5314869466515333</v>
      </c>
      <c r="H161" s="82">
        <v>7.6</v>
      </c>
      <c r="I161" s="79">
        <f>SUM(I149:I160)</f>
        <v>20957</v>
      </c>
      <c r="J161" s="79">
        <f>SUM(J149:J160)</f>
        <v>46994</v>
      </c>
      <c r="K161" s="79">
        <f t="shared" ref="K161" si="32">I161+J161</f>
        <v>67951</v>
      </c>
      <c r="L161" s="83">
        <f>SUM(L149:L160)</f>
        <v>0</v>
      </c>
    </row>
    <row r="162" spans="1:13" ht="15.75" thickBot="1" x14ac:dyDescent="0.3"/>
    <row r="163" spans="1:13" ht="18.75" x14ac:dyDescent="0.3">
      <c r="A163" s="216" t="s">
        <v>165</v>
      </c>
      <c r="B163" s="56" t="s">
        <v>0</v>
      </c>
      <c r="C163" s="57" t="s">
        <v>165</v>
      </c>
      <c r="D163" s="58"/>
      <c r="E163" s="58"/>
      <c r="F163" s="58"/>
      <c r="G163" s="119" t="s">
        <v>134</v>
      </c>
      <c r="H163" s="58"/>
      <c r="I163" s="58"/>
      <c r="J163" s="58"/>
      <c r="K163" s="58"/>
      <c r="L163" s="59"/>
    </row>
    <row r="164" spans="1:13" x14ac:dyDescent="0.25">
      <c r="A164" s="217"/>
      <c r="B164" s="20" t="s">
        <v>71</v>
      </c>
      <c r="C164" s="23" t="s">
        <v>2</v>
      </c>
      <c r="D164" s="22"/>
      <c r="E164" s="22"/>
      <c r="F164" s="22"/>
      <c r="G164" s="118" t="s">
        <v>131</v>
      </c>
      <c r="H164" s="22"/>
      <c r="I164" s="22"/>
      <c r="J164" s="22"/>
      <c r="K164" s="22"/>
      <c r="L164" s="60"/>
    </row>
    <row r="165" spans="1:13" x14ac:dyDescent="0.25">
      <c r="A165" s="217"/>
      <c r="B165" s="20" t="s">
        <v>72</v>
      </c>
      <c r="C165" s="29" t="s">
        <v>105</v>
      </c>
      <c r="D165" s="22"/>
      <c r="E165" s="22"/>
      <c r="F165" s="22"/>
      <c r="G165" s="118" t="s">
        <v>171</v>
      </c>
      <c r="H165" s="22"/>
      <c r="I165" s="22"/>
      <c r="J165" s="22"/>
      <c r="K165" s="22"/>
      <c r="L165" s="60"/>
    </row>
    <row r="166" spans="1:13" x14ac:dyDescent="0.25">
      <c r="A166" s="217"/>
      <c r="B166" s="20" t="s">
        <v>1</v>
      </c>
      <c r="C166" s="26">
        <v>9402</v>
      </c>
      <c r="D166" s="22"/>
      <c r="E166" s="22"/>
      <c r="F166" s="22"/>
      <c r="G166" s="22"/>
      <c r="H166" s="22"/>
      <c r="I166" s="22"/>
      <c r="J166" s="22"/>
      <c r="K166" s="22"/>
      <c r="L166" s="60"/>
    </row>
    <row r="167" spans="1:13" x14ac:dyDescent="0.25">
      <c r="A167" s="217"/>
      <c r="B167" s="20" t="s">
        <v>73</v>
      </c>
      <c r="C167" s="23" t="s">
        <v>6</v>
      </c>
      <c r="D167" s="22"/>
      <c r="E167" s="22"/>
      <c r="F167" s="22"/>
      <c r="G167" s="22"/>
      <c r="H167" s="22"/>
      <c r="I167" s="22"/>
      <c r="J167" s="22"/>
      <c r="K167" s="22"/>
      <c r="L167" s="60"/>
    </row>
    <row r="168" spans="1:13" x14ac:dyDescent="0.25">
      <c r="A168" s="217"/>
      <c r="B168" s="20" t="s">
        <v>74</v>
      </c>
      <c r="C168" s="26">
        <v>2012</v>
      </c>
      <c r="D168" s="22"/>
      <c r="E168" s="22"/>
      <c r="F168" s="22"/>
      <c r="G168" s="22"/>
      <c r="H168" s="22"/>
      <c r="I168" s="22"/>
      <c r="J168" s="22"/>
      <c r="K168" s="22"/>
      <c r="L168" s="60"/>
    </row>
    <row r="169" spans="1:13" x14ac:dyDescent="0.25">
      <c r="A169" s="217"/>
      <c r="B169" s="18"/>
      <c r="C169" s="24"/>
      <c r="D169" s="24"/>
      <c r="E169" s="24"/>
      <c r="F169" s="24"/>
      <c r="G169" s="24"/>
      <c r="H169" s="24"/>
      <c r="I169" s="24"/>
      <c r="J169" s="24"/>
      <c r="K169" s="24"/>
      <c r="L169" s="61"/>
    </row>
    <row r="170" spans="1:13" ht="75" x14ac:dyDescent="0.25">
      <c r="A170" s="217"/>
      <c r="B170" s="27"/>
      <c r="C170" s="28" t="s">
        <v>89</v>
      </c>
      <c r="D170" s="28" t="s">
        <v>90</v>
      </c>
      <c r="E170" s="28" t="s">
        <v>92</v>
      </c>
      <c r="F170" s="28" t="s">
        <v>93</v>
      </c>
      <c r="G170" s="28" t="s">
        <v>96</v>
      </c>
      <c r="H170" s="28" t="s">
        <v>94</v>
      </c>
      <c r="I170" s="28" t="s">
        <v>91</v>
      </c>
      <c r="J170" s="28" t="s">
        <v>97</v>
      </c>
      <c r="K170" s="28" t="s">
        <v>98</v>
      </c>
      <c r="L170" s="62" t="s">
        <v>95</v>
      </c>
    </row>
    <row r="171" spans="1:13" x14ac:dyDescent="0.25">
      <c r="A171" s="217"/>
      <c r="B171" s="2" t="s">
        <v>76</v>
      </c>
      <c r="C171" s="6">
        <v>343567</v>
      </c>
      <c r="D171" s="9">
        <f t="shared" ref="D171:D182" si="33">C171+E171</f>
        <v>345669</v>
      </c>
      <c r="E171" s="131">
        <v>2102</v>
      </c>
      <c r="F171" s="134">
        <v>248.27</v>
      </c>
      <c r="G171" s="10">
        <f>F171/E171*100</f>
        <v>11.811132254995243</v>
      </c>
      <c r="H171" s="10">
        <v>9.9</v>
      </c>
      <c r="I171" s="6"/>
      <c r="J171" s="6"/>
      <c r="K171" s="6">
        <f>I171+J171</f>
        <v>0</v>
      </c>
      <c r="L171" s="63"/>
    </row>
    <row r="172" spans="1:13" x14ac:dyDescent="0.25">
      <c r="A172" s="217"/>
      <c r="B172" s="2" t="s">
        <v>77</v>
      </c>
      <c r="C172" s="6">
        <f t="shared" ref="C172:C182" si="34">D171</f>
        <v>345669</v>
      </c>
      <c r="D172" s="9">
        <f t="shared" si="33"/>
        <v>348815</v>
      </c>
      <c r="E172" s="131">
        <v>3146</v>
      </c>
      <c r="F172" s="134">
        <v>363.03</v>
      </c>
      <c r="G172" s="10">
        <f t="shared" ref="G172:G182" si="35">F172/E172*100</f>
        <v>11.539415130324221</v>
      </c>
      <c r="H172" s="10">
        <v>9.9</v>
      </c>
      <c r="I172" s="6"/>
      <c r="J172" s="6"/>
      <c r="K172" s="6">
        <f t="shared" ref="K172:K182" si="36">I172+J172</f>
        <v>0</v>
      </c>
      <c r="L172" s="63"/>
    </row>
    <row r="173" spans="1:13" x14ac:dyDescent="0.25">
      <c r="A173" s="217"/>
      <c r="B173" s="2" t="s">
        <v>78</v>
      </c>
      <c r="C173" s="6">
        <f t="shared" si="34"/>
        <v>348815</v>
      </c>
      <c r="D173" s="9">
        <f t="shared" si="33"/>
        <v>350158</v>
      </c>
      <c r="E173" s="131">
        <v>1343</v>
      </c>
      <c r="F173" s="134">
        <v>165</v>
      </c>
      <c r="G173" s="10">
        <f t="shared" si="35"/>
        <v>12.285927029039465</v>
      </c>
      <c r="H173" s="10">
        <v>9.9</v>
      </c>
      <c r="I173" s="6">
        <v>31401</v>
      </c>
      <c r="J173" s="6"/>
      <c r="K173" s="6">
        <f t="shared" si="36"/>
        <v>31401</v>
      </c>
      <c r="L173" s="63"/>
    </row>
    <row r="174" spans="1:13" x14ac:dyDescent="0.25">
      <c r="A174" s="217"/>
      <c r="B174" s="2" t="s">
        <v>79</v>
      </c>
      <c r="C174" s="6">
        <f t="shared" si="34"/>
        <v>350158</v>
      </c>
      <c r="D174" s="9">
        <f t="shared" si="33"/>
        <v>353131</v>
      </c>
      <c r="E174" s="131">
        <v>2973</v>
      </c>
      <c r="F174" s="134">
        <v>332.01</v>
      </c>
      <c r="G174" s="10">
        <f t="shared" si="35"/>
        <v>11.167507568113017</v>
      </c>
      <c r="H174" s="10">
        <v>9.9</v>
      </c>
      <c r="I174" s="6">
        <v>4610</v>
      </c>
      <c r="J174" s="163">
        <v>9701</v>
      </c>
      <c r="K174" s="6">
        <f t="shared" si="36"/>
        <v>14311</v>
      </c>
      <c r="L174" s="63">
        <v>9701</v>
      </c>
      <c r="M174" s="50" t="s">
        <v>179</v>
      </c>
    </row>
    <row r="175" spans="1:13" x14ac:dyDescent="0.25">
      <c r="A175" s="217"/>
      <c r="B175" s="2" t="s">
        <v>80</v>
      </c>
      <c r="C175" s="6">
        <f t="shared" si="34"/>
        <v>353131</v>
      </c>
      <c r="D175" s="9">
        <f t="shared" si="33"/>
        <v>356492</v>
      </c>
      <c r="E175" s="131">
        <v>3361</v>
      </c>
      <c r="F175" s="134">
        <v>367.03</v>
      </c>
      <c r="G175" s="10">
        <f t="shared" si="35"/>
        <v>10.920261826837251</v>
      </c>
      <c r="H175" s="10">
        <v>9.9</v>
      </c>
      <c r="I175" s="5"/>
      <c r="J175" s="5"/>
      <c r="K175" s="6">
        <f t="shared" si="36"/>
        <v>0</v>
      </c>
      <c r="L175" s="64"/>
    </row>
    <row r="176" spans="1:13" x14ac:dyDescent="0.25">
      <c r="A176" s="217"/>
      <c r="B176" s="2" t="s">
        <v>81</v>
      </c>
      <c r="C176" s="6">
        <f t="shared" si="34"/>
        <v>356492</v>
      </c>
      <c r="D176" s="9">
        <f t="shared" si="33"/>
        <v>358443</v>
      </c>
      <c r="E176" s="131">
        <v>1951</v>
      </c>
      <c r="F176" s="134">
        <v>220</v>
      </c>
      <c r="G176" s="10">
        <f t="shared" si="35"/>
        <v>11.276268580215275</v>
      </c>
      <c r="H176" s="10">
        <v>9.9</v>
      </c>
      <c r="I176" s="5"/>
      <c r="J176" s="163"/>
      <c r="K176" s="6">
        <f t="shared" si="36"/>
        <v>0</v>
      </c>
      <c r="L176" s="64"/>
    </row>
    <row r="177" spans="1:12" x14ac:dyDescent="0.25">
      <c r="A177" s="217"/>
      <c r="B177" s="2" t="s">
        <v>82</v>
      </c>
      <c r="C177" s="6">
        <f t="shared" si="34"/>
        <v>358443</v>
      </c>
      <c r="D177" s="9">
        <f t="shared" si="33"/>
        <v>359608</v>
      </c>
      <c r="E177" s="131">
        <v>1165</v>
      </c>
      <c r="F177" s="134">
        <v>129.01</v>
      </c>
      <c r="G177" s="10">
        <f t="shared" si="35"/>
        <v>11.07381974248927</v>
      </c>
      <c r="H177" s="10">
        <v>9.9</v>
      </c>
      <c r="I177" s="5"/>
      <c r="J177" s="5"/>
      <c r="K177" s="6">
        <f t="shared" si="36"/>
        <v>0</v>
      </c>
      <c r="L177" s="64"/>
    </row>
    <row r="178" spans="1:12" x14ac:dyDescent="0.25">
      <c r="A178" s="217"/>
      <c r="B178" s="2" t="s">
        <v>83</v>
      </c>
      <c r="C178" s="6">
        <f t="shared" si="34"/>
        <v>359608</v>
      </c>
      <c r="D178" s="9">
        <f t="shared" si="33"/>
        <v>362057</v>
      </c>
      <c r="E178" s="131">
        <v>2449</v>
      </c>
      <c r="F178" s="134">
        <v>272.01</v>
      </c>
      <c r="G178" s="10">
        <f t="shared" si="35"/>
        <v>11.106982441812985</v>
      </c>
      <c r="H178" s="10">
        <v>9.9</v>
      </c>
      <c r="I178" s="5"/>
      <c r="J178" s="5"/>
      <c r="K178" s="6">
        <f t="shared" si="36"/>
        <v>0</v>
      </c>
      <c r="L178" s="64"/>
    </row>
    <row r="179" spans="1:12" x14ac:dyDescent="0.25">
      <c r="A179" s="217"/>
      <c r="B179" s="2" t="s">
        <v>84</v>
      </c>
      <c r="C179" s="6">
        <f t="shared" si="34"/>
        <v>362057</v>
      </c>
      <c r="D179" s="9">
        <f t="shared" si="33"/>
        <v>363840</v>
      </c>
      <c r="E179" s="131">
        <v>1783</v>
      </c>
      <c r="F179" s="134">
        <v>200</v>
      </c>
      <c r="G179" s="10">
        <f t="shared" si="35"/>
        <v>11.217049915872126</v>
      </c>
      <c r="H179" s="10">
        <v>9.9</v>
      </c>
      <c r="I179" s="5">
        <v>17358</v>
      </c>
      <c r="J179" s="5"/>
      <c r="K179" s="6">
        <f t="shared" si="36"/>
        <v>17358</v>
      </c>
      <c r="L179" s="64"/>
    </row>
    <row r="180" spans="1:12" x14ac:dyDescent="0.25">
      <c r="A180" s="217"/>
      <c r="B180" s="2" t="s">
        <v>85</v>
      </c>
      <c r="C180" s="6">
        <f t="shared" si="34"/>
        <v>363840</v>
      </c>
      <c r="D180" s="9">
        <f t="shared" si="33"/>
        <v>366549</v>
      </c>
      <c r="E180" s="131">
        <v>2709</v>
      </c>
      <c r="F180" s="134">
        <v>301.01</v>
      </c>
      <c r="G180" s="10">
        <f t="shared" si="35"/>
        <v>11.111480251015134</v>
      </c>
      <c r="H180" s="10">
        <v>9.9</v>
      </c>
      <c r="I180" s="6"/>
      <c r="J180" s="5"/>
      <c r="K180" s="6">
        <f t="shared" si="36"/>
        <v>0</v>
      </c>
      <c r="L180" s="64"/>
    </row>
    <row r="181" spans="1:12" x14ac:dyDescent="0.25">
      <c r="A181" s="217"/>
      <c r="B181" s="2" t="s">
        <v>86</v>
      </c>
      <c r="C181" s="6">
        <f t="shared" si="34"/>
        <v>366549</v>
      </c>
      <c r="D181" s="9">
        <f t="shared" si="33"/>
        <v>366549</v>
      </c>
      <c r="E181" s="131"/>
      <c r="F181" s="134"/>
      <c r="G181" s="10" t="e">
        <f t="shared" si="35"/>
        <v>#DIV/0!</v>
      </c>
      <c r="H181" s="10">
        <v>9.9</v>
      </c>
      <c r="I181" s="6"/>
      <c r="J181" s="6"/>
      <c r="K181" s="6">
        <f t="shared" si="36"/>
        <v>0</v>
      </c>
      <c r="L181" s="63"/>
    </row>
    <row r="182" spans="1:12" x14ac:dyDescent="0.25">
      <c r="A182" s="217"/>
      <c r="B182" s="2" t="s">
        <v>87</v>
      </c>
      <c r="C182" s="6">
        <f t="shared" si="34"/>
        <v>366549</v>
      </c>
      <c r="D182" s="9">
        <f t="shared" si="33"/>
        <v>366549</v>
      </c>
      <c r="E182" s="131"/>
      <c r="F182" s="134"/>
      <c r="G182" s="10" t="e">
        <f t="shared" si="35"/>
        <v>#DIV/0!</v>
      </c>
      <c r="H182" s="10">
        <v>9.9</v>
      </c>
      <c r="I182" s="72"/>
      <c r="J182" s="6"/>
      <c r="K182" s="6">
        <f t="shared" si="36"/>
        <v>0</v>
      </c>
      <c r="L182" s="63"/>
    </row>
    <row r="183" spans="1:12" ht="15.75" thickBot="1" x14ac:dyDescent="0.3">
      <c r="A183" s="218"/>
      <c r="B183" s="65" t="s">
        <v>88</v>
      </c>
      <c r="C183" s="66"/>
      <c r="D183" s="67"/>
      <c r="E183" s="67">
        <f>SUM(E171:E182)</f>
        <v>22982</v>
      </c>
      <c r="F183" s="67">
        <f>SUM(F171:F182)</f>
        <v>2597.37</v>
      </c>
      <c r="G183" s="68">
        <f>F183/E183*100</f>
        <v>11.301757897484988</v>
      </c>
      <c r="H183" s="70">
        <v>9.9</v>
      </c>
      <c r="I183" s="66">
        <f>SUM(I171:I182)</f>
        <v>53369</v>
      </c>
      <c r="J183" s="66">
        <f>SUM(J171:J182)</f>
        <v>9701</v>
      </c>
      <c r="K183" s="66">
        <f>SUM(K171:K182)</f>
        <v>63070</v>
      </c>
      <c r="L183" s="69">
        <f>SUM(L171:L182)</f>
        <v>9701</v>
      </c>
    </row>
    <row r="184" spans="1:12" ht="15.75" thickBot="1" x14ac:dyDescent="0.3"/>
    <row r="185" spans="1:12" ht="18.75" x14ac:dyDescent="0.3">
      <c r="A185" s="216" t="s">
        <v>16</v>
      </c>
      <c r="B185" s="56" t="s">
        <v>0</v>
      </c>
      <c r="C185" s="57" t="s">
        <v>16</v>
      </c>
      <c r="D185" s="58"/>
      <c r="E185" s="58"/>
      <c r="F185" s="58"/>
      <c r="G185" s="119" t="s">
        <v>134</v>
      </c>
      <c r="H185" s="58"/>
      <c r="I185" s="58"/>
      <c r="J185" s="58"/>
      <c r="K185" s="58"/>
      <c r="L185" s="59"/>
    </row>
    <row r="186" spans="1:12" x14ac:dyDescent="0.25">
      <c r="A186" s="217"/>
      <c r="B186" s="20" t="s">
        <v>71</v>
      </c>
      <c r="C186" s="23" t="s">
        <v>2</v>
      </c>
      <c r="D186" s="22"/>
      <c r="E186" s="22"/>
      <c r="F186" s="22"/>
      <c r="G186" s="22"/>
      <c r="H186" s="22"/>
      <c r="I186" s="22"/>
      <c r="J186" s="22"/>
      <c r="K186" s="22"/>
      <c r="L186" s="60"/>
    </row>
    <row r="187" spans="1:12" x14ac:dyDescent="0.25">
      <c r="A187" s="217"/>
      <c r="B187" s="20" t="s">
        <v>72</v>
      </c>
      <c r="C187" s="23" t="s">
        <v>75</v>
      </c>
      <c r="D187" s="22"/>
      <c r="E187" s="22"/>
      <c r="F187" s="22"/>
      <c r="G187" s="22"/>
      <c r="H187" s="22"/>
      <c r="I187" s="22"/>
      <c r="J187" s="22"/>
      <c r="K187" s="22"/>
      <c r="L187" s="60"/>
    </row>
    <row r="188" spans="1:12" x14ac:dyDescent="0.25">
      <c r="A188" s="217"/>
      <c r="B188" s="20" t="s">
        <v>1</v>
      </c>
      <c r="C188" s="26">
        <v>9405</v>
      </c>
      <c r="D188" s="22"/>
      <c r="E188" s="22"/>
      <c r="F188" s="22"/>
      <c r="G188" s="22"/>
      <c r="H188" s="22"/>
      <c r="I188" s="22"/>
      <c r="J188" s="22"/>
      <c r="K188" s="22"/>
      <c r="L188" s="60"/>
    </row>
    <row r="189" spans="1:12" x14ac:dyDescent="0.25">
      <c r="A189" s="217"/>
      <c r="B189" s="20" t="s">
        <v>73</v>
      </c>
      <c r="C189" s="29" t="s">
        <v>10</v>
      </c>
      <c r="D189" s="22"/>
      <c r="E189" s="22"/>
      <c r="F189" s="22"/>
      <c r="G189" s="22"/>
      <c r="H189" s="22"/>
      <c r="I189" s="22"/>
      <c r="J189" s="22"/>
      <c r="K189" s="22"/>
      <c r="L189" s="60"/>
    </row>
    <row r="190" spans="1:12" x14ac:dyDescent="0.25">
      <c r="A190" s="217"/>
      <c r="B190" s="20" t="s">
        <v>74</v>
      </c>
      <c r="C190" s="26">
        <v>2012</v>
      </c>
      <c r="D190" s="22"/>
      <c r="E190" s="22"/>
      <c r="F190" s="22"/>
      <c r="G190" s="22"/>
      <c r="H190" s="22"/>
      <c r="I190" s="22"/>
      <c r="J190" s="22"/>
      <c r="K190" s="22"/>
      <c r="L190" s="60"/>
    </row>
    <row r="191" spans="1:12" x14ac:dyDescent="0.25">
      <c r="A191" s="217"/>
      <c r="B191" s="18"/>
      <c r="C191" s="24"/>
      <c r="D191" s="24"/>
      <c r="E191" s="24"/>
      <c r="F191" s="24"/>
      <c r="G191" s="24"/>
      <c r="H191" s="24"/>
      <c r="I191" s="24"/>
      <c r="J191" s="24"/>
      <c r="K191" s="24"/>
      <c r="L191" s="61"/>
    </row>
    <row r="192" spans="1:12" ht="75" x14ac:dyDescent="0.25">
      <c r="A192" s="217"/>
      <c r="B192" s="27"/>
      <c r="C192" s="28" t="s">
        <v>89</v>
      </c>
      <c r="D192" s="28" t="s">
        <v>90</v>
      </c>
      <c r="E192" s="28" t="s">
        <v>92</v>
      </c>
      <c r="F192" s="28" t="s">
        <v>93</v>
      </c>
      <c r="G192" s="28" t="s">
        <v>96</v>
      </c>
      <c r="H192" s="28" t="s">
        <v>94</v>
      </c>
      <c r="I192" s="28" t="s">
        <v>91</v>
      </c>
      <c r="J192" s="28" t="s">
        <v>97</v>
      </c>
      <c r="K192" s="28" t="s">
        <v>98</v>
      </c>
      <c r="L192" s="62" t="s">
        <v>95</v>
      </c>
    </row>
    <row r="193" spans="1:13" x14ac:dyDescent="0.25">
      <c r="A193" s="217"/>
      <c r="B193" s="4" t="s">
        <v>76</v>
      </c>
      <c r="C193" s="7">
        <v>598512</v>
      </c>
      <c r="D193" s="11">
        <f t="shared" ref="D193:D194" si="37">C193+E193</f>
        <v>603030</v>
      </c>
      <c r="E193" s="137">
        <v>4518</v>
      </c>
      <c r="F193" s="138">
        <v>401.02</v>
      </c>
      <c r="G193" s="12">
        <f>F193/E193*100</f>
        <v>8.8760513501549365</v>
      </c>
      <c r="H193" s="12">
        <v>7.8</v>
      </c>
      <c r="I193" s="7"/>
      <c r="J193" s="7"/>
      <c r="K193" s="7">
        <f>I193+J193</f>
        <v>0</v>
      </c>
      <c r="L193" s="76"/>
    </row>
    <row r="194" spans="1:13" x14ac:dyDescent="0.25">
      <c r="A194" s="217"/>
      <c r="B194" s="4" t="s">
        <v>77</v>
      </c>
      <c r="C194" s="7">
        <f t="shared" ref="C194:C204" si="38">D193</f>
        <v>603030</v>
      </c>
      <c r="D194" s="11">
        <f t="shared" si="37"/>
        <v>606635</v>
      </c>
      <c r="E194" s="137">
        <v>3605</v>
      </c>
      <c r="F194" s="138">
        <v>337.02</v>
      </c>
      <c r="G194" s="12">
        <f t="shared" ref="G194:G204" si="39">F194/E194*100</f>
        <v>9.3486823855755894</v>
      </c>
      <c r="H194" s="12">
        <v>7.8</v>
      </c>
      <c r="I194" s="7"/>
      <c r="J194" s="7">
        <v>14818</v>
      </c>
      <c r="K194" s="7">
        <f t="shared" ref="K194:K204" si="40">I194+J194</f>
        <v>14818</v>
      </c>
      <c r="L194" s="76"/>
    </row>
    <row r="195" spans="1:13" x14ac:dyDescent="0.25">
      <c r="A195" s="217"/>
      <c r="B195" s="4" t="s">
        <v>78</v>
      </c>
      <c r="C195" s="7">
        <f t="shared" si="38"/>
        <v>606635</v>
      </c>
      <c r="D195" s="11">
        <f t="shared" ref="D195:D204" si="41">C195+E195</f>
        <v>611833</v>
      </c>
      <c r="E195" s="137">
        <v>5198</v>
      </c>
      <c r="F195" s="138">
        <v>428.04</v>
      </c>
      <c r="G195" s="12">
        <f t="shared" si="39"/>
        <v>8.2347056560215481</v>
      </c>
      <c r="H195" s="12">
        <v>7.8</v>
      </c>
      <c r="I195" s="7">
        <v>38199</v>
      </c>
      <c r="J195" s="7"/>
      <c r="K195" s="7">
        <f t="shared" si="40"/>
        <v>38199</v>
      </c>
      <c r="L195" s="76"/>
    </row>
    <row r="196" spans="1:13" x14ac:dyDescent="0.25">
      <c r="A196" s="217"/>
      <c r="B196" s="4" t="s">
        <v>79</v>
      </c>
      <c r="C196" s="7">
        <f t="shared" si="38"/>
        <v>611833</v>
      </c>
      <c r="D196" s="11">
        <f t="shared" si="41"/>
        <v>616020</v>
      </c>
      <c r="E196" s="137">
        <v>4187</v>
      </c>
      <c r="F196" s="138">
        <v>341.01</v>
      </c>
      <c r="G196" s="12">
        <f t="shared" si="39"/>
        <v>8.1444948650585136</v>
      </c>
      <c r="H196" s="12">
        <v>7.8</v>
      </c>
      <c r="I196" s="7"/>
      <c r="J196" s="7">
        <v>6557</v>
      </c>
      <c r="K196" s="7">
        <f t="shared" si="40"/>
        <v>6557</v>
      </c>
      <c r="L196" s="204"/>
      <c r="M196" s="50"/>
    </row>
    <row r="197" spans="1:13" x14ac:dyDescent="0.25">
      <c r="A197" s="217"/>
      <c r="B197" s="4" t="s">
        <v>80</v>
      </c>
      <c r="C197" s="7">
        <f t="shared" si="38"/>
        <v>616020</v>
      </c>
      <c r="D197" s="11">
        <f t="shared" si="41"/>
        <v>620188</v>
      </c>
      <c r="E197" s="137">
        <v>4168</v>
      </c>
      <c r="F197" s="138">
        <v>344.01</v>
      </c>
      <c r="G197" s="12">
        <f t="shared" si="39"/>
        <v>8.2535988483685223</v>
      </c>
      <c r="H197" s="12">
        <v>7.8</v>
      </c>
      <c r="I197" s="15"/>
      <c r="J197" s="15"/>
      <c r="K197" s="7">
        <f t="shared" si="40"/>
        <v>0</v>
      </c>
      <c r="L197" s="77"/>
    </row>
    <row r="198" spans="1:13" x14ac:dyDescent="0.25">
      <c r="A198" s="217"/>
      <c r="B198" s="4" t="s">
        <v>81</v>
      </c>
      <c r="C198" s="7">
        <f t="shared" si="38"/>
        <v>620188</v>
      </c>
      <c r="D198" s="11">
        <f t="shared" si="41"/>
        <v>621954</v>
      </c>
      <c r="E198" s="137">
        <v>1766</v>
      </c>
      <c r="F198" s="138">
        <v>138</v>
      </c>
      <c r="G198" s="12">
        <f t="shared" si="39"/>
        <v>7.814269535673839</v>
      </c>
      <c r="H198" s="12">
        <v>7.8</v>
      </c>
      <c r="I198" s="15"/>
      <c r="J198" s="15">
        <v>61862</v>
      </c>
      <c r="K198" s="7">
        <f t="shared" si="40"/>
        <v>61862</v>
      </c>
      <c r="L198" s="77"/>
    </row>
    <row r="199" spans="1:13" x14ac:dyDescent="0.25">
      <c r="A199" s="217"/>
      <c r="B199" s="4" t="s">
        <v>82</v>
      </c>
      <c r="C199" s="7">
        <f t="shared" si="38"/>
        <v>621954</v>
      </c>
      <c r="D199" s="11">
        <f>C199+E199</f>
        <v>623610</v>
      </c>
      <c r="E199" s="137">
        <v>1656</v>
      </c>
      <c r="F199" s="138">
        <v>148</v>
      </c>
      <c r="G199" s="12">
        <f t="shared" si="39"/>
        <v>8.9371980676328491</v>
      </c>
      <c r="H199" s="12">
        <v>7.8</v>
      </c>
      <c r="I199" s="15"/>
      <c r="J199" s="129">
        <v>70678</v>
      </c>
      <c r="K199" s="7">
        <f t="shared" si="40"/>
        <v>70678</v>
      </c>
      <c r="L199" s="77">
        <v>70678</v>
      </c>
      <c r="M199" s="50" t="s">
        <v>189</v>
      </c>
    </row>
    <row r="200" spans="1:13" x14ac:dyDescent="0.25">
      <c r="A200" s="217"/>
      <c r="B200" s="4" t="s">
        <v>83</v>
      </c>
      <c r="C200" s="7">
        <f t="shared" si="38"/>
        <v>623610</v>
      </c>
      <c r="D200" s="11">
        <f t="shared" si="41"/>
        <v>629115</v>
      </c>
      <c r="E200" s="137">
        <v>5505</v>
      </c>
      <c r="F200" s="138">
        <v>447.02</v>
      </c>
      <c r="G200" s="12">
        <f t="shared" si="39"/>
        <v>8.1202543142597623</v>
      </c>
      <c r="H200" s="12">
        <v>7.8</v>
      </c>
      <c r="I200" s="15"/>
      <c r="J200" s="15"/>
      <c r="K200" s="7">
        <f t="shared" si="40"/>
        <v>0</v>
      </c>
      <c r="L200" s="77"/>
    </row>
    <row r="201" spans="1:13" x14ac:dyDescent="0.25">
      <c r="A201" s="217"/>
      <c r="B201" s="4" t="s">
        <v>84</v>
      </c>
      <c r="C201" s="7">
        <f t="shared" si="38"/>
        <v>629115</v>
      </c>
      <c r="D201" s="11">
        <f t="shared" si="41"/>
        <v>634165</v>
      </c>
      <c r="E201" s="137">
        <v>5050</v>
      </c>
      <c r="F201" s="138">
        <v>425</v>
      </c>
      <c r="G201" s="12">
        <f t="shared" si="39"/>
        <v>8.4158415841584162</v>
      </c>
      <c r="H201" s="12">
        <v>7.8</v>
      </c>
      <c r="I201" s="15">
        <v>23151</v>
      </c>
      <c r="J201" s="15">
        <v>4828</v>
      </c>
      <c r="K201" s="7">
        <f t="shared" si="40"/>
        <v>27979</v>
      </c>
      <c r="L201" s="77"/>
    </row>
    <row r="202" spans="1:13" x14ac:dyDescent="0.25">
      <c r="A202" s="217"/>
      <c r="B202" s="4" t="s">
        <v>85</v>
      </c>
      <c r="C202" s="7">
        <f t="shared" si="38"/>
        <v>634165</v>
      </c>
      <c r="D202" s="11">
        <f t="shared" si="41"/>
        <v>639188</v>
      </c>
      <c r="E202" s="137">
        <v>5023</v>
      </c>
      <c r="F202" s="138">
        <v>430.01</v>
      </c>
      <c r="G202" s="12">
        <f t="shared" si="39"/>
        <v>8.5608202269560021</v>
      </c>
      <c r="H202" s="12">
        <v>7.8</v>
      </c>
      <c r="I202" s="15"/>
      <c r="J202" s="15"/>
      <c r="K202" s="7">
        <f t="shared" si="40"/>
        <v>0</v>
      </c>
      <c r="L202" s="77"/>
    </row>
    <row r="203" spans="1:13" x14ac:dyDescent="0.25">
      <c r="A203" s="217"/>
      <c r="B203" s="4" t="s">
        <v>86</v>
      </c>
      <c r="C203" s="7">
        <f t="shared" si="38"/>
        <v>639188</v>
      </c>
      <c r="D203" s="11">
        <f t="shared" si="41"/>
        <v>639188</v>
      </c>
      <c r="E203" s="137"/>
      <c r="F203" s="138"/>
      <c r="G203" s="12" t="e">
        <f t="shared" si="39"/>
        <v>#DIV/0!</v>
      </c>
      <c r="H203" s="12">
        <v>7.8</v>
      </c>
      <c r="I203" s="7"/>
      <c r="J203" s="7">
        <v>18538</v>
      </c>
      <c r="K203" s="7">
        <f t="shared" si="40"/>
        <v>18538</v>
      </c>
      <c r="L203" s="76"/>
    </row>
    <row r="204" spans="1:13" x14ac:dyDescent="0.25">
      <c r="A204" s="217"/>
      <c r="B204" s="4" t="s">
        <v>87</v>
      </c>
      <c r="C204" s="7">
        <f t="shared" si="38"/>
        <v>639188</v>
      </c>
      <c r="D204" s="11">
        <f t="shared" si="41"/>
        <v>639188</v>
      </c>
      <c r="E204" s="137"/>
      <c r="F204" s="138"/>
      <c r="G204" s="12" t="e">
        <f t="shared" si="39"/>
        <v>#DIV/0!</v>
      </c>
      <c r="H204" s="12">
        <v>7.8</v>
      </c>
      <c r="I204" s="7"/>
      <c r="J204" s="7">
        <v>8012</v>
      </c>
      <c r="K204" s="7">
        <f t="shared" si="40"/>
        <v>8012</v>
      </c>
      <c r="L204" s="76"/>
    </row>
    <row r="205" spans="1:13" ht="15.75" thickBot="1" x14ac:dyDescent="0.3">
      <c r="A205" s="218"/>
      <c r="B205" s="78" t="s">
        <v>88</v>
      </c>
      <c r="C205" s="79"/>
      <c r="D205" s="80"/>
      <c r="E205" s="80">
        <f>SUM(E193:E204)</f>
        <v>40676</v>
      </c>
      <c r="F205" s="80">
        <f>SUM(F193:F204)</f>
        <v>3439.13</v>
      </c>
      <c r="G205" s="81">
        <f>F205/E205*100</f>
        <v>8.4549365719343097</v>
      </c>
      <c r="H205" s="82">
        <v>7.8</v>
      </c>
      <c r="I205" s="79">
        <f>SUM(I193:I204)</f>
        <v>61350</v>
      </c>
      <c r="J205" s="79">
        <f>SUM(J193:J204)</f>
        <v>185293</v>
      </c>
      <c r="K205" s="79">
        <f t="shared" ref="K205" si="42">I205+J205</f>
        <v>246643</v>
      </c>
      <c r="L205" s="83">
        <f>SUM(L193:L204)</f>
        <v>70678</v>
      </c>
    </row>
    <row r="206" spans="1:13" ht="15.75" thickBot="1" x14ac:dyDescent="0.3"/>
    <row r="207" spans="1:13" ht="18.75" x14ac:dyDescent="0.3">
      <c r="A207" s="216" t="s">
        <v>17</v>
      </c>
      <c r="B207" s="56" t="s">
        <v>0</v>
      </c>
      <c r="C207" s="57" t="s">
        <v>17</v>
      </c>
      <c r="D207" s="58"/>
      <c r="E207" s="58"/>
      <c r="F207" s="58"/>
      <c r="G207" s="119" t="s">
        <v>131</v>
      </c>
      <c r="H207" s="58"/>
      <c r="I207" s="58"/>
      <c r="J207" s="58"/>
      <c r="K207" s="58"/>
      <c r="L207" s="59"/>
    </row>
    <row r="208" spans="1:13" x14ac:dyDescent="0.25">
      <c r="A208" s="217"/>
      <c r="B208" s="20" t="s">
        <v>71</v>
      </c>
      <c r="C208" s="23" t="s">
        <v>2</v>
      </c>
      <c r="D208" s="22"/>
      <c r="E208" s="22"/>
      <c r="F208" s="22"/>
      <c r="G208" s="22"/>
      <c r="H208" s="22"/>
      <c r="I208" s="22"/>
      <c r="J208" s="22"/>
      <c r="K208" s="22"/>
      <c r="L208" s="60"/>
    </row>
    <row r="209" spans="1:12" x14ac:dyDescent="0.25">
      <c r="A209" s="217"/>
      <c r="B209" s="20" t="s">
        <v>72</v>
      </c>
      <c r="C209" s="23" t="s">
        <v>75</v>
      </c>
      <c r="D209" s="22"/>
      <c r="E209" s="22"/>
      <c r="F209" s="22"/>
      <c r="G209" s="22"/>
      <c r="H209" s="22"/>
      <c r="I209" s="22"/>
      <c r="J209" s="22"/>
      <c r="K209" s="22"/>
      <c r="L209" s="60"/>
    </row>
    <row r="210" spans="1:12" x14ac:dyDescent="0.25">
      <c r="A210" s="217"/>
      <c r="B210" s="20" t="s">
        <v>1</v>
      </c>
      <c r="C210" s="26">
        <v>9402</v>
      </c>
      <c r="D210" s="22"/>
      <c r="E210" s="22"/>
      <c r="F210" s="22"/>
      <c r="G210" s="22"/>
      <c r="H210" s="22"/>
      <c r="I210" s="22"/>
      <c r="J210" s="22"/>
      <c r="K210" s="22"/>
      <c r="L210" s="60"/>
    </row>
    <row r="211" spans="1:12" x14ac:dyDescent="0.25">
      <c r="A211" s="217"/>
      <c r="B211" s="20" t="s">
        <v>73</v>
      </c>
      <c r="C211" s="29" t="s">
        <v>10</v>
      </c>
      <c r="D211" s="22"/>
      <c r="E211" s="22"/>
      <c r="F211" s="22"/>
      <c r="G211" s="22"/>
      <c r="H211" s="22"/>
      <c r="I211" s="22"/>
      <c r="J211" s="22"/>
      <c r="K211" s="22"/>
      <c r="L211" s="60"/>
    </row>
    <row r="212" spans="1:12" x14ac:dyDescent="0.25">
      <c r="A212" s="217"/>
      <c r="B212" s="20" t="s">
        <v>74</v>
      </c>
      <c r="C212" s="26">
        <v>2001</v>
      </c>
      <c r="D212" s="22"/>
      <c r="E212" s="22"/>
      <c r="F212" s="22"/>
      <c r="G212" s="22"/>
      <c r="H212" s="22"/>
      <c r="I212" s="22"/>
      <c r="J212" s="22"/>
      <c r="K212" s="22"/>
      <c r="L212" s="60"/>
    </row>
    <row r="213" spans="1:12" x14ac:dyDescent="0.25">
      <c r="A213" s="217"/>
      <c r="B213" s="18"/>
      <c r="C213" s="24"/>
      <c r="D213" s="24"/>
      <c r="E213" s="24"/>
      <c r="F213" s="24"/>
      <c r="G213" s="24"/>
      <c r="H213" s="24"/>
      <c r="I213" s="24"/>
      <c r="J213" s="24"/>
      <c r="K213" s="24"/>
      <c r="L213" s="61"/>
    </row>
    <row r="214" spans="1:12" ht="75" x14ac:dyDescent="0.25">
      <c r="A214" s="217"/>
      <c r="B214" s="27"/>
      <c r="C214" s="28" t="s">
        <v>89</v>
      </c>
      <c r="D214" s="28" t="s">
        <v>90</v>
      </c>
      <c r="E214" s="28" t="s">
        <v>92</v>
      </c>
      <c r="F214" s="28" t="s">
        <v>93</v>
      </c>
      <c r="G214" s="28" t="s">
        <v>96</v>
      </c>
      <c r="H214" s="28" t="s">
        <v>94</v>
      </c>
      <c r="I214" s="28" t="s">
        <v>91</v>
      </c>
      <c r="J214" s="28" t="s">
        <v>97</v>
      </c>
      <c r="K214" s="28" t="s">
        <v>98</v>
      </c>
      <c r="L214" s="62" t="s">
        <v>95</v>
      </c>
    </row>
    <row r="215" spans="1:12" x14ac:dyDescent="0.25">
      <c r="A215" s="217"/>
      <c r="B215" s="4" t="s">
        <v>76</v>
      </c>
      <c r="C215" s="7">
        <v>516791</v>
      </c>
      <c r="D215" s="11">
        <f t="shared" ref="D215" si="43">C215+E215</f>
        <v>517262</v>
      </c>
      <c r="E215" s="137">
        <v>471</v>
      </c>
      <c r="F215" s="138">
        <v>87.99</v>
      </c>
      <c r="G215" s="12">
        <f>F215/E215*100</f>
        <v>18.681528662420384</v>
      </c>
      <c r="H215" s="12">
        <v>10.9</v>
      </c>
      <c r="I215" s="7"/>
      <c r="J215" s="7"/>
      <c r="K215" s="7">
        <f>I215+J215</f>
        <v>0</v>
      </c>
      <c r="L215" s="76"/>
    </row>
    <row r="216" spans="1:12" x14ac:dyDescent="0.25">
      <c r="A216" s="217"/>
      <c r="B216" s="4" t="s">
        <v>77</v>
      </c>
      <c r="C216" s="7">
        <f>D215</f>
        <v>517262</v>
      </c>
      <c r="D216" s="11">
        <f t="shared" ref="D216:D226" si="44">C216+E216</f>
        <v>517667</v>
      </c>
      <c r="E216" s="137">
        <v>405</v>
      </c>
      <c r="F216" s="138">
        <v>72</v>
      </c>
      <c r="G216" s="12">
        <f t="shared" ref="G216:G226" si="45">F216/E216*100</f>
        <v>17.777777777777779</v>
      </c>
      <c r="H216" s="12">
        <v>10.9</v>
      </c>
      <c r="I216" s="7">
        <v>10438</v>
      </c>
      <c r="J216" s="7"/>
      <c r="K216" s="7">
        <f t="shared" ref="K216:K226" si="46">I216+J216</f>
        <v>10438</v>
      </c>
      <c r="L216" s="76"/>
    </row>
    <row r="217" spans="1:12" x14ac:dyDescent="0.25">
      <c r="A217" s="217"/>
      <c r="B217" s="4" t="s">
        <v>78</v>
      </c>
      <c r="C217" s="7">
        <f t="shared" ref="C217:C226" si="47">D216</f>
        <v>517667</v>
      </c>
      <c r="D217" s="11">
        <f t="shared" si="44"/>
        <v>518056</v>
      </c>
      <c r="E217" s="137">
        <v>389</v>
      </c>
      <c r="F217" s="138">
        <v>68</v>
      </c>
      <c r="G217" s="12">
        <f t="shared" si="45"/>
        <v>17.480719794344473</v>
      </c>
      <c r="H217" s="12">
        <v>10.9</v>
      </c>
      <c r="I217" s="7"/>
      <c r="J217" s="7"/>
      <c r="K217" s="7">
        <f t="shared" si="46"/>
        <v>0</v>
      </c>
      <c r="L217" s="76"/>
    </row>
    <row r="218" spans="1:12" x14ac:dyDescent="0.25">
      <c r="A218" s="217"/>
      <c r="B218" s="4" t="s">
        <v>79</v>
      </c>
      <c r="C218" s="7">
        <f t="shared" si="47"/>
        <v>518056</v>
      </c>
      <c r="D218" s="11">
        <f t="shared" si="44"/>
        <v>518270</v>
      </c>
      <c r="E218" s="137">
        <v>214</v>
      </c>
      <c r="F218" s="138">
        <v>39</v>
      </c>
      <c r="G218" s="12">
        <f t="shared" si="45"/>
        <v>18.22429906542056</v>
      </c>
      <c r="H218" s="12">
        <v>10.9</v>
      </c>
      <c r="I218" s="7"/>
      <c r="J218" s="7"/>
      <c r="K218" s="7">
        <f t="shared" si="46"/>
        <v>0</v>
      </c>
      <c r="L218" s="76"/>
    </row>
    <row r="219" spans="1:12" x14ac:dyDescent="0.25">
      <c r="A219" s="217"/>
      <c r="B219" s="4" t="s">
        <v>80</v>
      </c>
      <c r="C219" s="7">
        <f t="shared" si="47"/>
        <v>518270</v>
      </c>
      <c r="D219" s="11">
        <f t="shared" si="44"/>
        <v>518529</v>
      </c>
      <c r="E219" s="137">
        <v>259</v>
      </c>
      <c r="F219" s="138">
        <v>45</v>
      </c>
      <c r="G219" s="12">
        <f t="shared" si="45"/>
        <v>17.374517374517374</v>
      </c>
      <c r="H219" s="12">
        <v>10.9</v>
      </c>
      <c r="I219" s="15"/>
      <c r="J219" s="15"/>
      <c r="K219" s="7">
        <f t="shared" si="46"/>
        <v>0</v>
      </c>
      <c r="L219" s="77"/>
    </row>
    <row r="220" spans="1:12" x14ac:dyDescent="0.25">
      <c r="A220" s="217"/>
      <c r="B220" s="4" t="s">
        <v>81</v>
      </c>
      <c r="C220" s="7">
        <f t="shared" si="47"/>
        <v>518529</v>
      </c>
      <c r="D220" s="11">
        <f t="shared" si="44"/>
        <v>518872</v>
      </c>
      <c r="E220" s="137">
        <v>343</v>
      </c>
      <c r="F220" s="138">
        <v>49</v>
      </c>
      <c r="G220" s="12">
        <f t="shared" si="45"/>
        <v>14.285714285714285</v>
      </c>
      <c r="H220" s="12">
        <v>10.9</v>
      </c>
      <c r="I220" s="15"/>
      <c r="J220" s="15">
        <v>44003</v>
      </c>
      <c r="K220" s="7">
        <f t="shared" si="46"/>
        <v>44003</v>
      </c>
      <c r="L220" s="77"/>
    </row>
    <row r="221" spans="1:12" x14ac:dyDescent="0.25">
      <c r="A221" s="217"/>
      <c r="B221" s="4" t="s">
        <v>82</v>
      </c>
      <c r="C221" s="7">
        <f t="shared" si="47"/>
        <v>518872</v>
      </c>
      <c r="D221" s="11">
        <f t="shared" si="44"/>
        <v>519170</v>
      </c>
      <c r="E221" s="137">
        <v>298</v>
      </c>
      <c r="F221" s="138">
        <v>39.11</v>
      </c>
      <c r="G221" s="12">
        <f t="shared" si="45"/>
        <v>13.124161073825501</v>
      </c>
      <c r="H221" s="12">
        <v>10.9</v>
      </c>
      <c r="I221" s="15"/>
      <c r="J221" s="15"/>
      <c r="K221" s="7">
        <f t="shared" si="46"/>
        <v>0</v>
      </c>
      <c r="L221" s="77"/>
    </row>
    <row r="222" spans="1:12" x14ac:dyDescent="0.25">
      <c r="A222" s="217"/>
      <c r="B222" s="4" t="s">
        <v>83</v>
      </c>
      <c r="C222" s="7">
        <f t="shared" si="47"/>
        <v>519170</v>
      </c>
      <c r="D222" s="11">
        <f t="shared" si="44"/>
        <v>519511</v>
      </c>
      <c r="E222" s="137">
        <v>341</v>
      </c>
      <c r="F222" s="138">
        <v>46.01</v>
      </c>
      <c r="G222" s="12">
        <f t="shared" si="45"/>
        <v>13.492668621700879</v>
      </c>
      <c r="H222" s="12">
        <v>10.9</v>
      </c>
      <c r="I222" s="15"/>
      <c r="J222" s="15">
        <v>12587</v>
      </c>
      <c r="K222" s="7">
        <f t="shared" si="46"/>
        <v>12587</v>
      </c>
      <c r="L222" s="77"/>
    </row>
    <row r="223" spans="1:12" x14ac:dyDescent="0.25">
      <c r="A223" s="217"/>
      <c r="B223" s="4" t="s">
        <v>84</v>
      </c>
      <c r="C223" s="7">
        <f t="shared" si="47"/>
        <v>519511</v>
      </c>
      <c r="D223" s="11">
        <f t="shared" si="44"/>
        <v>519918</v>
      </c>
      <c r="E223" s="137">
        <v>407</v>
      </c>
      <c r="F223" s="138">
        <v>54.02</v>
      </c>
      <c r="G223" s="12">
        <f t="shared" si="45"/>
        <v>13.272727272727272</v>
      </c>
      <c r="H223" s="12">
        <v>10.9</v>
      </c>
      <c r="I223" s="15"/>
      <c r="J223" s="15"/>
      <c r="K223" s="7">
        <f t="shared" si="46"/>
        <v>0</v>
      </c>
      <c r="L223" s="77"/>
    </row>
    <row r="224" spans="1:12" x14ac:dyDescent="0.25">
      <c r="A224" s="217"/>
      <c r="B224" s="4" t="s">
        <v>85</v>
      </c>
      <c r="C224" s="7">
        <f t="shared" si="47"/>
        <v>519918</v>
      </c>
      <c r="D224" s="11">
        <f t="shared" si="44"/>
        <v>520389</v>
      </c>
      <c r="E224" s="137">
        <v>471</v>
      </c>
      <c r="F224" s="138">
        <v>66.040000000000006</v>
      </c>
      <c r="G224" s="12">
        <f t="shared" si="45"/>
        <v>14.021231422505309</v>
      </c>
      <c r="H224" s="12">
        <v>10.9</v>
      </c>
      <c r="I224" s="15"/>
      <c r="J224" s="15"/>
      <c r="K224" s="7">
        <f t="shared" si="46"/>
        <v>0</v>
      </c>
      <c r="L224" s="77"/>
    </row>
    <row r="225" spans="1:13" x14ac:dyDescent="0.25">
      <c r="A225" s="217"/>
      <c r="B225" s="4" t="s">
        <v>86</v>
      </c>
      <c r="C225" s="7">
        <f t="shared" si="47"/>
        <v>520389</v>
      </c>
      <c r="D225" s="11">
        <f t="shared" si="44"/>
        <v>520389</v>
      </c>
      <c r="E225" s="137"/>
      <c r="F225" s="138"/>
      <c r="G225" s="12" t="e">
        <f t="shared" si="45"/>
        <v>#DIV/0!</v>
      </c>
      <c r="H225" s="12">
        <v>10.9</v>
      </c>
      <c r="I225" s="7"/>
      <c r="J225" s="7"/>
      <c r="K225" s="7">
        <f t="shared" si="46"/>
        <v>0</v>
      </c>
      <c r="L225" s="76"/>
    </row>
    <row r="226" spans="1:13" x14ac:dyDescent="0.25">
      <c r="A226" s="217"/>
      <c r="B226" s="4" t="s">
        <v>87</v>
      </c>
      <c r="C226" s="7">
        <f t="shared" si="47"/>
        <v>520389</v>
      </c>
      <c r="D226" s="11">
        <f t="shared" si="44"/>
        <v>520389</v>
      </c>
      <c r="E226" s="137"/>
      <c r="F226" s="138"/>
      <c r="G226" s="12" t="e">
        <f t="shared" si="45"/>
        <v>#DIV/0!</v>
      </c>
      <c r="H226" s="12">
        <v>10.9</v>
      </c>
      <c r="I226" s="7"/>
      <c r="J226" s="7"/>
      <c r="K226" s="7">
        <f t="shared" si="46"/>
        <v>0</v>
      </c>
      <c r="L226" s="76"/>
    </row>
    <row r="227" spans="1:13" ht="15.75" thickBot="1" x14ac:dyDescent="0.3">
      <c r="A227" s="218"/>
      <c r="B227" s="78" t="s">
        <v>88</v>
      </c>
      <c r="C227" s="79"/>
      <c r="D227" s="80"/>
      <c r="E227" s="80">
        <f>SUM(E215:E226)</f>
        <v>3598</v>
      </c>
      <c r="F227" s="80">
        <f>SUM(F215:F226)</f>
        <v>566.16999999999996</v>
      </c>
      <c r="G227" s="81">
        <f>F227/E227*100</f>
        <v>15.735686492495828</v>
      </c>
      <c r="H227" s="82">
        <v>10.9</v>
      </c>
      <c r="I227" s="79">
        <f>SUM(I215:I226)</f>
        <v>10438</v>
      </c>
      <c r="J227" s="79">
        <f>SUM(J215:J226)</f>
        <v>56590</v>
      </c>
      <c r="K227" s="79">
        <f t="shared" ref="K227" si="48">I227+J227</f>
        <v>67028</v>
      </c>
      <c r="L227" s="83">
        <f>SUM(L215:L226)</f>
        <v>0</v>
      </c>
    </row>
    <row r="228" spans="1:13" ht="15.75" thickBot="1" x14ac:dyDescent="0.3"/>
    <row r="229" spans="1:13" ht="18.75" x14ac:dyDescent="0.3">
      <c r="A229" s="216" t="s">
        <v>18</v>
      </c>
      <c r="B229" s="56" t="s">
        <v>0</v>
      </c>
      <c r="C229" s="57" t="s">
        <v>18</v>
      </c>
      <c r="D229" s="58"/>
      <c r="E229" s="58"/>
      <c r="F229" s="58"/>
      <c r="G229" s="119" t="s">
        <v>134</v>
      </c>
      <c r="H229" s="58"/>
      <c r="I229" s="58"/>
      <c r="J229" s="58"/>
      <c r="K229" s="58"/>
      <c r="L229" s="59"/>
    </row>
    <row r="230" spans="1:13" x14ac:dyDescent="0.25">
      <c r="A230" s="217"/>
      <c r="B230" s="20" t="s">
        <v>71</v>
      </c>
      <c r="C230" s="23" t="s">
        <v>2</v>
      </c>
      <c r="D230" s="22"/>
      <c r="E230" s="22"/>
      <c r="F230" s="22"/>
      <c r="G230" s="22"/>
      <c r="H230" s="22"/>
      <c r="I230" s="22"/>
      <c r="J230" s="22"/>
      <c r="K230" s="22"/>
      <c r="L230" s="60"/>
    </row>
    <row r="231" spans="1:13" x14ac:dyDescent="0.25">
      <c r="A231" s="217"/>
      <c r="B231" s="20" t="s">
        <v>72</v>
      </c>
      <c r="C231" s="23" t="s">
        <v>75</v>
      </c>
      <c r="D231" s="22"/>
      <c r="E231" s="22"/>
      <c r="F231" s="22"/>
      <c r="G231" s="22"/>
      <c r="H231" s="22"/>
      <c r="I231" s="22"/>
      <c r="J231" s="22"/>
      <c r="K231" s="22"/>
      <c r="L231" s="60"/>
      <c r="M231" s="120" t="s">
        <v>135</v>
      </c>
    </row>
    <row r="232" spans="1:13" x14ac:dyDescent="0.25">
      <c r="A232" s="217"/>
      <c r="B232" s="20" t="s">
        <v>1</v>
      </c>
      <c r="C232" s="26">
        <v>9405</v>
      </c>
      <c r="D232" s="22"/>
      <c r="E232" s="22"/>
      <c r="F232" s="22"/>
      <c r="G232" s="22"/>
      <c r="H232" s="22"/>
      <c r="I232" s="22"/>
      <c r="J232" s="22"/>
      <c r="K232" s="22"/>
      <c r="L232" s="60"/>
    </row>
    <row r="233" spans="1:13" x14ac:dyDescent="0.25">
      <c r="A233" s="217"/>
      <c r="B233" s="20" t="s">
        <v>73</v>
      </c>
      <c r="C233" s="29" t="s">
        <v>10</v>
      </c>
      <c r="D233" s="22"/>
      <c r="E233" s="22"/>
      <c r="F233" s="22"/>
      <c r="G233" s="22"/>
      <c r="H233" s="22"/>
      <c r="I233" s="22"/>
      <c r="J233" s="22"/>
      <c r="K233" s="22"/>
      <c r="L233" s="60"/>
    </row>
    <row r="234" spans="1:13" x14ac:dyDescent="0.25">
      <c r="A234" s="217"/>
      <c r="B234" s="20" t="s">
        <v>74</v>
      </c>
      <c r="C234" s="26">
        <v>2015</v>
      </c>
      <c r="D234" s="22"/>
      <c r="E234" s="22"/>
      <c r="F234" s="22"/>
      <c r="G234" s="22"/>
      <c r="H234" s="22"/>
      <c r="I234" s="22"/>
      <c r="J234" s="22"/>
      <c r="K234" s="22"/>
      <c r="L234" s="60"/>
    </row>
    <row r="235" spans="1:13" x14ac:dyDescent="0.25">
      <c r="A235" s="217"/>
      <c r="B235" s="18"/>
      <c r="C235" s="24"/>
      <c r="D235" s="24"/>
      <c r="E235" s="24"/>
      <c r="F235" s="24"/>
      <c r="G235" s="24"/>
      <c r="H235" s="24"/>
      <c r="I235" s="24"/>
      <c r="J235" s="24"/>
      <c r="K235" s="24"/>
      <c r="L235" s="61"/>
    </row>
    <row r="236" spans="1:13" ht="75" x14ac:dyDescent="0.25">
      <c r="A236" s="217"/>
      <c r="B236" s="27"/>
      <c r="C236" s="28" t="s">
        <v>89</v>
      </c>
      <c r="D236" s="28" t="s">
        <v>90</v>
      </c>
      <c r="E236" s="28" t="s">
        <v>92</v>
      </c>
      <c r="F236" s="28" t="s">
        <v>93</v>
      </c>
      <c r="G236" s="28" t="s">
        <v>96</v>
      </c>
      <c r="H236" s="28" t="s">
        <v>94</v>
      </c>
      <c r="I236" s="28" t="s">
        <v>91</v>
      </c>
      <c r="J236" s="28" t="s">
        <v>97</v>
      </c>
      <c r="K236" s="28" t="s">
        <v>98</v>
      </c>
      <c r="L236" s="62" t="s">
        <v>95</v>
      </c>
    </row>
    <row r="237" spans="1:13" x14ac:dyDescent="0.25">
      <c r="A237" s="217"/>
      <c r="B237" s="4" t="s">
        <v>76</v>
      </c>
      <c r="C237" s="7">
        <v>445352</v>
      </c>
      <c r="D237" s="11">
        <f t="shared" ref="D237:D238" si="49">C237+E237</f>
        <v>449386</v>
      </c>
      <c r="E237" s="137">
        <v>4034</v>
      </c>
      <c r="F237" s="138">
        <v>360.11</v>
      </c>
      <c r="G237" s="12">
        <f>F237/E237*100</f>
        <v>8.9268715914724837</v>
      </c>
      <c r="H237" s="12">
        <v>7.6</v>
      </c>
      <c r="I237" s="7"/>
      <c r="J237" s="7"/>
      <c r="K237" s="7">
        <f>I237+J237</f>
        <v>0</v>
      </c>
      <c r="L237" s="76"/>
    </row>
    <row r="238" spans="1:13" x14ac:dyDescent="0.25">
      <c r="A238" s="217"/>
      <c r="B238" s="4" t="s">
        <v>77</v>
      </c>
      <c r="C238" s="7">
        <f t="shared" ref="C238:C248" si="50">D237</f>
        <v>449386</v>
      </c>
      <c r="D238" s="11">
        <f t="shared" si="49"/>
        <v>451727</v>
      </c>
      <c r="E238" s="137">
        <v>2341</v>
      </c>
      <c r="F238" s="138">
        <v>229</v>
      </c>
      <c r="G238" s="12">
        <f t="shared" ref="G238:G248" si="51">F238/E238*100</f>
        <v>9.7821443827424179</v>
      </c>
      <c r="H238" s="12">
        <v>7.6</v>
      </c>
      <c r="I238" s="7">
        <v>30567</v>
      </c>
      <c r="J238" s="7"/>
      <c r="K238" s="7">
        <f t="shared" ref="K238:K248" si="52">I238+J238</f>
        <v>30567</v>
      </c>
      <c r="L238" s="76"/>
    </row>
    <row r="239" spans="1:13" x14ac:dyDescent="0.25">
      <c r="A239" s="217"/>
      <c r="B239" s="4" t="s">
        <v>78</v>
      </c>
      <c r="C239" s="7">
        <f t="shared" si="50"/>
        <v>451727</v>
      </c>
      <c r="D239" s="11">
        <f t="shared" ref="D239:D248" si="53">C239+E239</f>
        <v>452201</v>
      </c>
      <c r="E239" s="137">
        <v>474</v>
      </c>
      <c r="F239" s="138">
        <v>45</v>
      </c>
      <c r="G239" s="12">
        <f t="shared" si="51"/>
        <v>9.4936708860759502</v>
      </c>
      <c r="H239" s="12">
        <v>7.6</v>
      </c>
      <c r="I239" s="7"/>
      <c r="J239" s="7"/>
      <c r="K239" s="7">
        <f t="shared" si="52"/>
        <v>0</v>
      </c>
      <c r="L239" s="76"/>
    </row>
    <row r="240" spans="1:13" x14ac:dyDescent="0.25">
      <c r="A240" s="217"/>
      <c r="B240" s="4" t="s">
        <v>79</v>
      </c>
      <c r="C240" s="7">
        <f t="shared" si="50"/>
        <v>452201</v>
      </c>
      <c r="D240" s="11">
        <f t="shared" si="53"/>
        <v>452203</v>
      </c>
      <c r="E240" s="137">
        <v>2</v>
      </c>
      <c r="F240" s="138">
        <v>0.5</v>
      </c>
      <c r="G240" s="12">
        <f t="shared" si="51"/>
        <v>25</v>
      </c>
      <c r="H240" s="12">
        <v>7.6</v>
      </c>
      <c r="I240" s="7"/>
      <c r="J240" s="7"/>
      <c r="K240" s="7">
        <f t="shared" si="52"/>
        <v>0</v>
      </c>
      <c r="L240" s="76"/>
    </row>
    <row r="241" spans="1:13" x14ac:dyDescent="0.25">
      <c r="A241" s="217"/>
      <c r="B241" s="4" t="s">
        <v>80</v>
      </c>
      <c r="C241" s="7">
        <f t="shared" si="50"/>
        <v>452203</v>
      </c>
      <c r="D241" s="11">
        <f t="shared" si="53"/>
        <v>453063</v>
      </c>
      <c r="E241" s="137">
        <v>860</v>
      </c>
      <c r="F241" s="138">
        <v>78.5</v>
      </c>
      <c r="G241" s="12">
        <f t="shared" si="51"/>
        <v>9.1279069767441872</v>
      </c>
      <c r="H241" s="12">
        <v>7.6</v>
      </c>
      <c r="I241" s="15"/>
      <c r="J241" s="129">
        <v>229803</v>
      </c>
      <c r="K241" s="7">
        <f t="shared" si="52"/>
        <v>229803</v>
      </c>
      <c r="L241" s="77">
        <v>229803</v>
      </c>
      <c r="M241" s="50" t="s">
        <v>187</v>
      </c>
    </row>
    <row r="242" spans="1:13" x14ac:dyDescent="0.25">
      <c r="A242" s="217"/>
      <c r="B242" s="4" t="s">
        <v>81</v>
      </c>
      <c r="C242" s="7">
        <f t="shared" si="50"/>
        <v>453063</v>
      </c>
      <c r="D242" s="11">
        <f t="shared" si="53"/>
        <v>458011</v>
      </c>
      <c r="E242" s="137">
        <v>4948</v>
      </c>
      <c r="F242" s="138">
        <v>429.01</v>
      </c>
      <c r="G242" s="12">
        <f t="shared" si="51"/>
        <v>8.6703718674211796</v>
      </c>
      <c r="H242" s="12">
        <v>7.6</v>
      </c>
      <c r="I242" s="15"/>
      <c r="J242" s="15">
        <v>16047</v>
      </c>
      <c r="K242" s="7">
        <f t="shared" si="52"/>
        <v>16047</v>
      </c>
      <c r="L242" s="77"/>
    </row>
    <row r="243" spans="1:13" x14ac:dyDescent="0.25">
      <c r="A243" s="217"/>
      <c r="B243" s="4" t="s">
        <v>82</v>
      </c>
      <c r="C243" s="7">
        <f t="shared" si="50"/>
        <v>458011</v>
      </c>
      <c r="D243" s="11">
        <f t="shared" si="53"/>
        <v>462712</v>
      </c>
      <c r="E243" s="137">
        <v>4701</v>
      </c>
      <c r="F243" s="138">
        <v>414</v>
      </c>
      <c r="G243" s="12">
        <f t="shared" si="51"/>
        <v>8.8066368857689863</v>
      </c>
      <c r="H243" s="12">
        <v>7.6</v>
      </c>
      <c r="I243" s="15"/>
      <c r="J243" s="15"/>
      <c r="K243" s="7">
        <f t="shared" si="52"/>
        <v>0</v>
      </c>
      <c r="L243" s="77"/>
    </row>
    <row r="244" spans="1:13" x14ac:dyDescent="0.25">
      <c r="A244" s="217"/>
      <c r="B244" s="4" t="s">
        <v>83</v>
      </c>
      <c r="C244" s="7">
        <f t="shared" si="50"/>
        <v>462712</v>
      </c>
      <c r="D244" s="11">
        <f t="shared" si="53"/>
        <v>467422</v>
      </c>
      <c r="E244" s="137">
        <v>4710</v>
      </c>
      <c r="F244" s="138">
        <v>395.01</v>
      </c>
      <c r="G244" s="12">
        <f t="shared" si="51"/>
        <v>8.3866242038216559</v>
      </c>
      <c r="H244" s="12">
        <v>7.6</v>
      </c>
      <c r="I244" s="15"/>
      <c r="J244" s="15"/>
      <c r="K244" s="7">
        <f t="shared" si="52"/>
        <v>0</v>
      </c>
      <c r="L244" s="77"/>
    </row>
    <row r="245" spans="1:13" x14ac:dyDescent="0.25">
      <c r="A245" s="217"/>
      <c r="B245" s="4" t="s">
        <v>84</v>
      </c>
      <c r="C245" s="7">
        <f t="shared" si="50"/>
        <v>467422</v>
      </c>
      <c r="D245" s="11">
        <f t="shared" si="53"/>
        <v>470818</v>
      </c>
      <c r="E245" s="137">
        <v>3396</v>
      </c>
      <c r="F245" s="138">
        <v>287</v>
      </c>
      <c r="G245" s="12">
        <f t="shared" si="51"/>
        <v>8.4511189634864543</v>
      </c>
      <c r="H245" s="12">
        <v>7.6</v>
      </c>
      <c r="I245" s="15">
        <v>23843</v>
      </c>
      <c r="J245" s="15">
        <v>4718</v>
      </c>
      <c r="K245" s="7">
        <f t="shared" si="52"/>
        <v>28561</v>
      </c>
      <c r="L245" s="77"/>
    </row>
    <row r="246" spans="1:13" x14ac:dyDescent="0.25">
      <c r="A246" s="217"/>
      <c r="B246" s="4" t="s">
        <v>85</v>
      </c>
      <c r="C246" s="7">
        <f t="shared" si="50"/>
        <v>470818</v>
      </c>
      <c r="D246" s="11">
        <f t="shared" si="53"/>
        <v>475753</v>
      </c>
      <c r="E246" s="137">
        <v>4935</v>
      </c>
      <c r="F246" s="138">
        <v>407.01</v>
      </c>
      <c r="G246" s="12">
        <f t="shared" si="51"/>
        <v>8.2474164133738608</v>
      </c>
      <c r="H246" s="12">
        <v>7.6</v>
      </c>
      <c r="I246" s="7"/>
      <c r="J246" s="15"/>
      <c r="K246" s="7">
        <f t="shared" si="52"/>
        <v>0</v>
      </c>
      <c r="L246" s="77"/>
    </row>
    <row r="247" spans="1:13" x14ac:dyDescent="0.25">
      <c r="A247" s="217"/>
      <c r="B247" s="4" t="s">
        <v>86</v>
      </c>
      <c r="C247" s="7">
        <f t="shared" si="50"/>
        <v>475753</v>
      </c>
      <c r="D247" s="11">
        <f t="shared" si="53"/>
        <v>475753</v>
      </c>
      <c r="E247" s="137"/>
      <c r="F247" s="138"/>
      <c r="G247" s="12" t="e">
        <f t="shared" si="51"/>
        <v>#DIV/0!</v>
      </c>
      <c r="H247" s="12">
        <v>7.6</v>
      </c>
      <c r="I247" s="7"/>
      <c r="J247" s="15">
        <v>66169</v>
      </c>
      <c r="K247" s="7">
        <f t="shared" si="52"/>
        <v>66169</v>
      </c>
      <c r="L247" s="76"/>
    </row>
    <row r="248" spans="1:13" x14ac:dyDescent="0.25">
      <c r="A248" s="217"/>
      <c r="B248" s="4" t="s">
        <v>87</v>
      </c>
      <c r="C248" s="7">
        <f t="shared" si="50"/>
        <v>475753</v>
      </c>
      <c r="D248" s="11">
        <f t="shared" si="53"/>
        <v>475753</v>
      </c>
      <c r="E248" s="137"/>
      <c r="F248" s="138"/>
      <c r="G248" s="12" t="e">
        <f t="shared" si="51"/>
        <v>#DIV/0!</v>
      </c>
      <c r="H248" s="12">
        <v>7.6</v>
      </c>
      <c r="I248" s="7"/>
      <c r="J248" s="7"/>
      <c r="K248" s="7">
        <f t="shared" si="52"/>
        <v>0</v>
      </c>
      <c r="L248" s="76"/>
    </row>
    <row r="249" spans="1:13" ht="15.75" thickBot="1" x14ac:dyDescent="0.3">
      <c r="A249" s="218"/>
      <c r="B249" s="78" t="s">
        <v>88</v>
      </c>
      <c r="C249" s="79"/>
      <c r="D249" s="80"/>
      <c r="E249" s="80">
        <f>SUM(E237:E248)</f>
        <v>30401</v>
      </c>
      <c r="F249" s="80">
        <f>SUM(F237:F248)</f>
        <v>2645.1400000000003</v>
      </c>
      <c r="G249" s="81">
        <f>F249/E249*100</f>
        <v>8.700832209466796</v>
      </c>
      <c r="H249" s="82">
        <v>7.6</v>
      </c>
      <c r="I249" s="79">
        <f>SUM(I237:I248)</f>
        <v>54410</v>
      </c>
      <c r="J249" s="79">
        <f>SUM(J237:J248)</f>
        <v>316737</v>
      </c>
      <c r="K249" s="79">
        <f t="shared" ref="K249" si="54">I249+J249</f>
        <v>371147</v>
      </c>
      <c r="L249" s="83">
        <f>SUM(L237:L248)</f>
        <v>229803</v>
      </c>
    </row>
    <row r="250" spans="1:13" ht="15.75" thickBot="1" x14ac:dyDescent="0.3"/>
    <row r="251" spans="1:13" ht="18.75" x14ac:dyDescent="0.3">
      <c r="A251" s="216" t="s">
        <v>19</v>
      </c>
      <c r="B251" s="56" t="s">
        <v>0</v>
      </c>
      <c r="C251" s="57" t="s">
        <v>19</v>
      </c>
      <c r="D251" s="58"/>
      <c r="E251" s="58"/>
      <c r="F251" s="58"/>
      <c r="G251" s="119" t="s">
        <v>134</v>
      </c>
      <c r="H251" s="58"/>
      <c r="I251" s="58"/>
      <c r="J251" s="58"/>
      <c r="K251" s="58"/>
      <c r="L251" s="59"/>
    </row>
    <row r="252" spans="1:13" x14ac:dyDescent="0.25">
      <c r="A252" s="217"/>
      <c r="B252" s="20" t="s">
        <v>71</v>
      </c>
      <c r="C252" s="23" t="s">
        <v>2</v>
      </c>
      <c r="D252" s="22"/>
      <c r="E252" s="22"/>
      <c r="F252" s="22"/>
      <c r="G252" s="22"/>
      <c r="H252" s="22"/>
      <c r="I252" s="22"/>
      <c r="J252" s="22"/>
      <c r="K252" s="22"/>
      <c r="L252" s="60"/>
    </row>
    <row r="253" spans="1:13" x14ac:dyDescent="0.25">
      <c r="A253" s="217"/>
      <c r="B253" s="20" t="s">
        <v>72</v>
      </c>
      <c r="C253" s="23" t="s">
        <v>75</v>
      </c>
      <c r="D253" s="22"/>
      <c r="E253" s="22"/>
      <c r="F253" s="22"/>
      <c r="G253" s="22"/>
      <c r="H253" s="22"/>
      <c r="I253" s="22"/>
      <c r="J253" s="22"/>
      <c r="K253" s="22"/>
      <c r="L253" s="60"/>
    </row>
    <row r="254" spans="1:13" x14ac:dyDescent="0.25">
      <c r="A254" s="217"/>
      <c r="B254" s="20" t="s">
        <v>1</v>
      </c>
      <c r="C254" s="26">
        <v>9405</v>
      </c>
      <c r="D254" s="22"/>
      <c r="E254" s="22"/>
      <c r="F254" s="22"/>
      <c r="G254" s="22"/>
      <c r="H254" s="22"/>
      <c r="I254" s="22"/>
      <c r="J254" s="22"/>
      <c r="K254" s="22"/>
      <c r="L254" s="60"/>
    </row>
    <row r="255" spans="1:13" x14ac:dyDescent="0.25">
      <c r="A255" s="217"/>
      <c r="B255" s="20" t="s">
        <v>73</v>
      </c>
      <c r="C255" s="29" t="s">
        <v>10</v>
      </c>
      <c r="D255" s="22"/>
      <c r="E255" s="22"/>
      <c r="F255" s="22"/>
      <c r="G255" s="22"/>
      <c r="H255" s="22"/>
      <c r="I255" s="22"/>
      <c r="J255" s="22"/>
      <c r="K255" s="22"/>
      <c r="L255" s="60"/>
    </row>
    <row r="256" spans="1:13" x14ac:dyDescent="0.25">
      <c r="A256" s="217"/>
      <c r="B256" s="20" t="s">
        <v>74</v>
      </c>
      <c r="C256" s="26">
        <v>2015</v>
      </c>
      <c r="D256" s="22"/>
      <c r="E256" s="22"/>
      <c r="F256" s="22"/>
      <c r="G256" s="22"/>
      <c r="H256" s="22"/>
      <c r="I256" s="22"/>
      <c r="J256" s="22"/>
      <c r="K256" s="22"/>
      <c r="L256" s="60"/>
    </row>
    <row r="257" spans="1:13" x14ac:dyDescent="0.25">
      <c r="A257" s="217"/>
      <c r="B257" s="18"/>
      <c r="C257" s="24"/>
      <c r="D257" s="24"/>
      <c r="E257" s="24"/>
      <c r="F257" s="24"/>
      <c r="G257" s="24"/>
      <c r="H257" s="24"/>
      <c r="I257" s="24"/>
      <c r="J257" s="24"/>
      <c r="K257" s="24"/>
      <c r="L257" s="61"/>
    </row>
    <row r="258" spans="1:13" ht="75" x14ac:dyDescent="0.25">
      <c r="A258" s="217"/>
      <c r="B258" s="27"/>
      <c r="C258" s="28" t="s">
        <v>89</v>
      </c>
      <c r="D258" s="28" t="s">
        <v>90</v>
      </c>
      <c r="E258" s="28" t="s">
        <v>92</v>
      </c>
      <c r="F258" s="28" t="s">
        <v>93</v>
      </c>
      <c r="G258" s="28" t="s">
        <v>96</v>
      </c>
      <c r="H258" s="28" t="s">
        <v>94</v>
      </c>
      <c r="I258" s="28" t="s">
        <v>91</v>
      </c>
      <c r="J258" s="28" t="s">
        <v>97</v>
      </c>
      <c r="K258" s="28" t="s">
        <v>98</v>
      </c>
      <c r="L258" s="62" t="s">
        <v>95</v>
      </c>
    </row>
    <row r="259" spans="1:13" x14ac:dyDescent="0.25">
      <c r="A259" s="217"/>
      <c r="B259" s="4" t="s">
        <v>76</v>
      </c>
      <c r="C259" s="7">
        <v>481907</v>
      </c>
      <c r="D259" s="11">
        <f t="shared" ref="D259:D261" si="55">C259+E259</f>
        <v>483135</v>
      </c>
      <c r="E259" s="137">
        <v>1228</v>
      </c>
      <c r="F259" s="138">
        <v>111</v>
      </c>
      <c r="G259" s="12">
        <f>F259/E259*100</f>
        <v>9.0390879478827362</v>
      </c>
      <c r="H259" s="12">
        <v>7.6</v>
      </c>
      <c r="I259" s="7">
        <v>30040</v>
      </c>
      <c r="J259" s="129">
        <v>15388</v>
      </c>
      <c r="K259" s="7">
        <f>I259+J259</f>
        <v>45428</v>
      </c>
      <c r="L259" s="76">
        <v>15388</v>
      </c>
      <c r="M259" s="50" t="s">
        <v>178</v>
      </c>
    </row>
    <row r="260" spans="1:13" x14ac:dyDescent="0.25">
      <c r="A260" s="217"/>
      <c r="B260" s="4" t="s">
        <v>77</v>
      </c>
      <c r="C260" s="7">
        <f t="shared" ref="C260:C270" si="56">D259</f>
        <v>483135</v>
      </c>
      <c r="D260" s="11">
        <f t="shared" si="55"/>
        <v>486412</v>
      </c>
      <c r="E260" s="137">
        <v>3277</v>
      </c>
      <c r="F260" s="138">
        <v>298.02</v>
      </c>
      <c r="G260" s="12">
        <f t="shared" ref="G260:G270" si="57">F260/E260*100</f>
        <v>9.0942935611840099</v>
      </c>
      <c r="H260" s="12">
        <v>7.6</v>
      </c>
      <c r="I260" s="7"/>
      <c r="J260" s="15"/>
      <c r="K260" s="7">
        <f t="shared" ref="K260:K270" si="58">I260+J260</f>
        <v>0</v>
      </c>
      <c r="L260" s="76"/>
    </row>
    <row r="261" spans="1:13" x14ac:dyDescent="0.25">
      <c r="A261" s="217"/>
      <c r="B261" s="4" t="s">
        <v>78</v>
      </c>
      <c r="C261" s="7">
        <f t="shared" si="56"/>
        <v>486412</v>
      </c>
      <c r="D261" s="11">
        <f t="shared" si="55"/>
        <v>491101</v>
      </c>
      <c r="E261" s="137">
        <v>4689</v>
      </c>
      <c r="F261" s="138">
        <v>396.01</v>
      </c>
      <c r="G261" s="12">
        <f t="shared" si="57"/>
        <v>8.4455107698869707</v>
      </c>
      <c r="H261" s="12">
        <v>7.6</v>
      </c>
      <c r="I261" s="7"/>
      <c r="J261" s="129"/>
      <c r="K261" s="129">
        <f t="shared" si="58"/>
        <v>0</v>
      </c>
      <c r="L261" s="204"/>
      <c r="M261" s="50"/>
    </row>
    <row r="262" spans="1:13" x14ac:dyDescent="0.25">
      <c r="A262" s="217"/>
      <c r="B262" s="4" t="s">
        <v>79</v>
      </c>
      <c r="C262" s="7">
        <f t="shared" si="56"/>
        <v>491101</v>
      </c>
      <c r="D262" s="11">
        <f t="shared" ref="D262:D270" si="59">C262+E262</f>
        <v>496201</v>
      </c>
      <c r="E262" s="137">
        <v>5100</v>
      </c>
      <c r="F262" s="138">
        <v>435.05</v>
      </c>
      <c r="G262" s="12">
        <f t="shared" si="57"/>
        <v>8.5303921568627459</v>
      </c>
      <c r="H262" s="12">
        <v>7.6</v>
      </c>
      <c r="I262" s="7"/>
      <c r="J262" s="7"/>
      <c r="K262" s="7">
        <f t="shared" si="58"/>
        <v>0</v>
      </c>
      <c r="L262" s="76"/>
    </row>
    <row r="263" spans="1:13" x14ac:dyDescent="0.25">
      <c r="A263" s="217"/>
      <c r="B263" s="4" t="s">
        <v>80</v>
      </c>
      <c r="C263" s="7">
        <f t="shared" si="56"/>
        <v>496201</v>
      </c>
      <c r="D263" s="11">
        <f t="shared" si="59"/>
        <v>501967</v>
      </c>
      <c r="E263" s="137">
        <v>5766</v>
      </c>
      <c r="F263" s="138">
        <v>477.01</v>
      </c>
      <c r="G263" s="12">
        <f t="shared" si="57"/>
        <v>8.272806104751993</v>
      </c>
      <c r="H263" s="12">
        <v>7.6</v>
      </c>
      <c r="I263" s="15"/>
      <c r="J263" s="15"/>
      <c r="K263" s="7">
        <f t="shared" si="58"/>
        <v>0</v>
      </c>
      <c r="L263" s="77"/>
    </row>
    <row r="264" spans="1:13" x14ac:dyDescent="0.25">
      <c r="A264" s="217"/>
      <c r="B264" s="4" t="s">
        <v>81</v>
      </c>
      <c r="C264" s="7">
        <f t="shared" si="56"/>
        <v>501967</v>
      </c>
      <c r="D264" s="11">
        <f t="shared" si="59"/>
        <v>506193</v>
      </c>
      <c r="E264" s="137">
        <v>4226</v>
      </c>
      <c r="F264" s="138">
        <v>364.01</v>
      </c>
      <c r="G264" s="12">
        <f t="shared" si="57"/>
        <v>8.613582584003785</v>
      </c>
      <c r="H264" s="12">
        <v>7.6</v>
      </c>
      <c r="I264" s="15">
        <v>89891</v>
      </c>
      <c r="J264" s="15"/>
      <c r="K264" s="7">
        <f t="shared" si="58"/>
        <v>89891</v>
      </c>
      <c r="L264" s="77"/>
    </row>
    <row r="265" spans="1:13" x14ac:dyDescent="0.25">
      <c r="A265" s="217"/>
      <c r="B265" s="4" t="s">
        <v>82</v>
      </c>
      <c r="C265" s="7">
        <f t="shared" si="56"/>
        <v>506193</v>
      </c>
      <c r="D265" s="11">
        <f t="shared" si="59"/>
        <v>509858</v>
      </c>
      <c r="E265" s="137">
        <v>3665</v>
      </c>
      <c r="F265" s="138">
        <v>321.61</v>
      </c>
      <c r="G265" s="12">
        <f t="shared" si="57"/>
        <v>8.7751705320600273</v>
      </c>
      <c r="H265" s="12">
        <v>7.6</v>
      </c>
      <c r="I265" s="15"/>
      <c r="J265" s="15">
        <v>22044</v>
      </c>
      <c r="K265" s="7">
        <f t="shared" si="58"/>
        <v>22044</v>
      </c>
      <c r="L265" s="77"/>
    </row>
    <row r="266" spans="1:13" x14ac:dyDescent="0.25">
      <c r="A266" s="217"/>
      <c r="B266" s="4" t="s">
        <v>83</v>
      </c>
      <c r="C266" s="7">
        <f t="shared" si="56"/>
        <v>509858</v>
      </c>
      <c r="D266" s="11">
        <f t="shared" si="59"/>
        <v>514474</v>
      </c>
      <c r="E266" s="137">
        <v>4616</v>
      </c>
      <c r="F266" s="138">
        <v>396.07</v>
      </c>
      <c r="G266" s="12">
        <f t="shared" si="57"/>
        <v>8.5803726169844019</v>
      </c>
      <c r="H266" s="12">
        <v>7.6</v>
      </c>
      <c r="I266" s="15"/>
      <c r="J266" s="15"/>
      <c r="K266" s="7">
        <f t="shared" si="58"/>
        <v>0</v>
      </c>
      <c r="L266" s="77"/>
    </row>
    <row r="267" spans="1:13" x14ac:dyDescent="0.25">
      <c r="A267" s="217"/>
      <c r="B267" s="4" t="s">
        <v>84</v>
      </c>
      <c r="C267" s="7">
        <f t="shared" si="56"/>
        <v>514474</v>
      </c>
      <c r="D267" s="11">
        <f t="shared" si="59"/>
        <v>517890</v>
      </c>
      <c r="E267" s="137">
        <v>3416</v>
      </c>
      <c r="F267" s="138">
        <v>299.33</v>
      </c>
      <c r="G267" s="12">
        <f t="shared" si="57"/>
        <v>8.7625878220140514</v>
      </c>
      <c r="H267" s="12">
        <v>7.6</v>
      </c>
      <c r="I267" s="15"/>
      <c r="J267" s="15"/>
      <c r="K267" s="7">
        <f t="shared" si="58"/>
        <v>0</v>
      </c>
      <c r="L267" s="77"/>
    </row>
    <row r="268" spans="1:13" x14ac:dyDescent="0.25">
      <c r="A268" s="217"/>
      <c r="B268" s="4" t="s">
        <v>85</v>
      </c>
      <c r="C268" s="7">
        <f t="shared" si="56"/>
        <v>517890</v>
      </c>
      <c r="D268" s="11">
        <f t="shared" si="59"/>
        <v>522359</v>
      </c>
      <c r="E268" s="137">
        <v>4469</v>
      </c>
      <c r="F268" s="138">
        <v>381.04</v>
      </c>
      <c r="G268" s="12">
        <f t="shared" si="57"/>
        <v>8.5262922353994188</v>
      </c>
      <c r="H268" s="12">
        <v>7.6</v>
      </c>
      <c r="I268" s="15"/>
      <c r="J268" s="15">
        <v>24708</v>
      </c>
      <c r="K268" s="7">
        <f t="shared" si="58"/>
        <v>24708</v>
      </c>
      <c r="L268" s="77"/>
    </row>
    <row r="269" spans="1:13" x14ac:dyDescent="0.25">
      <c r="A269" s="217"/>
      <c r="B269" s="4" t="s">
        <v>86</v>
      </c>
      <c r="C269" s="7">
        <f t="shared" si="56"/>
        <v>522359</v>
      </c>
      <c r="D269" s="11">
        <f t="shared" si="59"/>
        <v>522359</v>
      </c>
      <c r="E269" s="137"/>
      <c r="F269" s="138"/>
      <c r="G269" s="12" t="e">
        <f t="shared" si="57"/>
        <v>#DIV/0!</v>
      </c>
      <c r="H269" s="12">
        <v>7.6</v>
      </c>
      <c r="I269" s="7"/>
      <c r="J269" s="7"/>
      <c r="K269" s="7">
        <f t="shared" si="58"/>
        <v>0</v>
      </c>
      <c r="L269" s="76"/>
    </row>
    <row r="270" spans="1:13" x14ac:dyDescent="0.25">
      <c r="A270" s="217"/>
      <c r="B270" s="4" t="s">
        <v>87</v>
      </c>
      <c r="C270" s="7">
        <f t="shared" si="56"/>
        <v>522359</v>
      </c>
      <c r="D270" s="11">
        <f t="shared" si="59"/>
        <v>522359</v>
      </c>
      <c r="E270" s="137"/>
      <c r="F270" s="138"/>
      <c r="G270" s="12" t="e">
        <f t="shared" si="57"/>
        <v>#DIV/0!</v>
      </c>
      <c r="H270" s="12">
        <v>7.6</v>
      </c>
      <c r="I270" s="7">
        <v>37174</v>
      </c>
      <c r="J270" s="7">
        <v>19522</v>
      </c>
      <c r="K270" s="7">
        <f t="shared" si="58"/>
        <v>56696</v>
      </c>
      <c r="L270" s="76"/>
    </row>
    <row r="271" spans="1:13" ht="15.75" thickBot="1" x14ac:dyDescent="0.3">
      <c r="A271" s="218"/>
      <c r="B271" s="78" t="s">
        <v>88</v>
      </c>
      <c r="C271" s="79"/>
      <c r="D271" s="80"/>
      <c r="E271" s="80">
        <f>SUM(E259:E270)</f>
        <v>40452</v>
      </c>
      <c r="F271" s="80">
        <f>SUM(F259:F270)</f>
        <v>3479.15</v>
      </c>
      <c r="G271" s="81">
        <f>F271/E271*100</f>
        <v>8.6006872342529412</v>
      </c>
      <c r="H271" s="82">
        <v>7.6</v>
      </c>
      <c r="I271" s="79">
        <f>SUM(I259:I270)</f>
        <v>157105</v>
      </c>
      <c r="J271" s="79">
        <f>SUM(J259:J270)</f>
        <v>81662</v>
      </c>
      <c r="K271" s="79">
        <f t="shared" ref="K271" si="60">I271+J271</f>
        <v>238767</v>
      </c>
      <c r="L271" s="83">
        <f>SUM(L259:L270)</f>
        <v>15388</v>
      </c>
    </row>
    <row r="272" spans="1:13" ht="15.75" thickBot="1" x14ac:dyDescent="0.3"/>
    <row r="273" spans="1:13" ht="18.75" x14ac:dyDescent="0.3">
      <c r="A273" s="216" t="s">
        <v>20</v>
      </c>
      <c r="B273" s="56" t="s">
        <v>0</v>
      </c>
      <c r="C273" s="57" t="s">
        <v>20</v>
      </c>
      <c r="D273" s="58"/>
      <c r="E273" s="58"/>
      <c r="F273" s="58"/>
      <c r="G273" s="119" t="s">
        <v>134</v>
      </c>
      <c r="H273" s="58"/>
      <c r="I273" s="58"/>
      <c r="J273" s="58"/>
      <c r="K273" s="58"/>
      <c r="L273" s="59"/>
    </row>
    <row r="274" spans="1:13" x14ac:dyDescent="0.25">
      <c r="A274" s="217"/>
      <c r="B274" s="20" t="s">
        <v>71</v>
      </c>
      <c r="C274" s="23" t="s">
        <v>2</v>
      </c>
      <c r="D274" s="22"/>
      <c r="E274" s="22"/>
      <c r="F274" s="22"/>
      <c r="G274" s="22"/>
      <c r="H274" s="22"/>
      <c r="I274" s="22"/>
      <c r="J274" s="22"/>
      <c r="K274" s="22"/>
      <c r="L274" s="60"/>
    </row>
    <row r="275" spans="1:13" x14ac:dyDescent="0.25">
      <c r="A275" s="217"/>
      <c r="B275" s="20" t="s">
        <v>72</v>
      </c>
      <c r="C275" s="23" t="s">
        <v>75</v>
      </c>
      <c r="D275" s="22"/>
      <c r="E275" s="22"/>
      <c r="F275" s="22"/>
      <c r="G275" s="22"/>
      <c r="H275" s="22"/>
      <c r="I275" s="22"/>
      <c r="J275" s="22"/>
      <c r="K275" s="22"/>
      <c r="L275" s="60"/>
    </row>
    <row r="276" spans="1:13" x14ac:dyDescent="0.25">
      <c r="A276" s="217"/>
      <c r="B276" s="20" t="s">
        <v>1</v>
      </c>
      <c r="C276" s="26">
        <v>9405</v>
      </c>
      <c r="D276" s="22"/>
      <c r="E276" s="22"/>
      <c r="F276" s="22"/>
      <c r="G276" s="22"/>
      <c r="H276" s="22"/>
      <c r="I276" s="22"/>
      <c r="J276" s="22"/>
      <c r="K276" s="22"/>
      <c r="L276" s="60"/>
    </row>
    <row r="277" spans="1:13" x14ac:dyDescent="0.25">
      <c r="A277" s="217"/>
      <c r="B277" s="20" t="s">
        <v>73</v>
      </c>
      <c r="C277" s="29" t="s">
        <v>10</v>
      </c>
      <c r="D277" s="22"/>
      <c r="E277" s="22"/>
      <c r="F277" s="22"/>
      <c r="G277" s="22"/>
      <c r="H277" s="22"/>
      <c r="I277" s="22"/>
      <c r="J277" s="22"/>
      <c r="K277" s="22"/>
      <c r="L277" s="60"/>
    </row>
    <row r="278" spans="1:13" x14ac:dyDescent="0.25">
      <c r="A278" s="217"/>
      <c r="B278" s="20" t="s">
        <v>74</v>
      </c>
      <c r="C278" s="26">
        <v>2015</v>
      </c>
      <c r="D278" s="22"/>
      <c r="E278" s="22"/>
      <c r="F278" s="22"/>
      <c r="G278" s="22"/>
      <c r="H278" s="22"/>
      <c r="I278" s="22"/>
      <c r="J278" s="22"/>
      <c r="K278" s="22"/>
      <c r="L278" s="60"/>
    </row>
    <row r="279" spans="1:13" x14ac:dyDescent="0.25">
      <c r="A279" s="217"/>
      <c r="B279" s="18"/>
      <c r="C279" s="24"/>
      <c r="D279" s="24"/>
      <c r="E279" s="24"/>
      <c r="F279" s="24"/>
      <c r="G279" s="24"/>
      <c r="H279" s="24"/>
      <c r="I279" s="24"/>
      <c r="J279" s="24"/>
      <c r="K279" s="24"/>
      <c r="L279" s="61"/>
    </row>
    <row r="280" spans="1:13" ht="75" x14ac:dyDescent="0.25">
      <c r="A280" s="217"/>
      <c r="B280" s="27"/>
      <c r="C280" s="28" t="s">
        <v>89</v>
      </c>
      <c r="D280" s="28" t="s">
        <v>90</v>
      </c>
      <c r="E280" s="28" t="s">
        <v>92</v>
      </c>
      <c r="F280" s="28" t="s">
        <v>93</v>
      </c>
      <c r="G280" s="28" t="s">
        <v>96</v>
      </c>
      <c r="H280" s="28" t="s">
        <v>94</v>
      </c>
      <c r="I280" s="28" t="s">
        <v>91</v>
      </c>
      <c r="J280" s="28" t="s">
        <v>97</v>
      </c>
      <c r="K280" s="28" t="s">
        <v>98</v>
      </c>
      <c r="L280" s="62" t="s">
        <v>95</v>
      </c>
    </row>
    <row r="281" spans="1:13" x14ac:dyDescent="0.25">
      <c r="A281" s="217"/>
      <c r="B281" s="4" t="s">
        <v>76</v>
      </c>
      <c r="C281" s="7">
        <v>525894</v>
      </c>
      <c r="D281" s="11">
        <f t="shared" ref="D281:D283" si="61">C281+E281</f>
        <v>530385</v>
      </c>
      <c r="E281" s="137">
        <v>4491</v>
      </c>
      <c r="F281" s="138">
        <v>342.02</v>
      </c>
      <c r="G281" s="12">
        <f>F281/E281*100</f>
        <v>7.6156757960365171</v>
      </c>
      <c r="H281" s="12">
        <v>7.6</v>
      </c>
      <c r="I281" s="7"/>
      <c r="J281" s="7"/>
      <c r="K281" s="7">
        <f>I281+J281</f>
        <v>0</v>
      </c>
      <c r="L281" s="76"/>
      <c r="M281" s="50"/>
    </row>
    <row r="282" spans="1:13" x14ac:dyDescent="0.25">
      <c r="A282" s="217"/>
      <c r="B282" s="4" t="s">
        <v>77</v>
      </c>
      <c r="C282" s="7">
        <f t="shared" ref="C282:C292" si="62">D281</f>
        <v>530385</v>
      </c>
      <c r="D282" s="11">
        <f t="shared" si="61"/>
        <v>534446</v>
      </c>
      <c r="E282" s="137">
        <v>4061</v>
      </c>
      <c r="F282" s="138">
        <v>322</v>
      </c>
      <c r="G282" s="12">
        <f t="shared" ref="G282:G292" si="63">F282/E282*100</f>
        <v>7.9290815070179761</v>
      </c>
      <c r="H282" s="12">
        <v>7.6</v>
      </c>
      <c r="I282" s="7"/>
      <c r="J282" s="7"/>
      <c r="K282" s="7">
        <f t="shared" ref="K282:K292" si="64">I282+J282</f>
        <v>0</v>
      </c>
      <c r="L282" s="76"/>
    </row>
    <row r="283" spans="1:13" x14ac:dyDescent="0.25">
      <c r="A283" s="217"/>
      <c r="B283" s="4" t="s">
        <v>78</v>
      </c>
      <c r="C283" s="7">
        <f t="shared" si="62"/>
        <v>534446</v>
      </c>
      <c r="D283" s="11">
        <f t="shared" si="61"/>
        <v>538633</v>
      </c>
      <c r="E283" s="137">
        <v>4187</v>
      </c>
      <c r="F283" s="138">
        <v>320</v>
      </c>
      <c r="G283" s="12">
        <f t="shared" si="63"/>
        <v>7.6427036064007634</v>
      </c>
      <c r="H283" s="12">
        <v>7.6</v>
      </c>
      <c r="I283" s="7"/>
      <c r="J283" s="129"/>
      <c r="K283" s="7">
        <f t="shared" si="64"/>
        <v>0</v>
      </c>
      <c r="L283" s="76"/>
    </row>
    <row r="284" spans="1:13" x14ac:dyDescent="0.25">
      <c r="A284" s="217"/>
      <c r="B284" s="4" t="s">
        <v>79</v>
      </c>
      <c r="C284" s="7">
        <f t="shared" si="62"/>
        <v>538633</v>
      </c>
      <c r="D284" s="11">
        <f t="shared" ref="D284:D292" si="65">C284+E284</f>
        <v>540745</v>
      </c>
      <c r="E284" s="137">
        <v>2112</v>
      </c>
      <c r="F284" s="138">
        <v>175.03</v>
      </c>
      <c r="G284" s="12">
        <f t="shared" si="63"/>
        <v>8.2874053030303028</v>
      </c>
      <c r="H284" s="12">
        <v>7.6</v>
      </c>
      <c r="I284" s="7">
        <v>37688</v>
      </c>
      <c r="J284" s="7">
        <v>6758</v>
      </c>
      <c r="K284" s="7">
        <f t="shared" si="64"/>
        <v>44446</v>
      </c>
      <c r="L284" s="76"/>
    </row>
    <row r="285" spans="1:13" x14ac:dyDescent="0.25">
      <c r="A285" s="217"/>
      <c r="B285" s="4" t="s">
        <v>80</v>
      </c>
      <c r="C285" s="7">
        <f t="shared" si="62"/>
        <v>540745</v>
      </c>
      <c r="D285" s="11">
        <f t="shared" si="65"/>
        <v>543754</v>
      </c>
      <c r="E285" s="137">
        <v>3009</v>
      </c>
      <c r="F285" s="138">
        <v>241</v>
      </c>
      <c r="G285" s="12">
        <f t="shared" si="63"/>
        <v>8.0093054170820874</v>
      </c>
      <c r="H285" s="12">
        <v>7.6</v>
      </c>
      <c r="I285" s="15"/>
      <c r="J285" s="7"/>
      <c r="K285" s="7">
        <f t="shared" si="64"/>
        <v>0</v>
      </c>
      <c r="L285" s="77"/>
    </row>
    <row r="286" spans="1:13" x14ac:dyDescent="0.25">
      <c r="A286" s="217"/>
      <c r="B286" s="4" t="s">
        <v>81</v>
      </c>
      <c r="C286" s="7">
        <f t="shared" si="62"/>
        <v>543754</v>
      </c>
      <c r="D286" s="11">
        <f t="shared" si="65"/>
        <v>547676</v>
      </c>
      <c r="E286" s="137">
        <v>3922</v>
      </c>
      <c r="F286" s="138">
        <v>324</v>
      </c>
      <c r="G286" s="12">
        <f t="shared" si="63"/>
        <v>8.2610912799592047</v>
      </c>
      <c r="H286" s="12">
        <v>7.6</v>
      </c>
      <c r="I286" s="15"/>
      <c r="J286" s="15"/>
      <c r="K286" s="7">
        <f t="shared" si="64"/>
        <v>0</v>
      </c>
      <c r="L286" s="77"/>
    </row>
    <row r="287" spans="1:13" x14ac:dyDescent="0.25">
      <c r="A287" s="217"/>
      <c r="B287" s="4" t="s">
        <v>82</v>
      </c>
      <c r="C287" s="7">
        <f t="shared" si="62"/>
        <v>547676</v>
      </c>
      <c r="D287" s="11">
        <f t="shared" si="65"/>
        <v>552740</v>
      </c>
      <c r="E287" s="137">
        <v>5064</v>
      </c>
      <c r="F287" s="138">
        <v>408.01</v>
      </c>
      <c r="G287" s="12">
        <f t="shared" si="63"/>
        <v>8.0570695102685619</v>
      </c>
      <c r="H287" s="12">
        <v>7.6</v>
      </c>
      <c r="I287" s="15"/>
      <c r="J287" s="15"/>
      <c r="K287" s="7">
        <f t="shared" si="64"/>
        <v>0</v>
      </c>
      <c r="L287" s="77"/>
    </row>
    <row r="288" spans="1:13" x14ac:dyDescent="0.25">
      <c r="A288" s="217"/>
      <c r="B288" s="4" t="s">
        <v>83</v>
      </c>
      <c r="C288" s="7">
        <f t="shared" si="62"/>
        <v>552740</v>
      </c>
      <c r="D288" s="11">
        <f t="shared" si="65"/>
        <v>556677</v>
      </c>
      <c r="E288" s="137">
        <v>3937</v>
      </c>
      <c r="F288" s="138">
        <v>279</v>
      </c>
      <c r="G288" s="12">
        <f t="shared" si="63"/>
        <v>7.0866141732283463</v>
      </c>
      <c r="H288" s="12">
        <v>7.6</v>
      </c>
      <c r="I288" s="15">
        <v>27390</v>
      </c>
      <c r="J288" s="15"/>
      <c r="K288" s="7">
        <f t="shared" si="64"/>
        <v>27390</v>
      </c>
      <c r="L288" s="77"/>
    </row>
    <row r="289" spans="1:12" x14ac:dyDescent="0.25">
      <c r="A289" s="217"/>
      <c r="B289" s="4" t="s">
        <v>84</v>
      </c>
      <c r="C289" s="7">
        <f t="shared" si="62"/>
        <v>556677</v>
      </c>
      <c r="D289" s="11">
        <f t="shared" si="65"/>
        <v>559785</v>
      </c>
      <c r="E289" s="137">
        <v>3108</v>
      </c>
      <c r="F289" s="138">
        <v>239.01</v>
      </c>
      <c r="G289" s="12">
        <f t="shared" si="63"/>
        <v>7.6901544401544397</v>
      </c>
      <c r="H289" s="12">
        <v>7.6</v>
      </c>
      <c r="I289" s="15"/>
      <c r="J289" s="15">
        <v>7351</v>
      </c>
      <c r="K289" s="7">
        <f t="shared" si="64"/>
        <v>7351</v>
      </c>
      <c r="L289" s="77"/>
    </row>
    <row r="290" spans="1:12" x14ac:dyDescent="0.25">
      <c r="A290" s="217"/>
      <c r="B290" s="4" t="s">
        <v>85</v>
      </c>
      <c r="C290" s="7">
        <f t="shared" si="62"/>
        <v>559785</v>
      </c>
      <c r="D290" s="11">
        <f t="shared" si="65"/>
        <v>563442</v>
      </c>
      <c r="E290" s="137">
        <v>3657</v>
      </c>
      <c r="F290" s="138">
        <v>260</v>
      </c>
      <c r="G290" s="12">
        <f t="shared" si="63"/>
        <v>7.1096527208094065</v>
      </c>
      <c r="H290" s="12">
        <v>7.6</v>
      </c>
      <c r="I290" s="15"/>
      <c r="J290" s="15">
        <v>15369</v>
      </c>
      <c r="K290" s="7">
        <f t="shared" si="64"/>
        <v>15369</v>
      </c>
      <c r="L290" s="77"/>
    </row>
    <row r="291" spans="1:12" x14ac:dyDescent="0.25">
      <c r="A291" s="217"/>
      <c r="B291" s="4" t="s">
        <v>86</v>
      </c>
      <c r="C291" s="7">
        <f t="shared" si="62"/>
        <v>563442</v>
      </c>
      <c r="D291" s="11">
        <f t="shared" si="65"/>
        <v>563442</v>
      </c>
      <c r="E291" s="137"/>
      <c r="F291" s="138"/>
      <c r="G291" s="12" t="e">
        <f t="shared" si="63"/>
        <v>#DIV/0!</v>
      </c>
      <c r="H291" s="12">
        <v>7.6</v>
      </c>
      <c r="I291" s="7"/>
      <c r="J291" s="7"/>
      <c r="K291" s="7">
        <f t="shared" si="64"/>
        <v>0</v>
      </c>
      <c r="L291" s="76"/>
    </row>
    <row r="292" spans="1:12" x14ac:dyDescent="0.25">
      <c r="A292" s="217"/>
      <c r="B292" s="4" t="s">
        <v>87</v>
      </c>
      <c r="C292" s="7">
        <f t="shared" si="62"/>
        <v>563442</v>
      </c>
      <c r="D292" s="11">
        <f t="shared" si="65"/>
        <v>563442</v>
      </c>
      <c r="E292" s="137"/>
      <c r="F292" s="138"/>
      <c r="G292" s="12" t="e">
        <f t="shared" si="63"/>
        <v>#DIV/0!</v>
      </c>
      <c r="H292" s="12">
        <v>7.6</v>
      </c>
      <c r="I292" s="7"/>
      <c r="J292" s="7"/>
      <c r="K292" s="7">
        <f t="shared" si="64"/>
        <v>0</v>
      </c>
      <c r="L292" s="76"/>
    </row>
    <row r="293" spans="1:12" ht="15.75" thickBot="1" x14ac:dyDescent="0.3">
      <c r="A293" s="218"/>
      <c r="B293" s="78" t="s">
        <v>88</v>
      </c>
      <c r="C293" s="79"/>
      <c r="D293" s="80"/>
      <c r="E293" s="80">
        <f>SUM(E281:E292)</f>
        <v>37548</v>
      </c>
      <c r="F293" s="80">
        <f>SUM(F281:F292)</f>
        <v>2910.0699999999997</v>
      </c>
      <c r="G293" s="81">
        <f>F293/E293*100</f>
        <v>7.7502663257696804</v>
      </c>
      <c r="H293" s="82">
        <v>7.6</v>
      </c>
      <c r="I293" s="79">
        <f>SUM(I281:I292)</f>
        <v>65078</v>
      </c>
      <c r="J293" s="79">
        <f>SUM(J281:J292)</f>
        <v>29478</v>
      </c>
      <c r="K293" s="79">
        <f t="shared" ref="K293" si="66">I293+J293</f>
        <v>94556</v>
      </c>
      <c r="L293" s="83">
        <f>SUM(L281:L292)</f>
        <v>0</v>
      </c>
    </row>
    <row r="294" spans="1:12" ht="15.75" thickBot="1" x14ac:dyDescent="0.3"/>
    <row r="295" spans="1:12" ht="18.75" x14ac:dyDescent="0.3">
      <c r="A295" s="216" t="s">
        <v>21</v>
      </c>
      <c r="B295" s="56" t="s">
        <v>0</v>
      </c>
      <c r="C295" s="57" t="s">
        <v>21</v>
      </c>
      <c r="D295" s="58"/>
      <c r="E295" s="58"/>
      <c r="F295" s="58"/>
      <c r="G295" s="119" t="s">
        <v>134</v>
      </c>
      <c r="H295" s="58"/>
      <c r="I295" s="58"/>
      <c r="J295" s="58"/>
      <c r="K295" s="58"/>
      <c r="L295" s="59"/>
    </row>
    <row r="296" spans="1:12" x14ac:dyDescent="0.25">
      <c r="A296" s="217"/>
      <c r="B296" s="20" t="s">
        <v>71</v>
      </c>
      <c r="C296" s="23" t="s">
        <v>2</v>
      </c>
      <c r="D296" s="22"/>
      <c r="E296" s="22"/>
      <c r="F296" s="22"/>
      <c r="G296" s="22"/>
      <c r="H296" s="22"/>
      <c r="I296" s="22"/>
      <c r="J296" s="22"/>
      <c r="K296" s="22"/>
      <c r="L296" s="60"/>
    </row>
    <row r="297" spans="1:12" x14ac:dyDescent="0.25">
      <c r="A297" s="217"/>
      <c r="B297" s="20" t="s">
        <v>72</v>
      </c>
      <c r="C297" s="23" t="s">
        <v>75</v>
      </c>
      <c r="D297" s="22"/>
      <c r="E297" s="22"/>
      <c r="F297" s="22"/>
      <c r="G297" s="22"/>
      <c r="H297" s="22"/>
      <c r="I297" s="22"/>
      <c r="J297" s="22"/>
      <c r="K297" s="22"/>
      <c r="L297" s="60"/>
    </row>
    <row r="298" spans="1:12" x14ac:dyDescent="0.25">
      <c r="A298" s="217"/>
      <c r="B298" s="20" t="s">
        <v>1</v>
      </c>
      <c r="C298" s="26">
        <v>9405</v>
      </c>
      <c r="D298" s="22"/>
      <c r="E298" s="22"/>
      <c r="F298" s="22"/>
      <c r="G298" s="22"/>
      <c r="H298" s="22"/>
      <c r="I298" s="22"/>
      <c r="J298" s="22"/>
      <c r="K298" s="22"/>
      <c r="L298" s="60"/>
    </row>
    <row r="299" spans="1:12" x14ac:dyDescent="0.25">
      <c r="A299" s="217"/>
      <c r="B299" s="20" t="s">
        <v>73</v>
      </c>
      <c r="C299" s="29" t="s">
        <v>10</v>
      </c>
      <c r="D299" s="22"/>
      <c r="E299" s="22"/>
      <c r="F299" s="22"/>
      <c r="G299" s="22"/>
      <c r="H299" s="22"/>
      <c r="I299" s="22"/>
      <c r="J299" s="22"/>
      <c r="K299" s="22"/>
      <c r="L299" s="60"/>
    </row>
    <row r="300" spans="1:12" x14ac:dyDescent="0.25">
      <c r="A300" s="217"/>
      <c r="B300" s="20" t="s">
        <v>74</v>
      </c>
      <c r="C300" s="26">
        <v>2016</v>
      </c>
      <c r="D300" s="22"/>
      <c r="E300" s="22"/>
      <c r="F300" s="22"/>
      <c r="G300" s="22"/>
      <c r="H300" s="22"/>
      <c r="I300" s="22"/>
      <c r="J300" s="22"/>
      <c r="K300" s="22"/>
      <c r="L300" s="60"/>
    </row>
    <row r="301" spans="1:12" x14ac:dyDescent="0.25">
      <c r="A301" s="217"/>
      <c r="B301" s="18"/>
      <c r="C301" s="24"/>
      <c r="D301" s="24"/>
      <c r="E301" s="24"/>
      <c r="F301" s="24"/>
      <c r="G301" s="24"/>
      <c r="H301" s="24"/>
      <c r="I301" s="24"/>
      <c r="J301" s="24"/>
      <c r="K301" s="24"/>
      <c r="L301" s="61"/>
    </row>
    <row r="302" spans="1:12" ht="75" x14ac:dyDescent="0.25">
      <c r="A302" s="217"/>
      <c r="B302" s="27"/>
      <c r="C302" s="28" t="s">
        <v>89</v>
      </c>
      <c r="D302" s="28" t="s">
        <v>90</v>
      </c>
      <c r="E302" s="28" t="s">
        <v>92</v>
      </c>
      <c r="F302" s="28" t="s">
        <v>93</v>
      </c>
      <c r="G302" s="28" t="s">
        <v>96</v>
      </c>
      <c r="H302" s="28" t="s">
        <v>94</v>
      </c>
      <c r="I302" s="28" t="s">
        <v>91</v>
      </c>
      <c r="J302" s="28" t="s">
        <v>97</v>
      </c>
      <c r="K302" s="28" t="s">
        <v>98</v>
      </c>
      <c r="L302" s="62" t="s">
        <v>95</v>
      </c>
    </row>
    <row r="303" spans="1:12" x14ac:dyDescent="0.25">
      <c r="A303" s="217"/>
      <c r="B303" s="4" t="s">
        <v>76</v>
      </c>
      <c r="C303" s="7">
        <v>334451</v>
      </c>
      <c r="D303" s="11">
        <f t="shared" ref="D303:D304" si="67">C303+E303</f>
        <v>341171</v>
      </c>
      <c r="E303" s="137">
        <v>6720</v>
      </c>
      <c r="F303" s="138">
        <v>553</v>
      </c>
      <c r="G303" s="12">
        <f>F303/E303*100</f>
        <v>8.2291666666666661</v>
      </c>
      <c r="H303" s="12">
        <v>7</v>
      </c>
      <c r="I303" s="7"/>
      <c r="J303" s="7"/>
      <c r="K303" s="7">
        <f>I303+J303</f>
        <v>0</v>
      </c>
      <c r="L303" s="76"/>
    </row>
    <row r="304" spans="1:12" x14ac:dyDescent="0.25">
      <c r="A304" s="217"/>
      <c r="B304" s="4" t="s">
        <v>77</v>
      </c>
      <c r="C304" s="7">
        <f t="shared" ref="C304:C314" si="68">D303</f>
        <v>341171</v>
      </c>
      <c r="D304" s="11">
        <f t="shared" si="67"/>
        <v>345981</v>
      </c>
      <c r="E304" s="137">
        <v>4810</v>
      </c>
      <c r="F304" s="138">
        <v>392.03</v>
      </c>
      <c r="G304" s="12">
        <f t="shared" ref="G304:G314" si="69">F304/E304*100</f>
        <v>8.1503118503118497</v>
      </c>
      <c r="H304" s="12">
        <v>7</v>
      </c>
      <c r="I304" s="7"/>
      <c r="J304" s="129"/>
      <c r="K304" s="7">
        <f t="shared" ref="K304:K314" si="70">I304+J304</f>
        <v>0</v>
      </c>
      <c r="L304" s="76"/>
    </row>
    <row r="305" spans="1:13" x14ac:dyDescent="0.25">
      <c r="A305" s="217"/>
      <c r="B305" s="4" t="s">
        <v>78</v>
      </c>
      <c r="C305" s="7">
        <f t="shared" si="68"/>
        <v>345981</v>
      </c>
      <c r="D305" s="11">
        <f t="shared" ref="D305:D314" si="71">C305+E305</f>
        <v>350996</v>
      </c>
      <c r="E305" s="137">
        <v>5015</v>
      </c>
      <c r="F305" s="138">
        <v>411.04</v>
      </c>
      <c r="G305" s="12">
        <f t="shared" si="69"/>
        <v>8.1962113659022933</v>
      </c>
      <c r="H305" s="12">
        <v>7</v>
      </c>
      <c r="I305" s="7">
        <v>66782</v>
      </c>
      <c r="J305" s="7"/>
      <c r="K305" s="7">
        <f t="shared" si="70"/>
        <v>66782</v>
      </c>
      <c r="L305" s="76"/>
    </row>
    <row r="306" spans="1:13" x14ac:dyDescent="0.25">
      <c r="A306" s="217"/>
      <c r="B306" s="4" t="s">
        <v>79</v>
      </c>
      <c r="C306" s="7">
        <f t="shared" si="68"/>
        <v>350996</v>
      </c>
      <c r="D306" s="11">
        <f t="shared" si="71"/>
        <v>355091</v>
      </c>
      <c r="E306" s="137">
        <v>4095</v>
      </c>
      <c r="F306" s="138">
        <v>358</v>
      </c>
      <c r="G306" s="12">
        <f t="shared" si="69"/>
        <v>8.7423687423687415</v>
      </c>
      <c r="H306" s="12">
        <v>7</v>
      </c>
      <c r="I306" s="7"/>
      <c r="J306" s="15">
        <v>16862</v>
      </c>
      <c r="K306" s="7">
        <f t="shared" si="70"/>
        <v>16862</v>
      </c>
      <c r="L306" s="76"/>
    </row>
    <row r="307" spans="1:13" x14ac:dyDescent="0.25">
      <c r="A307" s="217"/>
      <c r="B307" s="4" t="s">
        <v>80</v>
      </c>
      <c r="C307" s="7">
        <f t="shared" si="68"/>
        <v>355091</v>
      </c>
      <c r="D307" s="11">
        <f t="shared" si="71"/>
        <v>359673</v>
      </c>
      <c r="E307" s="137">
        <v>4582</v>
      </c>
      <c r="F307" s="138">
        <v>373.09</v>
      </c>
      <c r="G307" s="12">
        <f t="shared" si="69"/>
        <v>8.1425141859450019</v>
      </c>
      <c r="H307" s="12">
        <v>7</v>
      </c>
      <c r="I307" s="15"/>
      <c r="J307" s="15"/>
      <c r="K307" s="7">
        <f t="shared" si="70"/>
        <v>0</v>
      </c>
      <c r="L307" s="77"/>
    </row>
    <row r="308" spans="1:13" x14ac:dyDescent="0.25">
      <c r="A308" s="217"/>
      <c r="B308" s="4" t="s">
        <v>81</v>
      </c>
      <c r="C308" s="7">
        <f t="shared" si="68"/>
        <v>359673</v>
      </c>
      <c r="D308" s="11">
        <f t="shared" si="71"/>
        <v>365028</v>
      </c>
      <c r="E308" s="137">
        <v>5355</v>
      </c>
      <c r="F308" s="138">
        <v>433.01</v>
      </c>
      <c r="G308" s="12">
        <f t="shared" si="69"/>
        <v>8.0860877684407093</v>
      </c>
      <c r="H308" s="12">
        <v>7</v>
      </c>
      <c r="I308" s="15"/>
      <c r="J308" s="15"/>
      <c r="K308" s="7">
        <f t="shared" si="70"/>
        <v>0</v>
      </c>
      <c r="L308" s="77"/>
    </row>
    <row r="309" spans="1:13" x14ac:dyDescent="0.25">
      <c r="A309" s="217"/>
      <c r="B309" s="4" t="s">
        <v>82</v>
      </c>
      <c r="C309" s="7">
        <f t="shared" si="68"/>
        <v>365028</v>
      </c>
      <c r="D309" s="11">
        <f t="shared" si="71"/>
        <v>368474</v>
      </c>
      <c r="E309" s="137">
        <v>3446</v>
      </c>
      <c r="F309" s="138">
        <v>317</v>
      </c>
      <c r="G309" s="12">
        <f t="shared" si="69"/>
        <v>9.1990713871154952</v>
      </c>
      <c r="H309" s="12">
        <v>7</v>
      </c>
      <c r="I309" s="15">
        <v>24780</v>
      </c>
      <c r="J309" s="129">
        <v>56363</v>
      </c>
      <c r="K309" s="7">
        <f t="shared" si="70"/>
        <v>81143</v>
      </c>
      <c r="L309" s="77">
        <v>56363</v>
      </c>
      <c r="M309" s="50" t="s">
        <v>190</v>
      </c>
    </row>
    <row r="310" spans="1:13" x14ac:dyDescent="0.25">
      <c r="A310" s="217"/>
      <c r="B310" s="4" t="s">
        <v>83</v>
      </c>
      <c r="C310" s="7">
        <f t="shared" si="68"/>
        <v>368474</v>
      </c>
      <c r="D310" s="11">
        <f t="shared" si="71"/>
        <v>373015</v>
      </c>
      <c r="E310" s="137">
        <v>4541</v>
      </c>
      <c r="F310" s="138">
        <v>398.01</v>
      </c>
      <c r="G310" s="12">
        <f t="shared" si="69"/>
        <v>8.7648095133230566</v>
      </c>
      <c r="H310" s="12">
        <v>7</v>
      </c>
      <c r="I310" s="15"/>
      <c r="J310" s="15"/>
      <c r="K310" s="7">
        <f t="shared" si="70"/>
        <v>0</v>
      </c>
      <c r="L310" s="77"/>
    </row>
    <row r="311" spans="1:13" x14ac:dyDescent="0.25">
      <c r="A311" s="217"/>
      <c r="B311" s="4" t="s">
        <v>84</v>
      </c>
      <c r="C311" s="7">
        <f t="shared" si="68"/>
        <v>373015</v>
      </c>
      <c r="D311" s="11">
        <f t="shared" si="71"/>
        <v>378167</v>
      </c>
      <c r="E311" s="137">
        <v>5152</v>
      </c>
      <c r="F311" s="138">
        <v>454.03</v>
      </c>
      <c r="G311" s="12">
        <f t="shared" si="69"/>
        <v>8.8126940993788807</v>
      </c>
      <c r="H311" s="12">
        <v>7</v>
      </c>
      <c r="I311" s="15"/>
      <c r="J311" s="15"/>
      <c r="K311" s="7">
        <f t="shared" si="70"/>
        <v>0</v>
      </c>
      <c r="L311" s="77"/>
    </row>
    <row r="312" spans="1:13" x14ac:dyDescent="0.25">
      <c r="A312" s="217"/>
      <c r="B312" s="4" t="s">
        <v>85</v>
      </c>
      <c r="C312" s="7">
        <f t="shared" si="68"/>
        <v>378167</v>
      </c>
      <c r="D312" s="11">
        <f t="shared" si="71"/>
        <v>384964</v>
      </c>
      <c r="E312" s="137">
        <v>6797</v>
      </c>
      <c r="F312" s="138">
        <v>565.15</v>
      </c>
      <c r="G312" s="12">
        <f t="shared" si="69"/>
        <v>8.3146976607326764</v>
      </c>
      <c r="H312" s="12">
        <v>7</v>
      </c>
      <c r="I312" s="15"/>
      <c r="J312" s="15">
        <v>21650</v>
      </c>
      <c r="K312" s="7">
        <f t="shared" si="70"/>
        <v>21650</v>
      </c>
      <c r="L312" s="77"/>
    </row>
    <row r="313" spans="1:13" x14ac:dyDescent="0.25">
      <c r="A313" s="217"/>
      <c r="B313" s="4" t="s">
        <v>86</v>
      </c>
      <c r="C313" s="7">
        <f t="shared" si="68"/>
        <v>384964</v>
      </c>
      <c r="D313" s="11">
        <f t="shared" si="71"/>
        <v>384964</v>
      </c>
      <c r="E313" s="137"/>
      <c r="F313" s="138"/>
      <c r="G313" s="12" t="e">
        <f t="shared" si="69"/>
        <v>#DIV/0!</v>
      </c>
      <c r="H313" s="12">
        <v>7</v>
      </c>
      <c r="I313" s="7"/>
      <c r="J313" s="129"/>
      <c r="K313" s="7">
        <f t="shared" si="70"/>
        <v>0</v>
      </c>
      <c r="L313" s="204"/>
    </row>
    <row r="314" spans="1:13" x14ac:dyDescent="0.25">
      <c r="A314" s="217"/>
      <c r="B314" s="4" t="s">
        <v>87</v>
      </c>
      <c r="C314" s="7">
        <f t="shared" si="68"/>
        <v>384964</v>
      </c>
      <c r="D314" s="11">
        <f t="shared" si="71"/>
        <v>384964</v>
      </c>
      <c r="E314" s="137"/>
      <c r="F314" s="138"/>
      <c r="G314" s="12" t="e">
        <f t="shared" si="69"/>
        <v>#DIV/0!</v>
      </c>
      <c r="H314" s="12">
        <v>7</v>
      </c>
      <c r="I314" s="128">
        <v>25305</v>
      </c>
      <c r="J314" s="7"/>
      <c r="K314" s="7">
        <f t="shared" si="70"/>
        <v>25305</v>
      </c>
      <c r="L314" s="76"/>
    </row>
    <row r="315" spans="1:13" ht="15.75" thickBot="1" x14ac:dyDescent="0.3">
      <c r="A315" s="218"/>
      <c r="B315" s="78" t="s">
        <v>88</v>
      </c>
      <c r="C315" s="79"/>
      <c r="D315" s="80"/>
      <c r="E315" s="80">
        <f>SUM(E303:E314)</f>
        <v>50513</v>
      </c>
      <c r="F315" s="80">
        <f>SUM(F303:F314)</f>
        <v>4254.3599999999997</v>
      </c>
      <c r="G315" s="81">
        <f>F315/E315*100</f>
        <v>8.4223071288579163</v>
      </c>
      <c r="H315" s="82">
        <v>7</v>
      </c>
      <c r="I315" s="79">
        <f>SUM(I303:I314)</f>
        <v>116867</v>
      </c>
      <c r="J315" s="79">
        <f>SUM(J303:J314)</f>
        <v>94875</v>
      </c>
      <c r="K315" s="79">
        <f t="shared" ref="K315" si="72">I315+J315</f>
        <v>211742</v>
      </c>
      <c r="L315" s="83">
        <f>SUM(L303:L314)</f>
        <v>56363</v>
      </c>
    </row>
    <row r="316" spans="1:13" ht="15.75" thickBot="1" x14ac:dyDescent="0.3"/>
    <row r="317" spans="1:13" ht="18.75" x14ac:dyDescent="0.3">
      <c r="A317" s="216" t="s">
        <v>22</v>
      </c>
      <c r="B317" s="56" t="s">
        <v>0</v>
      </c>
      <c r="C317" s="57" t="s">
        <v>22</v>
      </c>
      <c r="D317" s="58"/>
      <c r="E317" s="58"/>
      <c r="F317" s="58"/>
      <c r="G317" s="119" t="s">
        <v>134</v>
      </c>
      <c r="H317" s="58"/>
      <c r="I317" s="58"/>
      <c r="J317" s="58"/>
      <c r="K317" s="58"/>
      <c r="L317" s="59"/>
    </row>
    <row r="318" spans="1:13" x14ac:dyDescent="0.25">
      <c r="A318" s="217"/>
      <c r="B318" s="20" t="s">
        <v>71</v>
      </c>
      <c r="C318" s="23" t="s">
        <v>2</v>
      </c>
      <c r="D318" s="22"/>
      <c r="E318" s="22"/>
      <c r="F318" s="22"/>
      <c r="G318" s="22"/>
      <c r="H318" s="22"/>
      <c r="I318" s="22"/>
      <c r="J318" s="22"/>
      <c r="K318" s="22"/>
      <c r="L318" s="60"/>
    </row>
    <row r="319" spans="1:13" x14ac:dyDescent="0.25">
      <c r="A319" s="217"/>
      <c r="B319" s="20" t="s">
        <v>72</v>
      </c>
      <c r="C319" s="23" t="s">
        <v>75</v>
      </c>
      <c r="D319" s="22"/>
      <c r="E319" s="22"/>
      <c r="F319" s="22"/>
      <c r="G319" s="22"/>
      <c r="H319" s="22"/>
      <c r="I319" s="22"/>
      <c r="J319" s="22"/>
      <c r="K319" s="22"/>
      <c r="L319" s="60"/>
    </row>
    <row r="320" spans="1:13" x14ac:dyDescent="0.25">
      <c r="A320" s="217"/>
      <c r="B320" s="20" t="s">
        <v>1</v>
      </c>
      <c r="C320" s="26">
        <v>9405</v>
      </c>
      <c r="D320" s="22"/>
      <c r="E320" s="22"/>
      <c r="F320" s="22"/>
      <c r="G320" s="22"/>
      <c r="H320" s="22"/>
      <c r="I320" s="22"/>
      <c r="J320" s="22"/>
      <c r="K320" s="22"/>
      <c r="L320" s="60"/>
    </row>
    <row r="321" spans="1:13" x14ac:dyDescent="0.25">
      <c r="A321" s="217"/>
      <c r="B321" s="20" t="s">
        <v>73</v>
      </c>
      <c r="C321" s="29" t="s">
        <v>10</v>
      </c>
      <c r="D321" s="22"/>
      <c r="E321" s="22"/>
      <c r="F321" s="22"/>
      <c r="G321" s="22"/>
      <c r="H321" s="22"/>
      <c r="I321" s="22"/>
      <c r="J321" s="22"/>
      <c r="K321" s="22"/>
      <c r="L321" s="60"/>
    </row>
    <row r="322" spans="1:13" x14ac:dyDescent="0.25">
      <c r="A322" s="217"/>
      <c r="B322" s="20" t="s">
        <v>74</v>
      </c>
      <c r="C322" s="26">
        <v>2016</v>
      </c>
      <c r="D322" s="22"/>
      <c r="E322" s="22"/>
      <c r="F322" s="22"/>
      <c r="G322" s="22"/>
      <c r="H322" s="22"/>
      <c r="I322" s="22"/>
      <c r="J322" s="22"/>
      <c r="K322" s="22"/>
      <c r="L322" s="60"/>
    </row>
    <row r="323" spans="1:13" x14ac:dyDescent="0.25">
      <c r="A323" s="217"/>
      <c r="B323" s="18"/>
      <c r="C323" s="24"/>
      <c r="D323" s="24"/>
      <c r="E323" s="24"/>
      <c r="F323" s="24"/>
      <c r="G323" s="24"/>
      <c r="H323" s="24"/>
      <c r="I323" s="24"/>
      <c r="J323" s="24"/>
      <c r="K323" s="24"/>
      <c r="L323" s="61"/>
    </row>
    <row r="324" spans="1:13" ht="75" x14ac:dyDescent="0.25">
      <c r="A324" s="217"/>
      <c r="B324" s="27"/>
      <c r="C324" s="28" t="s">
        <v>89</v>
      </c>
      <c r="D324" s="28" t="s">
        <v>90</v>
      </c>
      <c r="E324" s="28" t="s">
        <v>92</v>
      </c>
      <c r="F324" s="28" t="s">
        <v>93</v>
      </c>
      <c r="G324" s="28" t="s">
        <v>96</v>
      </c>
      <c r="H324" s="28" t="s">
        <v>94</v>
      </c>
      <c r="I324" s="28" t="s">
        <v>91</v>
      </c>
      <c r="J324" s="28" t="s">
        <v>97</v>
      </c>
      <c r="K324" s="28" t="s">
        <v>98</v>
      </c>
      <c r="L324" s="62" t="s">
        <v>95</v>
      </c>
    </row>
    <row r="325" spans="1:13" x14ac:dyDescent="0.25">
      <c r="A325" s="217"/>
      <c r="B325" s="4" t="s">
        <v>76</v>
      </c>
      <c r="C325" s="7">
        <v>324314</v>
      </c>
      <c r="D325" s="11">
        <f t="shared" ref="D325:D326" si="73">C325+E325</f>
        <v>328838</v>
      </c>
      <c r="E325" s="137">
        <v>4524</v>
      </c>
      <c r="F325" s="138">
        <v>394.01</v>
      </c>
      <c r="G325" s="12">
        <f>F325/E325*100</f>
        <v>8.7093280282935446</v>
      </c>
      <c r="H325" s="12">
        <v>7</v>
      </c>
      <c r="I325" s="7"/>
      <c r="J325" s="7"/>
      <c r="K325" s="7">
        <f>I325+J325</f>
        <v>0</v>
      </c>
      <c r="L325" s="76"/>
    </row>
    <row r="326" spans="1:13" x14ac:dyDescent="0.25">
      <c r="A326" s="217"/>
      <c r="B326" s="4" t="s">
        <v>77</v>
      </c>
      <c r="C326" s="7">
        <f t="shared" ref="C326:C336" si="74">D325</f>
        <v>328838</v>
      </c>
      <c r="D326" s="11">
        <f t="shared" si="73"/>
        <v>332276</v>
      </c>
      <c r="E326" s="137">
        <v>3438</v>
      </c>
      <c r="F326" s="138">
        <v>295</v>
      </c>
      <c r="G326" s="12">
        <f t="shared" ref="G326:G336" si="75">F326/E326*100</f>
        <v>8.5805700988947056</v>
      </c>
      <c r="H326" s="12">
        <v>7</v>
      </c>
      <c r="I326" s="7"/>
      <c r="J326" s="7">
        <v>2805</v>
      </c>
      <c r="K326" s="7">
        <f t="shared" ref="K326:K336" si="76">I326+J326</f>
        <v>2805</v>
      </c>
      <c r="L326" s="76"/>
    </row>
    <row r="327" spans="1:13" x14ac:dyDescent="0.25">
      <c r="A327" s="217"/>
      <c r="B327" s="4" t="s">
        <v>78</v>
      </c>
      <c r="C327" s="7">
        <f t="shared" si="74"/>
        <v>332276</v>
      </c>
      <c r="D327" s="11">
        <f t="shared" ref="D327:D336" si="77">C327+E327</f>
        <v>336612</v>
      </c>
      <c r="E327" s="137">
        <v>4336</v>
      </c>
      <c r="F327" s="138">
        <v>364</v>
      </c>
      <c r="G327" s="12">
        <f t="shared" si="75"/>
        <v>8.3948339483394836</v>
      </c>
      <c r="H327" s="12">
        <v>7</v>
      </c>
      <c r="I327" s="7"/>
      <c r="J327" s="7">
        <v>18513</v>
      </c>
      <c r="K327" s="7">
        <f t="shared" si="76"/>
        <v>18513</v>
      </c>
      <c r="L327" s="76"/>
    </row>
    <row r="328" spans="1:13" x14ac:dyDescent="0.25">
      <c r="A328" s="217"/>
      <c r="B328" s="4" t="s">
        <v>79</v>
      </c>
      <c r="C328" s="7">
        <f t="shared" si="74"/>
        <v>336612</v>
      </c>
      <c r="D328" s="11">
        <f t="shared" si="77"/>
        <v>342274</v>
      </c>
      <c r="E328" s="137">
        <v>5662</v>
      </c>
      <c r="F328" s="138">
        <v>470.13</v>
      </c>
      <c r="G328" s="12">
        <f t="shared" si="75"/>
        <v>8.3032497350759442</v>
      </c>
      <c r="H328" s="12">
        <v>7</v>
      </c>
      <c r="I328" s="7"/>
      <c r="J328" s="7">
        <v>8708</v>
      </c>
      <c r="K328" s="7">
        <f t="shared" si="76"/>
        <v>8708</v>
      </c>
      <c r="L328" s="76"/>
    </row>
    <row r="329" spans="1:13" x14ac:dyDescent="0.25">
      <c r="A329" s="217"/>
      <c r="B329" s="4" t="s">
        <v>80</v>
      </c>
      <c r="C329" s="7">
        <f t="shared" si="74"/>
        <v>342274</v>
      </c>
      <c r="D329" s="11">
        <f t="shared" si="77"/>
        <v>347113</v>
      </c>
      <c r="E329" s="137">
        <v>4839</v>
      </c>
      <c r="F329" s="138">
        <v>402.06</v>
      </c>
      <c r="G329" s="12">
        <f t="shared" si="75"/>
        <v>8.3087414755114697</v>
      </c>
      <c r="H329" s="12">
        <v>7</v>
      </c>
      <c r="I329" s="15">
        <v>7986</v>
      </c>
      <c r="J329" s="15"/>
      <c r="K329" s="7">
        <f t="shared" si="76"/>
        <v>7986</v>
      </c>
      <c r="L329" s="77"/>
    </row>
    <row r="330" spans="1:13" x14ac:dyDescent="0.25">
      <c r="A330" s="217"/>
      <c r="B330" s="4" t="s">
        <v>81</v>
      </c>
      <c r="C330" s="7">
        <f t="shared" si="74"/>
        <v>347113</v>
      </c>
      <c r="D330" s="11">
        <f t="shared" si="77"/>
        <v>353146</v>
      </c>
      <c r="E330" s="137">
        <v>6033</v>
      </c>
      <c r="F330" s="138">
        <v>504</v>
      </c>
      <c r="G330" s="12">
        <f t="shared" si="75"/>
        <v>8.3540527100944804</v>
      </c>
      <c r="H330" s="12">
        <v>7</v>
      </c>
      <c r="I330" s="15"/>
      <c r="J330" s="15"/>
      <c r="K330" s="7">
        <f t="shared" si="76"/>
        <v>0</v>
      </c>
      <c r="L330" s="77"/>
    </row>
    <row r="331" spans="1:13" x14ac:dyDescent="0.25">
      <c r="A331" s="217"/>
      <c r="B331" s="4" t="s">
        <v>82</v>
      </c>
      <c r="C331" s="7">
        <f t="shared" si="74"/>
        <v>353146</v>
      </c>
      <c r="D331" s="11">
        <f t="shared" si="77"/>
        <v>359917</v>
      </c>
      <c r="E331" s="137">
        <v>6771</v>
      </c>
      <c r="F331" s="138">
        <v>576.01</v>
      </c>
      <c r="G331" s="12">
        <f t="shared" si="75"/>
        <v>8.5070152119332434</v>
      </c>
      <c r="H331" s="12">
        <v>7</v>
      </c>
      <c r="I331" s="15"/>
      <c r="J331" s="15"/>
      <c r="K331" s="7">
        <f t="shared" si="76"/>
        <v>0</v>
      </c>
      <c r="L331" s="77"/>
    </row>
    <row r="332" spans="1:13" x14ac:dyDescent="0.25">
      <c r="A332" s="217"/>
      <c r="B332" s="4" t="s">
        <v>83</v>
      </c>
      <c r="C332" s="7">
        <f t="shared" si="74"/>
        <v>359917</v>
      </c>
      <c r="D332" s="11">
        <f t="shared" si="77"/>
        <v>363404</v>
      </c>
      <c r="E332" s="137">
        <v>3487</v>
      </c>
      <c r="F332" s="138">
        <v>304.01</v>
      </c>
      <c r="G332" s="12">
        <f t="shared" si="75"/>
        <v>8.7183825638084311</v>
      </c>
      <c r="H332" s="12">
        <v>7</v>
      </c>
      <c r="I332" s="15">
        <v>10063</v>
      </c>
      <c r="J332" s="129">
        <v>10556</v>
      </c>
      <c r="K332" s="7">
        <f t="shared" si="76"/>
        <v>20619</v>
      </c>
      <c r="L332" s="77">
        <v>10556</v>
      </c>
      <c r="M332" s="50" t="s">
        <v>191</v>
      </c>
    </row>
    <row r="333" spans="1:13" x14ac:dyDescent="0.25">
      <c r="A333" s="217"/>
      <c r="B333" s="4" t="s">
        <v>84</v>
      </c>
      <c r="C333" s="7">
        <f t="shared" si="74"/>
        <v>363404</v>
      </c>
      <c r="D333" s="11">
        <f t="shared" si="77"/>
        <v>367098</v>
      </c>
      <c r="E333" s="137">
        <v>3694</v>
      </c>
      <c r="F333" s="138">
        <v>315.08999999999997</v>
      </c>
      <c r="G333" s="12">
        <f t="shared" si="75"/>
        <v>8.5297780184082299</v>
      </c>
      <c r="H333" s="12">
        <v>7</v>
      </c>
      <c r="I333" s="15"/>
      <c r="J333" s="15">
        <v>24104</v>
      </c>
      <c r="K333" s="7">
        <f t="shared" si="76"/>
        <v>24104</v>
      </c>
      <c r="L333" s="77"/>
    </row>
    <row r="334" spans="1:13" x14ac:dyDescent="0.25">
      <c r="A334" s="217"/>
      <c r="B334" s="4" t="s">
        <v>85</v>
      </c>
      <c r="C334" s="7">
        <f t="shared" si="74"/>
        <v>367098</v>
      </c>
      <c r="D334" s="11">
        <f t="shared" si="77"/>
        <v>373561</v>
      </c>
      <c r="E334" s="137">
        <v>6463</v>
      </c>
      <c r="F334" s="138">
        <v>534.01</v>
      </c>
      <c r="G334" s="12">
        <f t="shared" si="75"/>
        <v>8.2625715611944912</v>
      </c>
      <c r="H334" s="12">
        <v>7</v>
      </c>
      <c r="I334" s="15"/>
      <c r="J334" s="15">
        <v>9147</v>
      </c>
      <c r="K334" s="7">
        <f t="shared" si="76"/>
        <v>9147</v>
      </c>
      <c r="L334" s="77"/>
    </row>
    <row r="335" spans="1:13" x14ac:dyDescent="0.25">
      <c r="A335" s="217"/>
      <c r="B335" s="4" t="s">
        <v>86</v>
      </c>
      <c r="C335" s="7">
        <f t="shared" si="74"/>
        <v>373561</v>
      </c>
      <c r="D335" s="11">
        <f t="shared" si="77"/>
        <v>373561</v>
      </c>
      <c r="E335" s="137"/>
      <c r="F335" s="138"/>
      <c r="G335" s="12" t="e">
        <f t="shared" si="75"/>
        <v>#DIV/0!</v>
      </c>
      <c r="H335" s="12">
        <v>7</v>
      </c>
      <c r="I335" s="7"/>
      <c r="J335" s="7"/>
      <c r="K335" s="7">
        <f t="shared" si="76"/>
        <v>0</v>
      </c>
      <c r="L335" s="76"/>
    </row>
    <row r="336" spans="1:13" x14ac:dyDescent="0.25">
      <c r="A336" s="217"/>
      <c r="B336" s="4" t="s">
        <v>87</v>
      </c>
      <c r="C336" s="7">
        <f t="shared" si="74"/>
        <v>373561</v>
      </c>
      <c r="D336" s="11">
        <f t="shared" si="77"/>
        <v>373561</v>
      </c>
      <c r="E336" s="137"/>
      <c r="F336" s="138"/>
      <c r="G336" s="12" t="e">
        <f t="shared" si="75"/>
        <v>#DIV/0!</v>
      </c>
      <c r="H336" s="12">
        <v>7</v>
      </c>
      <c r="I336" s="128">
        <v>8197</v>
      </c>
      <c r="J336" s="7"/>
      <c r="K336" s="7">
        <f t="shared" si="76"/>
        <v>8197</v>
      </c>
      <c r="L336" s="76"/>
    </row>
    <row r="337" spans="1:12" ht="15.75" thickBot="1" x14ac:dyDescent="0.3">
      <c r="A337" s="218"/>
      <c r="B337" s="78" t="s">
        <v>88</v>
      </c>
      <c r="C337" s="79"/>
      <c r="D337" s="80"/>
      <c r="E337" s="80">
        <f>SUM(E325:E336)</f>
        <v>49247</v>
      </c>
      <c r="F337" s="80">
        <f>SUM(F325:F336)</f>
        <v>4158.3200000000006</v>
      </c>
      <c r="G337" s="81">
        <f>F337/E337*100</f>
        <v>8.4438036834731065</v>
      </c>
      <c r="H337" s="82">
        <v>7</v>
      </c>
      <c r="I337" s="79">
        <f>SUM(I325:I336)</f>
        <v>26246</v>
      </c>
      <c r="J337" s="79">
        <f>SUM(J325:J336)</f>
        <v>73833</v>
      </c>
      <c r="K337" s="79">
        <f t="shared" ref="K337" si="78">I337+J337</f>
        <v>100079</v>
      </c>
      <c r="L337" s="83">
        <f>SUM(L325:L336)</f>
        <v>10556</v>
      </c>
    </row>
    <row r="338" spans="1:12" ht="15.75" thickBot="1" x14ac:dyDescent="0.3"/>
    <row r="339" spans="1:12" ht="18.75" x14ac:dyDescent="0.3">
      <c r="A339" s="216" t="s">
        <v>23</v>
      </c>
      <c r="B339" s="56" t="s">
        <v>0</v>
      </c>
      <c r="C339" s="57" t="s">
        <v>23</v>
      </c>
      <c r="D339" s="58"/>
      <c r="E339" s="58"/>
      <c r="F339" s="58"/>
      <c r="G339" s="119" t="s">
        <v>131</v>
      </c>
      <c r="H339" s="58"/>
      <c r="I339" s="58"/>
      <c r="J339" s="58"/>
      <c r="K339" s="58"/>
      <c r="L339" s="59"/>
    </row>
    <row r="340" spans="1:12" x14ac:dyDescent="0.25">
      <c r="A340" s="217"/>
      <c r="B340" s="20" t="s">
        <v>71</v>
      </c>
      <c r="C340" s="29" t="s">
        <v>100</v>
      </c>
      <c r="D340" s="22"/>
      <c r="E340" s="22"/>
      <c r="F340" s="22"/>
      <c r="G340" s="22"/>
      <c r="H340" s="22"/>
      <c r="I340" s="22"/>
      <c r="J340" s="22"/>
      <c r="K340" s="22"/>
      <c r="L340" s="60"/>
    </row>
    <row r="341" spans="1:12" x14ac:dyDescent="0.25">
      <c r="A341" s="217"/>
      <c r="B341" s="20" t="s">
        <v>72</v>
      </c>
      <c r="C341" s="23" t="s">
        <v>75</v>
      </c>
      <c r="D341" s="22"/>
      <c r="E341" s="22"/>
      <c r="F341" s="22"/>
      <c r="G341" s="22"/>
      <c r="H341" s="22"/>
      <c r="I341" s="22"/>
      <c r="J341" s="22"/>
      <c r="K341" s="22"/>
      <c r="L341" s="60"/>
    </row>
    <row r="342" spans="1:12" x14ac:dyDescent="0.25">
      <c r="A342" s="217"/>
      <c r="B342" s="20" t="s">
        <v>1</v>
      </c>
      <c r="C342" s="26">
        <v>9403</v>
      </c>
      <c r="D342" s="22"/>
      <c r="E342" s="22"/>
      <c r="F342" s="22"/>
      <c r="G342" s="22"/>
      <c r="H342" s="22"/>
      <c r="I342" s="22"/>
      <c r="J342" s="22"/>
      <c r="K342" s="22"/>
      <c r="L342" s="60"/>
    </row>
    <row r="343" spans="1:12" x14ac:dyDescent="0.25">
      <c r="A343" s="217"/>
      <c r="B343" s="20" t="s">
        <v>73</v>
      </c>
      <c r="C343" s="29" t="s">
        <v>24</v>
      </c>
      <c r="D343" s="22"/>
      <c r="E343" s="22"/>
      <c r="F343" s="22"/>
      <c r="G343" s="22"/>
      <c r="H343" s="22"/>
      <c r="I343" s="22"/>
      <c r="J343" s="22"/>
      <c r="K343" s="22"/>
      <c r="L343" s="60"/>
    </row>
    <row r="344" spans="1:12" x14ac:dyDescent="0.25">
      <c r="A344" s="217"/>
      <c r="B344" s="20" t="s">
        <v>74</v>
      </c>
      <c r="C344" s="26">
        <v>2007</v>
      </c>
      <c r="D344" s="22"/>
      <c r="E344" s="22"/>
      <c r="F344" s="22"/>
      <c r="G344" s="22"/>
      <c r="H344" s="22"/>
      <c r="I344" s="22"/>
      <c r="J344" s="22"/>
      <c r="K344" s="22"/>
      <c r="L344" s="60"/>
    </row>
    <row r="345" spans="1:12" x14ac:dyDescent="0.25">
      <c r="A345" s="217"/>
      <c r="B345" s="18"/>
      <c r="C345" s="24"/>
      <c r="D345" s="24"/>
      <c r="E345" s="24"/>
      <c r="F345" s="24"/>
      <c r="G345" s="24"/>
      <c r="H345" s="24"/>
      <c r="I345" s="24"/>
      <c r="J345" s="24"/>
      <c r="K345" s="24"/>
      <c r="L345" s="61"/>
    </row>
    <row r="346" spans="1:12" ht="75" x14ac:dyDescent="0.25">
      <c r="A346" s="217"/>
      <c r="B346" s="27"/>
      <c r="C346" s="28" t="s">
        <v>89</v>
      </c>
      <c r="D346" s="28" t="s">
        <v>90</v>
      </c>
      <c r="E346" s="28" t="s">
        <v>92</v>
      </c>
      <c r="F346" s="28" t="s">
        <v>93</v>
      </c>
      <c r="G346" s="28" t="s">
        <v>96</v>
      </c>
      <c r="H346" s="28" t="s">
        <v>94</v>
      </c>
      <c r="I346" s="28" t="s">
        <v>91</v>
      </c>
      <c r="J346" s="28" t="s">
        <v>97</v>
      </c>
      <c r="K346" s="28" t="s">
        <v>98</v>
      </c>
      <c r="L346" s="62" t="s">
        <v>95</v>
      </c>
    </row>
    <row r="347" spans="1:12" x14ac:dyDescent="0.25">
      <c r="A347" s="217"/>
      <c r="B347" s="35" t="s">
        <v>76</v>
      </c>
      <c r="C347" s="36">
        <v>193342</v>
      </c>
      <c r="D347" s="37">
        <f t="shared" ref="D347:D348" si="79">C347+E347</f>
        <v>193731</v>
      </c>
      <c r="E347" s="37">
        <v>389</v>
      </c>
      <c r="F347" s="139">
        <v>33</v>
      </c>
      <c r="G347" s="38">
        <f>F347/E347*100</f>
        <v>8.4832904884318765</v>
      </c>
      <c r="H347" s="38">
        <v>6.6</v>
      </c>
      <c r="I347" s="36"/>
      <c r="J347" s="36"/>
      <c r="K347" s="36">
        <f>I347+J347</f>
        <v>0</v>
      </c>
      <c r="L347" s="84"/>
    </row>
    <row r="348" spans="1:12" x14ac:dyDescent="0.25">
      <c r="A348" s="217"/>
      <c r="B348" s="35" t="s">
        <v>77</v>
      </c>
      <c r="C348" s="36">
        <f>D347</f>
        <v>193731</v>
      </c>
      <c r="D348" s="37">
        <f t="shared" si="79"/>
        <v>194344</v>
      </c>
      <c r="E348" s="37">
        <v>613</v>
      </c>
      <c r="F348" s="139">
        <v>47</v>
      </c>
      <c r="G348" s="38">
        <f t="shared" ref="G348:G358" si="80">F348/E348*100</f>
        <v>7.6672104404567705</v>
      </c>
      <c r="H348" s="38">
        <v>6.6</v>
      </c>
      <c r="I348" s="36"/>
      <c r="J348" s="36"/>
      <c r="K348" s="36">
        <f t="shared" ref="K348:K358" si="81">I348+J348</f>
        <v>0</v>
      </c>
      <c r="L348" s="84"/>
    </row>
    <row r="349" spans="1:12" x14ac:dyDescent="0.25">
      <c r="A349" s="217"/>
      <c r="B349" s="35" t="s">
        <v>78</v>
      </c>
      <c r="C349" s="36">
        <f t="shared" ref="C349:C358" si="82">D348</f>
        <v>194344</v>
      </c>
      <c r="D349" s="37">
        <f t="shared" ref="D349:D358" si="83">C349+E349</f>
        <v>195227</v>
      </c>
      <c r="E349" s="37">
        <v>883</v>
      </c>
      <c r="F349" s="139">
        <v>67.33</v>
      </c>
      <c r="G349" s="38">
        <f t="shared" si="80"/>
        <v>7.6251415628539068</v>
      </c>
      <c r="H349" s="38">
        <v>6.6</v>
      </c>
      <c r="I349" s="36"/>
      <c r="J349" s="36"/>
      <c r="K349" s="36">
        <f t="shared" si="81"/>
        <v>0</v>
      </c>
      <c r="L349" s="84"/>
    </row>
    <row r="350" spans="1:12" x14ac:dyDescent="0.25">
      <c r="A350" s="217"/>
      <c r="B350" s="35" t="s">
        <v>79</v>
      </c>
      <c r="C350" s="36">
        <f t="shared" si="82"/>
        <v>195227</v>
      </c>
      <c r="D350" s="37">
        <f t="shared" si="83"/>
        <v>195871</v>
      </c>
      <c r="E350" s="37">
        <v>644</v>
      </c>
      <c r="F350" s="139">
        <v>46.01</v>
      </c>
      <c r="G350" s="38">
        <f t="shared" si="80"/>
        <v>7.1444099378881978</v>
      </c>
      <c r="H350" s="38">
        <v>6.6</v>
      </c>
      <c r="I350" s="36"/>
      <c r="J350" s="36"/>
      <c r="K350" s="36">
        <f t="shared" si="81"/>
        <v>0</v>
      </c>
      <c r="L350" s="84"/>
    </row>
    <row r="351" spans="1:12" x14ac:dyDescent="0.25">
      <c r="A351" s="217"/>
      <c r="B351" s="35" t="s">
        <v>80</v>
      </c>
      <c r="C351" s="36">
        <f t="shared" si="82"/>
        <v>195871</v>
      </c>
      <c r="D351" s="37">
        <f t="shared" si="83"/>
        <v>196524</v>
      </c>
      <c r="E351" s="37">
        <v>653</v>
      </c>
      <c r="F351" s="139">
        <v>46.26</v>
      </c>
      <c r="G351" s="38">
        <f>F351/(E351)*100</f>
        <v>7.0842266462480863</v>
      </c>
      <c r="H351" s="38">
        <v>6.6</v>
      </c>
      <c r="I351" s="39"/>
      <c r="J351" s="39"/>
      <c r="K351" s="36">
        <f t="shared" si="81"/>
        <v>0</v>
      </c>
      <c r="L351" s="85"/>
    </row>
    <row r="352" spans="1:12" x14ac:dyDescent="0.25">
      <c r="A352" s="217"/>
      <c r="B352" s="35" t="s">
        <v>81</v>
      </c>
      <c r="C352" s="36">
        <f>D351</f>
        <v>196524</v>
      </c>
      <c r="D352" s="37">
        <f t="shared" si="83"/>
        <v>197279</v>
      </c>
      <c r="E352" s="37">
        <v>755</v>
      </c>
      <c r="F352" s="139">
        <v>53.01</v>
      </c>
      <c r="G352" s="38">
        <f t="shared" si="80"/>
        <v>7.0211920529801324</v>
      </c>
      <c r="H352" s="38">
        <v>6.6</v>
      </c>
      <c r="I352" s="39"/>
      <c r="J352" s="39"/>
      <c r="K352" s="36">
        <f t="shared" si="81"/>
        <v>0</v>
      </c>
      <c r="L352" s="85"/>
    </row>
    <row r="353" spans="1:12" x14ac:dyDescent="0.25">
      <c r="A353" s="217"/>
      <c r="B353" s="35" t="s">
        <v>82</v>
      </c>
      <c r="C353" s="36">
        <f t="shared" si="82"/>
        <v>197279</v>
      </c>
      <c r="D353" s="37">
        <f t="shared" si="83"/>
        <v>197887</v>
      </c>
      <c r="E353" s="37">
        <v>608</v>
      </c>
      <c r="F353" s="139">
        <v>41</v>
      </c>
      <c r="G353" s="38">
        <f t="shared" si="80"/>
        <v>6.7434210526315788</v>
      </c>
      <c r="H353" s="38">
        <v>6.6</v>
      </c>
      <c r="I353" s="39"/>
      <c r="J353" s="39"/>
      <c r="K353" s="36">
        <f t="shared" si="81"/>
        <v>0</v>
      </c>
      <c r="L353" s="85"/>
    </row>
    <row r="354" spans="1:12" x14ac:dyDescent="0.25">
      <c r="A354" s="217"/>
      <c r="B354" s="35" t="s">
        <v>83</v>
      </c>
      <c r="C354" s="36">
        <f t="shared" si="82"/>
        <v>197887</v>
      </c>
      <c r="D354" s="37">
        <f t="shared" si="83"/>
        <v>198786</v>
      </c>
      <c r="E354" s="37">
        <v>899</v>
      </c>
      <c r="F354" s="139">
        <v>63</v>
      </c>
      <c r="G354" s="38">
        <f t="shared" si="80"/>
        <v>7.0077864293659626</v>
      </c>
      <c r="H354" s="38">
        <v>6.6</v>
      </c>
      <c r="I354" s="39"/>
      <c r="J354" s="39"/>
      <c r="K354" s="36">
        <f t="shared" si="81"/>
        <v>0</v>
      </c>
      <c r="L354" s="85"/>
    </row>
    <row r="355" spans="1:12" x14ac:dyDescent="0.25">
      <c r="A355" s="217"/>
      <c r="B355" s="35" t="s">
        <v>84</v>
      </c>
      <c r="C355" s="36">
        <f t="shared" si="82"/>
        <v>198786</v>
      </c>
      <c r="D355" s="37">
        <f t="shared" si="83"/>
        <v>199860</v>
      </c>
      <c r="E355" s="37">
        <v>1074</v>
      </c>
      <c r="F355" s="139">
        <v>73.88</v>
      </c>
      <c r="G355" s="38">
        <f t="shared" si="80"/>
        <v>6.8789571694599623</v>
      </c>
      <c r="H355" s="38">
        <v>6.6</v>
      </c>
      <c r="I355" s="39"/>
      <c r="J355" s="39"/>
      <c r="K355" s="36">
        <f t="shared" si="81"/>
        <v>0</v>
      </c>
      <c r="L355" s="85"/>
    </row>
    <row r="356" spans="1:12" x14ac:dyDescent="0.25">
      <c r="A356" s="217"/>
      <c r="B356" s="35" t="s">
        <v>85</v>
      </c>
      <c r="C356" s="36">
        <f t="shared" si="82"/>
        <v>199860</v>
      </c>
      <c r="D356" s="37">
        <f t="shared" si="83"/>
        <v>200932</v>
      </c>
      <c r="E356" s="37">
        <v>1072</v>
      </c>
      <c r="F356" s="139">
        <v>75</v>
      </c>
      <c r="G356" s="38">
        <f t="shared" si="80"/>
        <v>6.996268656716417</v>
      </c>
      <c r="H356" s="38">
        <v>6.6</v>
      </c>
      <c r="I356" s="39"/>
      <c r="J356" s="39"/>
      <c r="K356" s="36">
        <f t="shared" si="81"/>
        <v>0</v>
      </c>
      <c r="L356" s="85"/>
    </row>
    <row r="357" spans="1:12" x14ac:dyDescent="0.25">
      <c r="A357" s="217"/>
      <c r="B357" s="35" t="s">
        <v>86</v>
      </c>
      <c r="C357" s="36">
        <f t="shared" si="82"/>
        <v>200932</v>
      </c>
      <c r="D357" s="37">
        <f t="shared" si="83"/>
        <v>200932</v>
      </c>
      <c r="E357" s="37"/>
      <c r="F357" s="139"/>
      <c r="G357" s="38" t="e">
        <f t="shared" si="80"/>
        <v>#DIV/0!</v>
      </c>
      <c r="H357" s="38">
        <v>6.6</v>
      </c>
      <c r="I357" s="36"/>
      <c r="J357" s="36"/>
      <c r="K357" s="36">
        <f t="shared" si="81"/>
        <v>0</v>
      </c>
      <c r="L357" s="84"/>
    </row>
    <row r="358" spans="1:12" x14ac:dyDescent="0.25">
      <c r="A358" s="217"/>
      <c r="B358" s="35" t="s">
        <v>87</v>
      </c>
      <c r="C358" s="36">
        <f t="shared" si="82"/>
        <v>200932</v>
      </c>
      <c r="D358" s="37">
        <f t="shared" si="83"/>
        <v>200932</v>
      </c>
      <c r="E358" s="37"/>
      <c r="F358" s="139"/>
      <c r="G358" s="38" t="e">
        <f t="shared" si="80"/>
        <v>#DIV/0!</v>
      </c>
      <c r="H358" s="38">
        <v>6.6</v>
      </c>
      <c r="I358" s="36"/>
      <c r="J358" s="36"/>
      <c r="K358" s="36">
        <f t="shared" si="81"/>
        <v>0</v>
      </c>
      <c r="L358" s="84"/>
    </row>
    <row r="359" spans="1:12" ht="15.75" thickBot="1" x14ac:dyDescent="0.3">
      <c r="A359" s="218"/>
      <c r="B359" s="86" t="s">
        <v>88</v>
      </c>
      <c r="C359" s="87"/>
      <c r="D359" s="88"/>
      <c r="E359" s="88">
        <f>SUM(E347:E358)</f>
        <v>7590</v>
      </c>
      <c r="F359" s="88">
        <f>SUM(F347:F358)</f>
        <v>545.49</v>
      </c>
      <c r="G359" s="89">
        <f>F359/E359*100</f>
        <v>7.1869565217391314</v>
      </c>
      <c r="H359" s="90">
        <v>6.6</v>
      </c>
      <c r="I359" s="87">
        <f>SUM(I347:I358)</f>
        <v>0</v>
      </c>
      <c r="J359" s="87">
        <f>SUM(J347:J358)</f>
        <v>0</v>
      </c>
      <c r="K359" s="87">
        <f t="shared" ref="K359" si="84">I359+J359</f>
        <v>0</v>
      </c>
      <c r="L359" s="91">
        <f>SUM(L347:L358)</f>
        <v>0</v>
      </c>
    </row>
    <row r="360" spans="1:12" ht="15.75" thickBot="1" x14ac:dyDescent="0.3"/>
    <row r="361" spans="1:12" ht="18.75" x14ac:dyDescent="0.3">
      <c r="A361" s="216" t="s">
        <v>25</v>
      </c>
      <c r="B361" s="56" t="s">
        <v>0</v>
      </c>
      <c r="C361" s="57" t="s">
        <v>25</v>
      </c>
      <c r="D361" s="58"/>
      <c r="E361" s="58"/>
      <c r="F361" s="58"/>
      <c r="G361" s="58"/>
      <c r="H361" s="58"/>
      <c r="I361" s="58"/>
      <c r="J361" s="58"/>
      <c r="K361" s="58"/>
      <c r="L361" s="59"/>
    </row>
    <row r="362" spans="1:12" x14ac:dyDescent="0.25">
      <c r="A362" s="217"/>
      <c r="B362" s="20" t="s">
        <v>71</v>
      </c>
      <c r="C362" s="29" t="s">
        <v>101</v>
      </c>
      <c r="D362" s="22"/>
      <c r="E362" s="22"/>
      <c r="F362" s="22"/>
      <c r="G362" s="22"/>
      <c r="H362" s="22"/>
      <c r="I362" s="22"/>
      <c r="J362" s="22"/>
      <c r="K362" s="22"/>
      <c r="L362" s="60"/>
    </row>
    <row r="363" spans="1:12" x14ac:dyDescent="0.25">
      <c r="A363" s="217"/>
      <c r="B363" s="20" t="s">
        <v>72</v>
      </c>
      <c r="C363" s="29" t="s">
        <v>99</v>
      </c>
      <c r="D363" s="22"/>
      <c r="E363" s="22"/>
      <c r="F363" s="22"/>
      <c r="G363" s="22"/>
      <c r="H363" s="22"/>
      <c r="I363" s="22"/>
      <c r="J363" s="22"/>
      <c r="K363" s="22"/>
      <c r="L363" s="60"/>
    </row>
    <row r="364" spans="1:12" x14ac:dyDescent="0.25">
      <c r="A364" s="217"/>
      <c r="B364" s="20" t="s">
        <v>1</v>
      </c>
      <c r="C364" s="26">
        <v>9403</v>
      </c>
      <c r="D364" s="22"/>
      <c r="E364" s="22"/>
      <c r="F364" s="22"/>
      <c r="G364" s="22"/>
      <c r="H364" s="22"/>
      <c r="I364" s="22"/>
      <c r="J364" s="22"/>
      <c r="K364" s="22"/>
      <c r="L364" s="60"/>
    </row>
    <row r="365" spans="1:12" x14ac:dyDescent="0.25">
      <c r="A365" s="217"/>
      <c r="B365" s="20" t="s">
        <v>73</v>
      </c>
      <c r="C365" s="29" t="s">
        <v>26</v>
      </c>
      <c r="D365" s="22"/>
      <c r="E365" s="22"/>
      <c r="F365" s="22"/>
      <c r="G365" s="22"/>
      <c r="H365" s="22"/>
      <c r="I365" s="22"/>
      <c r="J365" s="22"/>
      <c r="K365" s="22"/>
      <c r="L365" s="60"/>
    </row>
    <row r="366" spans="1:12" x14ac:dyDescent="0.25">
      <c r="A366" s="217"/>
      <c r="B366" s="20" t="s">
        <v>74</v>
      </c>
      <c r="C366" s="26">
        <v>2009</v>
      </c>
      <c r="D366" s="22"/>
      <c r="E366" s="22"/>
      <c r="F366" s="22"/>
      <c r="G366" s="22"/>
      <c r="H366" s="22"/>
      <c r="I366" s="22"/>
      <c r="J366" s="22"/>
      <c r="K366" s="22"/>
      <c r="L366" s="60"/>
    </row>
    <row r="367" spans="1:12" x14ac:dyDescent="0.25">
      <c r="A367" s="217"/>
      <c r="B367" s="18"/>
      <c r="C367" s="24"/>
      <c r="D367" s="24"/>
      <c r="E367" s="24"/>
      <c r="F367" s="24"/>
      <c r="G367" s="24"/>
      <c r="H367" s="24"/>
      <c r="I367" s="24"/>
      <c r="J367" s="24"/>
      <c r="K367" s="24"/>
      <c r="L367" s="61"/>
    </row>
    <row r="368" spans="1:12" ht="75" x14ac:dyDescent="0.25">
      <c r="A368" s="217"/>
      <c r="B368" s="27"/>
      <c r="C368" s="28" t="s">
        <v>89</v>
      </c>
      <c r="D368" s="28" t="s">
        <v>90</v>
      </c>
      <c r="E368" s="28" t="s">
        <v>92</v>
      </c>
      <c r="F368" s="28" t="s">
        <v>93</v>
      </c>
      <c r="G368" s="28" t="s">
        <v>96</v>
      </c>
      <c r="H368" s="28" t="s">
        <v>94</v>
      </c>
      <c r="I368" s="28" t="s">
        <v>91</v>
      </c>
      <c r="J368" s="28" t="s">
        <v>97</v>
      </c>
      <c r="K368" s="28" t="s">
        <v>98</v>
      </c>
      <c r="L368" s="62" t="s">
        <v>95</v>
      </c>
    </row>
    <row r="369" spans="1:12" x14ac:dyDescent="0.25">
      <c r="A369" s="217"/>
      <c r="B369" s="35" t="s">
        <v>76</v>
      </c>
      <c r="C369" s="36">
        <v>70496</v>
      </c>
      <c r="D369" s="37">
        <f t="shared" ref="D369:D380" si="85">C369+E369</f>
        <v>70809</v>
      </c>
      <c r="E369" s="37">
        <v>313</v>
      </c>
      <c r="F369" s="139">
        <v>38.630000000000003</v>
      </c>
      <c r="G369" s="38">
        <f>F369/E369*100</f>
        <v>12.341853035143771</v>
      </c>
      <c r="H369" s="38">
        <v>6.2</v>
      </c>
      <c r="I369" s="36"/>
      <c r="J369" s="36"/>
      <c r="K369" s="36">
        <f>I369+J369</f>
        <v>0</v>
      </c>
      <c r="L369" s="84"/>
    </row>
    <row r="370" spans="1:12" x14ac:dyDescent="0.25">
      <c r="A370" s="217"/>
      <c r="B370" s="35" t="s">
        <v>77</v>
      </c>
      <c r="C370" s="36">
        <f t="shared" ref="C370" si="86">D369</f>
        <v>70809</v>
      </c>
      <c r="D370" s="37">
        <f t="shared" si="85"/>
        <v>71207</v>
      </c>
      <c r="E370" s="37">
        <v>398</v>
      </c>
      <c r="F370" s="139">
        <v>55.41</v>
      </c>
      <c r="G370" s="38">
        <f t="shared" ref="G370:G380" si="87">F370/E370*100</f>
        <v>13.922110552763819</v>
      </c>
      <c r="H370" s="38">
        <v>6.2</v>
      </c>
      <c r="I370" s="36"/>
      <c r="J370" s="36"/>
      <c r="K370" s="36">
        <f t="shared" ref="K370:K380" si="88">I370+J370</f>
        <v>0</v>
      </c>
      <c r="L370" s="84"/>
    </row>
    <row r="371" spans="1:12" x14ac:dyDescent="0.25">
      <c r="A371" s="217"/>
      <c r="B371" s="35" t="s">
        <v>78</v>
      </c>
      <c r="C371" s="36">
        <f t="shared" ref="C371:C380" si="89">D370</f>
        <v>71207</v>
      </c>
      <c r="D371" s="37">
        <f t="shared" si="85"/>
        <v>71512</v>
      </c>
      <c r="E371" s="37">
        <v>305</v>
      </c>
      <c r="F371" s="139">
        <v>41.1</v>
      </c>
      <c r="G371" s="38">
        <f t="shared" si="87"/>
        <v>13.475409836065575</v>
      </c>
      <c r="H371" s="38">
        <v>6.2</v>
      </c>
      <c r="I371" s="36"/>
      <c r="J371" s="36"/>
      <c r="K371" s="36">
        <f t="shared" si="88"/>
        <v>0</v>
      </c>
      <c r="L371" s="84"/>
    </row>
    <row r="372" spans="1:12" x14ac:dyDescent="0.25">
      <c r="A372" s="217"/>
      <c r="B372" s="35" t="s">
        <v>79</v>
      </c>
      <c r="C372" s="36">
        <f t="shared" si="89"/>
        <v>71512</v>
      </c>
      <c r="D372" s="37">
        <f t="shared" si="85"/>
        <v>71783</v>
      </c>
      <c r="E372" s="37">
        <v>271</v>
      </c>
      <c r="F372" s="139">
        <v>32.44</v>
      </c>
      <c r="G372" s="38">
        <f t="shared" si="87"/>
        <v>11.970479704797048</v>
      </c>
      <c r="H372" s="38">
        <v>6.2</v>
      </c>
      <c r="I372" s="36"/>
      <c r="J372" s="36"/>
      <c r="K372" s="36">
        <f t="shared" si="88"/>
        <v>0</v>
      </c>
      <c r="L372" s="84"/>
    </row>
    <row r="373" spans="1:12" x14ac:dyDescent="0.25">
      <c r="A373" s="217"/>
      <c r="B373" s="35" t="s">
        <v>80</v>
      </c>
      <c r="C373" s="36">
        <f t="shared" si="89"/>
        <v>71783</v>
      </c>
      <c r="D373" s="37">
        <f t="shared" si="85"/>
        <v>72205</v>
      </c>
      <c r="E373" s="37">
        <v>422</v>
      </c>
      <c r="F373" s="139">
        <v>42.78</v>
      </c>
      <c r="G373" s="38">
        <f>F373/E373*100</f>
        <v>10.13744075829384</v>
      </c>
      <c r="H373" s="38">
        <v>6.2</v>
      </c>
      <c r="I373" s="39"/>
      <c r="J373" s="39"/>
      <c r="K373" s="36">
        <f t="shared" si="88"/>
        <v>0</v>
      </c>
      <c r="L373" s="85"/>
    </row>
    <row r="374" spans="1:12" x14ac:dyDescent="0.25">
      <c r="A374" s="217"/>
      <c r="B374" s="35" t="s">
        <v>81</v>
      </c>
      <c r="C374" s="36">
        <f t="shared" si="89"/>
        <v>72205</v>
      </c>
      <c r="D374" s="37">
        <f t="shared" si="85"/>
        <v>72550</v>
      </c>
      <c r="E374" s="37">
        <v>345</v>
      </c>
      <c r="F374" s="139">
        <v>34.75</v>
      </c>
      <c r="G374" s="38">
        <f t="shared" si="87"/>
        <v>10.072463768115943</v>
      </c>
      <c r="H374" s="38">
        <v>6.2</v>
      </c>
      <c r="I374" s="39"/>
      <c r="J374" s="39"/>
      <c r="K374" s="36">
        <f t="shared" si="88"/>
        <v>0</v>
      </c>
      <c r="L374" s="85"/>
    </row>
    <row r="375" spans="1:12" x14ac:dyDescent="0.25">
      <c r="A375" s="217"/>
      <c r="B375" s="35" t="s">
        <v>82</v>
      </c>
      <c r="C375" s="36">
        <f t="shared" si="89"/>
        <v>72550</v>
      </c>
      <c r="D375" s="37">
        <f t="shared" si="85"/>
        <v>72784</v>
      </c>
      <c r="E375" s="37">
        <v>234</v>
      </c>
      <c r="F375" s="139">
        <v>27.46</v>
      </c>
      <c r="G375" s="38">
        <f t="shared" si="87"/>
        <v>11.735042735042736</v>
      </c>
      <c r="H375" s="38">
        <v>6.2</v>
      </c>
      <c r="I375" s="39"/>
      <c r="J375" s="39"/>
      <c r="K375" s="36">
        <f t="shared" si="88"/>
        <v>0</v>
      </c>
      <c r="L375" s="85"/>
    </row>
    <row r="376" spans="1:12" x14ac:dyDescent="0.25">
      <c r="A376" s="217"/>
      <c r="B376" s="35" t="s">
        <v>83</v>
      </c>
      <c r="C376" s="36">
        <f t="shared" si="89"/>
        <v>72784</v>
      </c>
      <c r="D376" s="37">
        <f t="shared" si="85"/>
        <v>73092</v>
      </c>
      <c r="E376" s="37">
        <v>308</v>
      </c>
      <c r="F376" s="139">
        <v>36.659999999999997</v>
      </c>
      <c r="G376" s="38">
        <f t="shared" si="87"/>
        <v>11.902597402597403</v>
      </c>
      <c r="H376" s="38">
        <v>6.2</v>
      </c>
      <c r="I376" s="39"/>
      <c r="J376" s="39"/>
      <c r="K376" s="36">
        <f t="shared" si="88"/>
        <v>0</v>
      </c>
      <c r="L376" s="85"/>
    </row>
    <row r="377" spans="1:12" x14ac:dyDescent="0.25">
      <c r="A377" s="217"/>
      <c r="B377" s="35" t="s">
        <v>84</v>
      </c>
      <c r="C377" s="36">
        <f t="shared" si="89"/>
        <v>73092</v>
      </c>
      <c r="D377" s="37">
        <f t="shared" si="85"/>
        <v>73393</v>
      </c>
      <c r="E377" s="37">
        <v>301</v>
      </c>
      <c r="F377" s="139">
        <v>35.130000000000003</v>
      </c>
      <c r="G377" s="38">
        <f t="shared" si="87"/>
        <v>11.671096345514952</v>
      </c>
      <c r="H377" s="38">
        <v>6.2</v>
      </c>
      <c r="I377" s="39"/>
      <c r="J377" s="39"/>
      <c r="K377" s="36">
        <f t="shared" si="88"/>
        <v>0</v>
      </c>
      <c r="L377" s="85"/>
    </row>
    <row r="378" spans="1:12" x14ac:dyDescent="0.25">
      <c r="A378" s="217"/>
      <c r="B378" s="35" t="s">
        <v>85</v>
      </c>
      <c r="C378" s="36">
        <f t="shared" si="89"/>
        <v>73393</v>
      </c>
      <c r="D378" s="37">
        <f t="shared" si="85"/>
        <v>73743</v>
      </c>
      <c r="E378" s="37">
        <v>350</v>
      </c>
      <c r="F378" s="139">
        <v>42.18</v>
      </c>
      <c r="G378" s="38">
        <f t="shared" si="87"/>
        <v>12.051428571428572</v>
      </c>
      <c r="H378" s="38">
        <v>6.2</v>
      </c>
      <c r="I378" s="39"/>
      <c r="J378" s="39"/>
      <c r="K378" s="36">
        <f t="shared" si="88"/>
        <v>0</v>
      </c>
      <c r="L378" s="85"/>
    </row>
    <row r="379" spans="1:12" x14ac:dyDescent="0.25">
      <c r="A379" s="217"/>
      <c r="B379" s="35" t="s">
        <v>86</v>
      </c>
      <c r="C379" s="36">
        <f t="shared" si="89"/>
        <v>73743</v>
      </c>
      <c r="D379" s="37">
        <f t="shared" si="85"/>
        <v>73743</v>
      </c>
      <c r="E379" s="37"/>
      <c r="F379" s="139"/>
      <c r="G379" s="38" t="e">
        <f t="shared" si="87"/>
        <v>#DIV/0!</v>
      </c>
      <c r="H379" s="38">
        <v>6.2</v>
      </c>
      <c r="I379" s="36"/>
      <c r="J379" s="36"/>
      <c r="K379" s="36">
        <f t="shared" si="88"/>
        <v>0</v>
      </c>
      <c r="L379" s="84"/>
    </row>
    <row r="380" spans="1:12" x14ac:dyDescent="0.25">
      <c r="A380" s="217"/>
      <c r="B380" s="35" t="s">
        <v>87</v>
      </c>
      <c r="C380" s="36">
        <f t="shared" si="89"/>
        <v>73743</v>
      </c>
      <c r="D380" s="37">
        <f t="shared" si="85"/>
        <v>73743</v>
      </c>
      <c r="E380" s="37"/>
      <c r="F380" s="139"/>
      <c r="G380" s="38" t="e">
        <f t="shared" si="87"/>
        <v>#DIV/0!</v>
      </c>
      <c r="H380" s="38">
        <v>6.2</v>
      </c>
      <c r="I380" s="36"/>
      <c r="J380" s="36"/>
      <c r="K380" s="36">
        <f t="shared" si="88"/>
        <v>0</v>
      </c>
      <c r="L380" s="84"/>
    </row>
    <row r="381" spans="1:12" ht="15.75" thickBot="1" x14ac:dyDescent="0.3">
      <c r="A381" s="218"/>
      <c r="B381" s="86" t="s">
        <v>88</v>
      </c>
      <c r="C381" s="87"/>
      <c r="D381" s="88"/>
      <c r="E381" s="88">
        <f>SUM(E369:E380)</f>
        <v>3247</v>
      </c>
      <c r="F381" s="88">
        <f>SUM(F369:F380)</f>
        <v>386.54</v>
      </c>
      <c r="G381" s="89">
        <f>F381/E381*100</f>
        <v>11.904527255928549</v>
      </c>
      <c r="H381" s="90">
        <v>6.2</v>
      </c>
      <c r="I381" s="87">
        <f>SUM(I369:I380)</f>
        <v>0</v>
      </c>
      <c r="J381" s="87">
        <f>SUM(J369:J380)</f>
        <v>0</v>
      </c>
      <c r="K381" s="87">
        <f t="shared" ref="K381" si="90">I381+J381</f>
        <v>0</v>
      </c>
      <c r="L381" s="91">
        <f>SUM(L369:L380)</f>
        <v>0</v>
      </c>
    </row>
    <row r="382" spans="1:12" ht="15.75" thickBot="1" x14ac:dyDescent="0.3"/>
    <row r="383" spans="1:12" ht="18.75" x14ac:dyDescent="0.3">
      <c r="A383" s="216" t="s">
        <v>102</v>
      </c>
      <c r="B383" s="56" t="s">
        <v>0</v>
      </c>
      <c r="C383" s="57" t="s">
        <v>27</v>
      </c>
      <c r="D383" s="58"/>
      <c r="E383" s="58"/>
      <c r="F383" s="58"/>
      <c r="G383" s="58"/>
      <c r="H383" s="58"/>
      <c r="I383" s="58"/>
      <c r="J383" s="58"/>
      <c r="K383" s="58"/>
      <c r="L383" s="59"/>
    </row>
    <row r="384" spans="1:12" x14ac:dyDescent="0.25">
      <c r="A384" s="217"/>
      <c r="B384" s="20" t="s">
        <v>71</v>
      </c>
      <c r="C384" s="29" t="s">
        <v>103</v>
      </c>
      <c r="D384" s="22"/>
      <c r="E384" s="22"/>
      <c r="F384" s="22"/>
      <c r="G384" s="22"/>
      <c r="H384" s="22"/>
      <c r="I384" s="22"/>
      <c r="J384" s="22"/>
      <c r="K384" s="22"/>
      <c r="L384" s="60"/>
    </row>
    <row r="385" spans="1:13" x14ac:dyDescent="0.25">
      <c r="A385" s="217"/>
      <c r="B385" s="20" t="s">
        <v>72</v>
      </c>
      <c r="C385" s="29" t="s">
        <v>99</v>
      </c>
      <c r="D385" s="22"/>
      <c r="E385" s="22"/>
      <c r="F385" s="22"/>
      <c r="G385" s="22"/>
      <c r="H385" s="22"/>
      <c r="I385" s="22"/>
      <c r="J385" s="22"/>
      <c r="K385" s="22"/>
      <c r="L385" s="60"/>
    </row>
    <row r="386" spans="1:13" x14ac:dyDescent="0.25">
      <c r="A386" s="217"/>
      <c r="B386" s="20" t="s">
        <v>1</v>
      </c>
      <c r="C386" s="26">
        <v>9403</v>
      </c>
      <c r="D386" s="22"/>
      <c r="E386" s="22"/>
      <c r="F386" s="22"/>
      <c r="G386" s="22"/>
      <c r="H386" s="22"/>
      <c r="I386" s="22"/>
      <c r="J386" s="22"/>
      <c r="K386" s="22"/>
      <c r="L386" s="60"/>
    </row>
    <row r="387" spans="1:13" x14ac:dyDescent="0.25">
      <c r="A387" s="217"/>
      <c r="B387" s="20" t="s">
        <v>73</v>
      </c>
      <c r="C387" s="29" t="s">
        <v>28</v>
      </c>
      <c r="D387" s="22"/>
      <c r="E387" s="22"/>
      <c r="F387" s="22"/>
      <c r="G387" s="22"/>
      <c r="H387" s="22"/>
      <c r="I387" s="22"/>
      <c r="J387" s="22"/>
      <c r="K387" s="22"/>
      <c r="L387" s="60"/>
    </row>
    <row r="388" spans="1:13" x14ac:dyDescent="0.25">
      <c r="A388" s="217"/>
      <c r="B388" s="20" t="s">
        <v>74</v>
      </c>
      <c r="C388" s="26">
        <v>2010</v>
      </c>
      <c r="D388" s="22"/>
      <c r="E388" s="22"/>
      <c r="F388" s="22"/>
      <c r="G388" s="22"/>
      <c r="H388" s="22"/>
      <c r="I388" s="22"/>
      <c r="J388" s="22"/>
      <c r="K388" s="22"/>
      <c r="L388" s="60"/>
    </row>
    <row r="389" spans="1:13" x14ac:dyDescent="0.25">
      <c r="A389" s="217"/>
      <c r="B389" s="18"/>
      <c r="C389" s="24"/>
      <c r="D389" s="24"/>
      <c r="E389" s="24"/>
      <c r="F389" s="24"/>
      <c r="G389" s="24"/>
      <c r="H389" s="24"/>
      <c r="I389" s="24"/>
      <c r="J389" s="24"/>
      <c r="K389" s="24"/>
      <c r="L389" s="61"/>
    </row>
    <row r="390" spans="1:13" ht="75" x14ac:dyDescent="0.25">
      <c r="A390" s="217"/>
      <c r="B390" s="27"/>
      <c r="C390" s="28" t="s">
        <v>89</v>
      </c>
      <c r="D390" s="28" t="s">
        <v>90</v>
      </c>
      <c r="E390" s="28" t="s">
        <v>92</v>
      </c>
      <c r="F390" s="28" t="s">
        <v>93</v>
      </c>
      <c r="G390" s="28" t="s">
        <v>96</v>
      </c>
      <c r="H390" s="28" t="s">
        <v>94</v>
      </c>
      <c r="I390" s="28" t="s">
        <v>91</v>
      </c>
      <c r="J390" s="28" t="s">
        <v>97</v>
      </c>
      <c r="K390" s="28" t="s">
        <v>98</v>
      </c>
      <c r="L390" s="62" t="s">
        <v>95</v>
      </c>
    </row>
    <row r="391" spans="1:13" x14ac:dyDescent="0.25">
      <c r="A391" s="217"/>
      <c r="B391" s="35" t="s">
        <v>76</v>
      </c>
      <c r="C391" s="36">
        <v>174958</v>
      </c>
      <c r="D391" s="37">
        <f t="shared" ref="D391:D402" si="91">C391+E391</f>
        <v>175684</v>
      </c>
      <c r="E391" s="37">
        <v>726</v>
      </c>
      <c r="F391" s="139">
        <v>79.989999999999995</v>
      </c>
      <c r="G391" s="139">
        <f>F391/E391*100</f>
        <v>11.017906336088155</v>
      </c>
      <c r="H391" s="38">
        <v>10.8</v>
      </c>
      <c r="I391" s="36"/>
      <c r="J391" s="36"/>
      <c r="K391" s="36">
        <f>I391+J391</f>
        <v>0</v>
      </c>
      <c r="L391" s="84"/>
    </row>
    <row r="392" spans="1:13" x14ac:dyDescent="0.25">
      <c r="A392" s="217"/>
      <c r="B392" s="35" t="s">
        <v>77</v>
      </c>
      <c r="C392" s="36">
        <f>D391</f>
        <v>175684</v>
      </c>
      <c r="D392" s="37">
        <f t="shared" si="91"/>
        <v>176754</v>
      </c>
      <c r="E392" s="37">
        <v>1070</v>
      </c>
      <c r="F392" s="139">
        <v>106.54</v>
      </c>
      <c r="G392" s="139">
        <f t="shared" ref="G392:G402" si="92">F392/E392*100</f>
        <v>9.9570093457943933</v>
      </c>
      <c r="H392" s="38">
        <v>10.8</v>
      </c>
      <c r="I392" s="36"/>
      <c r="J392" s="36"/>
      <c r="K392" s="36">
        <f t="shared" ref="K392:K402" si="93">I392+J392</f>
        <v>0</v>
      </c>
      <c r="L392" s="84"/>
    </row>
    <row r="393" spans="1:13" x14ac:dyDescent="0.25">
      <c r="A393" s="217"/>
      <c r="B393" s="35" t="s">
        <v>78</v>
      </c>
      <c r="C393" s="36">
        <f t="shared" ref="C393:C402" si="94">D392</f>
        <v>176754</v>
      </c>
      <c r="D393" s="37">
        <f t="shared" si="91"/>
        <v>177588</v>
      </c>
      <c r="E393" s="37">
        <v>834</v>
      </c>
      <c r="F393" s="139">
        <v>81</v>
      </c>
      <c r="G393" s="139">
        <f t="shared" si="92"/>
        <v>9.7122302158273381</v>
      </c>
      <c r="H393" s="38">
        <v>10.8</v>
      </c>
      <c r="I393" s="36"/>
      <c r="J393" s="36"/>
      <c r="K393" s="36">
        <f t="shared" si="93"/>
        <v>0</v>
      </c>
      <c r="L393" s="84"/>
    </row>
    <row r="394" spans="1:13" x14ac:dyDescent="0.25">
      <c r="A394" s="217"/>
      <c r="B394" s="35" t="s">
        <v>79</v>
      </c>
      <c r="C394" s="36">
        <f t="shared" si="94"/>
        <v>177588</v>
      </c>
      <c r="D394" s="37">
        <f t="shared" si="91"/>
        <v>177836</v>
      </c>
      <c r="E394" s="37">
        <v>248</v>
      </c>
      <c r="F394" s="139">
        <v>31.03</v>
      </c>
      <c r="G394" s="139">
        <f t="shared" si="92"/>
        <v>12.512096774193548</v>
      </c>
      <c r="H394" s="38">
        <v>10.8</v>
      </c>
      <c r="I394" s="36"/>
      <c r="J394" s="36"/>
      <c r="K394" s="36">
        <f t="shared" si="93"/>
        <v>0</v>
      </c>
      <c r="L394" s="84"/>
    </row>
    <row r="395" spans="1:13" x14ac:dyDescent="0.25">
      <c r="A395" s="217"/>
      <c r="B395" s="35" t="s">
        <v>80</v>
      </c>
      <c r="C395" s="36">
        <f t="shared" si="94"/>
        <v>177836</v>
      </c>
      <c r="D395" s="37">
        <f t="shared" si="91"/>
        <v>178514</v>
      </c>
      <c r="E395" s="37">
        <v>678</v>
      </c>
      <c r="F395" s="139">
        <v>75.209999999999994</v>
      </c>
      <c r="G395" s="139">
        <f t="shared" si="92"/>
        <v>11.092920353982299</v>
      </c>
      <c r="H395" s="38">
        <v>10.8</v>
      </c>
      <c r="I395" s="39"/>
      <c r="J395" s="39"/>
      <c r="K395" s="36">
        <f t="shared" si="93"/>
        <v>0</v>
      </c>
      <c r="L395" s="85"/>
    </row>
    <row r="396" spans="1:13" x14ac:dyDescent="0.25">
      <c r="A396" s="217"/>
      <c r="B396" s="35" t="s">
        <v>81</v>
      </c>
      <c r="C396" s="36">
        <f t="shared" si="94"/>
        <v>178514</v>
      </c>
      <c r="D396" s="37">
        <f t="shared" si="91"/>
        <v>179238</v>
      </c>
      <c r="E396" s="37">
        <v>724</v>
      </c>
      <c r="F396" s="139">
        <v>78.19</v>
      </c>
      <c r="G396" s="139">
        <f t="shared" si="92"/>
        <v>10.799723756906076</v>
      </c>
      <c r="H396" s="38">
        <v>10.8</v>
      </c>
      <c r="I396" s="39"/>
      <c r="J396" s="39"/>
      <c r="K396" s="36">
        <f t="shared" si="93"/>
        <v>0</v>
      </c>
      <c r="L396" s="85"/>
    </row>
    <row r="397" spans="1:13" x14ac:dyDescent="0.25">
      <c r="A397" s="217"/>
      <c r="B397" s="35" t="s">
        <v>82</v>
      </c>
      <c r="C397" s="36">
        <f t="shared" si="94"/>
        <v>179238</v>
      </c>
      <c r="D397" s="37">
        <f t="shared" si="91"/>
        <v>180238</v>
      </c>
      <c r="E397" s="37">
        <v>1000</v>
      </c>
      <c r="F397" s="139">
        <v>92.47</v>
      </c>
      <c r="G397" s="139">
        <f t="shared" si="92"/>
        <v>9.2469999999999999</v>
      </c>
      <c r="H397" s="38">
        <v>10.8</v>
      </c>
      <c r="I397" s="39"/>
      <c r="J397" s="39"/>
      <c r="K397" s="36">
        <f t="shared" si="93"/>
        <v>0</v>
      </c>
      <c r="L397" s="85"/>
    </row>
    <row r="398" spans="1:13" x14ac:dyDescent="0.25">
      <c r="A398" s="217"/>
      <c r="B398" s="35" t="s">
        <v>83</v>
      </c>
      <c r="C398" s="36">
        <f t="shared" si="94"/>
        <v>180238</v>
      </c>
      <c r="D398" s="37">
        <f t="shared" si="91"/>
        <v>181053</v>
      </c>
      <c r="E398" s="37">
        <v>815</v>
      </c>
      <c r="F398" s="139">
        <v>75.12</v>
      </c>
      <c r="G398" s="139">
        <f t="shared" si="92"/>
        <v>9.2171779141104295</v>
      </c>
      <c r="H398" s="38">
        <v>10.8</v>
      </c>
      <c r="I398" s="39"/>
      <c r="J398" s="39"/>
      <c r="K398" s="36">
        <f t="shared" si="93"/>
        <v>0</v>
      </c>
      <c r="L398" s="85"/>
    </row>
    <row r="399" spans="1:13" x14ac:dyDescent="0.25">
      <c r="A399" s="217"/>
      <c r="B399" s="35" t="s">
        <v>84</v>
      </c>
      <c r="C399" s="36">
        <f t="shared" si="94"/>
        <v>181053</v>
      </c>
      <c r="D399" s="37">
        <f t="shared" si="91"/>
        <v>181619</v>
      </c>
      <c r="E399" s="37">
        <v>566</v>
      </c>
      <c r="F399" s="139">
        <v>41.11</v>
      </c>
      <c r="G399" s="139">
        <f t="shared" si="92"/>
        <v>7.2632508833922262</v>
      </c>
      <c r="H399" s="38">
        <v>10.8</v>
      </c>
      <c r="I399" s="39"/>
      <c r="J399" s="140"/>
      <c r="K399" s="36">
        <f t="shared" si="93"/>
        <v>0</v>
      </c>
      <c r="L399" s="85"/>
      <c r="M399" s="50"/>
    </row>
    <row r="400" spans="1:13" x14ac:dyDescent="0.25">
      <c r="A400" s="217"/>
      <c r="B400" s="35" t="s">
        <v>85</v>
      </c>
      <c r="C400" s="36">
        <f t="shared" si="94"/>
        <v>181619</v>
      </c>
      <c r="D400" s="37">
        <f t="shared" si="91"/>
        <v>182487</v>
      </c>
      <c r="E400" s="37">
        <v>868</v>
      </c>
      <c r="F400" s="139">
        <v>90.07</v>
      </c>
      <c r="G400" s="139">
        <f t="shared" si="92"/>
        <v>10.376728110599078</v>
      </c>
      <c r="H400" s="38">
        <v>10.8</v>
      </c>
      <c r="I400" s="39">
        <v>8454</v>
      </c>
      <c r="J400" s="39"/>
      <c r="K400" s="36">
        <f t="shared" si="93"/>
        <v>8454</v>
      </c>
      <c r="L400" s="85"/>
    </row>
    <row r="401" spans="1:12" x14ac:dyDescent="0.25">
      <c r="A401" s="217"/>
      <c r="B401" s="35" t="s">
        <v>86</v>
      </c>
      <c r="C401" s="36">
        <f t="shared" si="94"/>
        <v>182487</v>
      </c>
      <c r="D401" s="37">
        <f t="shared" si="91"/>
        <v>182487</v>
      </c>
      <c r="E401" s="37"/>
      <c r="F401" s="139"/>
      <c r="G401" s="139" t="e">
        <f t="shared" si="92"/>
        <v>#DIV/0!</v>
      </c>
      <c r="H401" s="38">
        <v>10.8</v>
      </c>
      <c r="I401" s="36"/>
      <c r="J401" s="36"/>
      <c r="K401" s="36">
        <f t="shared" si="93"/>
        <v>0</v>
      </c>
      <c r="L401" s="84"/>
    </row>
    <row r="402" spans="1:12" x14ac:dyDescent="0.25">
      <c r="A402" s="217"/>
      <c r="B402" s="35" t="s">
        <v>87</v>
      </c>
      <c r="C402" s="36">
        <f t="shared" si="94"/>
        <v>182487</v>
      </c>
      <c r="D402" s="37">
        <f t="shared" si="91"/>
        <v>182487</v>
      </c>
      <c r="E402" s="37"/>
      <c r="F402" s="139"/>
      <c r="G402" s="139" t="e">
        <f t="shared" si="92"/>
        <v>#DIV/0!</v>
      </c>
      <c r="H402" s="38">
        <v>10.8</v>
      </c>
      <c r="I402" s="36"/>
      <c r="J402" s="36"/>
      <c r="K402" s="36">
        <f t="shared" si="93"/>
        <v>0</v>
      </c>
      <c r="L402" s="84"/>
    </row>
    <row r="403" spans="1:12" ht="15.75" thickBot="1" x14ac:dyDescent="0.3">
      <c r="A403" s="218"/>
      <c r="B403" s="86" t="s">
        <v>88</v>
      </c>
      <c r="C403" s="87"/>
      <c r="D403" s="88"/>
      <c r="E403" s="88">
        <f>SUM(E391:E402)</f>
        <v>7529</v>
      </c>
      <c r="F403" s="88">
        <f>SUM(F391:F402)</f>
        <v>750.73</v>
      </c>
      <c r="G403" s="89">
        <f>F403/E403*100</f>
        <v>9.9711781113029634</v>
      </c>
      <c r="H403" s="90">
        <v>10.8</v>
      </c>
      <c r="I403" s="87">
        <f>SUM(I391:I402)</f>
        <v>8454</v>
      </c>
      <c r="J403" s="87">
        <f>SUM(J391:J402)</f>
        <v>0</v>
      </c>
      <c r="K403" s="87">
        <f t="shared" ref="K403" si="95">I403+J403</f>
        <v>8454</v>
      </c>
      <c r="L403" s="91">
        <f>SUM(L391:L402)</f>
        <v>0</v>
      </c>
    </row>
    <row r="404" spans="1:12" ht="15.75" thickBot="1" x14ac:dyDescent="0.3"/>
    <row r="405" spans="1:12" ht="18.75" x14ac:dyDescent="0.3">
      <c r="A405" s="216" t="s">
        <v>29</v>
      </c>
      <c r="B405" s="56" t="s">
        <v>0</v>
      </c>
      <c r="C405" s="57" t="s">
        <v>29</v>
      </c>
      <c r="D405" s="58"/>
      <c r="E405" s="58"/>
      <c r="F405" s="58"/>
      <c r="G405" s="58"/>
      <c r="H405" s="58"/>
      <c r="I405" s="58"/>
      <c r="J405" s="58"/>
      <c r="K405" s="58"/>
      <c r="L405" s="59"/>
    </row>
    <row r="406" spans="1:12" x14ac:dyDescent="0.25">
      <c r="A406" s="217"/>
      <c r="B406" s="20" t="s">
        <v>71</v>
      </c>
      <c r="C406" s="29" t="s">
        <v>104</v>
      </c>
      <c r="D406" s="22"/>
      <c r="E406" s="22"/>
      <c r="F406" s="22"/>
      <c r="G406" s="22"/>
      <c r="H406" s="22"/>
      <c r="I406" s="22"/>
      <c r="J406" s="22"/>
      <c r="K406" s="22"/>
      <c r="L406" s="60"/>
    </row>
    <row r="407" spans="1:12" x14ac:dyDescent="0.25">
      <c r="A407" s="217"/>
      <c r="B407" s="20" t="s">
        <v>72</v>
      </c>
      <c r="C407" s="29" t="s">
        <v>99</v>
      </c>
      <c r="D407" s="22"/>
      <c r="E407" s="22"/>
      <c r="F407" s="22"/>
      <c r="G407" s="22"/>
      <c r="H407" s="22"/>
      <c r="I407" s="22"/>
      <c r="J407" s="22"/>
      <c r="K407" s="22"/>
      <c r="L407" s="60"/>
    </row>
    <row r="408" spans="1:12" x14ac:dyDescent="0.25">
      <c r="A408" s="217"/>
      <c r="B408" s="20" t="s">
        <v>1</v>
      </c>
      <c r="C408" s="26">
        <v>4692</v>
      </c>
      <c r="D408" s="22"/>
      <c r="E408" s="118"/>
      <c r="F408" s="22"/>
      <c r="G408" s="22"/>
      <c r="H408" s="22"/>
      <c r="I408" s="22"/>
      <c r="J408" s="22"/>
      <c r="K408" s="22"/>
      <c r="L408" s="60"/>
    </row>
    <row r="409" spans="1:12" x14ac:dyDescent="0.25">
      <c r="A409" s="217"/>
      <c r="B409" s="20" t="s">
        <v>73</v>
      </c>
      <c r="C409" s="29" t="s">
        <v>62</v>
      </c>
      <c r="D409" s="22"/>
      <c r="E409" s="118"/>
      <c r="F409" s="22"/>
      <c r="G409" s="22"/>
      <c r="H409" s="22"/>
      <c r="I409" s="22"/>
      <c r="J409" s="22"/>
      <c r="K409" s="22"/>
      <c r="L409" s="60"/>
    </row>
    <row r="410" spans="1:12" x14ac:dyDescent="0.25">
      <c r="A410" s="217"/>
      <c r="B410" s="20" t="s">
        <v>74</v>
      </c>
      <c r="C410" s="26">
        <v>2010</v>
      </c>
      <c r="D410" s="22"/>
      <c r="E410" s="22"/>
      <c r="F410" s="22"/>
      <c r="G410" s="22"/>
      <c r="H410" s="22"/>
      <c r="I410" s="22"/>
      <c r="J410" s="22"/>
      <c r="K410" s="22"/>
      <c r="L410" s="60"/>
    </row>
    <row r="411" spans="1:12" x14ac:dyDescent="0.25">
      <c r="A411" s="217"/>
      <c r="B411" s="18"/>
      <c r="C411" s="24"/>
      <c r="D411" s="24"/>
      <c r="E411" s="24"/>
      <c r="F411" s="24"/>
      <c r="G411" s="24"/>
      <c r="H411" s="24"/>
      <c r="I411" s="24"/>
      <c r="J411" s="24"/>
      <c r="K411" s="24"/>
      <c r="L411" s="61"/>
    </row>
    <row r="412" spans="1:12" ht="75" x14ac:dyDescent="0.25">
      <c r="A412" s="217"/>
      <c r="B412" s="27"/>
      <c r="C412" s="28" t="s">
        <v>89</v>
      </c>
      <c r="D412" s="28" t="s">
        <v>90</v>
      </c>
      <c r="E412" s="28" t="s">
        <v>92</v>
      </c>
      <c r="F412" s="28" t="s">
        <v>93</v>
      </c>
      <c r="G412" s="28" t="s">
        <v>96</v>
      </c>
      <c r="H412" s="28" t="s">
        <v>94</v>
      </c>
      <c r="I412" s="28" t="s">
        <v>91</v>
      </c>
      <c r="J412" s="28" t="s">
        <v>97</v>
      </c>
      <c r="K412" s="28" t="s">
        <v>98</v>
      </c>
      <c r="L412" s="62" t="s">
        <v>95</v>
      </c>
    </row>
    <row r="413" spans="1:12" x14ac:dyDescent="0.25">
      <c r="A413" s="217"/>
      <c r="B413" s="35" t="s">
        <v>76</v>
      </c>
      <c r="C413" s="36">
        <v>120416</v>
      </c>
      <c r="D413" s="37">
        <f t="shared" ref="D413:D424" si="96">C413+E413</f>
        <v>121005</v>
      </c>
      <c r="E413" s="37">
        <v>589</v>
      </c>
      <c r="F413" s="139">
        <v>54.2</v>
      </c>
      <c r="G413" s="38">
        <f>F413/E413*100</f>
        <v>9.2020373514431242</v>
      </c>
      <c r="H413" s="38">
        <v>6.6</v>
      </c>
      <c r="I413" s="36"/>
      <c r="J413" s="36"/>
      <c r="K413" s="36">
        <f>I413+J413</f>
        <v>0</v>
      </c>
      <c r="L413" s="84"/>
    </row>
    <row r="414" spans="1:12" x14ac:dyDescent="0.25">
      <c r="A414" s="217"/>
      <c r="B414" s="35" t="s">
        <v>77</v>
      </c>
      <c r="C414" s="36">
        <f t="shared" ref="C414:C424" si="97">D413</f>
        <v>121005</v>
      </c>
      <c r="D414" s="37">
        <f t="shared" si="96"/>
        <v>121235</v>
      </c>
      <c r="E414" s="37">
        <v>230</v>
      </c>
      <c r="F414" s="139">
        <v>22.14</v>
      </c>
      <c r="G414" s="38">
        <f t="shared" ref="G414:G424" si="98">F414/E414*100</f>
        <v>9.6260869565217391</v>
      </c>
      <c r="H414" s="38">
        <v>6.6</v>
      </c>
      <c r="I414" s="36"/>
      <c r="J414" s="36"/>
      <c r="K414" s="36">
        <f t="shared" ref="K414:K424" si="99">I414+J414</f>
        <v>0</v>
      </c>
      <c r="L414" s="84"/>
    </row>
    <row r="415" spans="1:12" x14ac:dyDescent="0.25">
      <c r="A415" s="217"/>
      <c r="B415" s="35" t="s">
        <v>78</v>
      </c>
      <c r="C415" s="36">
        <f t="shared" si="97"/>
        <v>121235</v>
      </c>
      <c r="D415" s="37">
        <f t="shared" si="96"/>
        <v>121720</v>
      </c>
      <c r="E415" s="37">
        <v>485</v>
      </c>
      <c r="F415" s="139">
        <v>45.04</v>
      </c>
      <c r="G415" s="38">
        <f t="shared" si="98"/>
        <v>9.2865979381443289</v>
      </c>
      <c r="H415" s="38">
        <v>6.6</v>
      </c>
      <c r="I415" s="36"/>
      <c r="J415" s="36"/>
      <c r="K415" s="36">
        <f t="shared" si="99"/>
        <v>0</v>
      </c>
      <c r="L415" s="84"/>
    </row>
    <row r="416" spans="1:12" x14ac:dyDescent="0.25">
      <c r="A416" s="217"/>
      <c r="B416" s="35" t="s">
        <v>79</v>
      </c>
      <c r="C416" s="36">
        <f t="shared" si="97"/>
        <v>121720</v>
      </c>
      <c r="D416" s="37">
        <f t="shared" si="96"/>
        <v>123067</v>
      </c>
      <c r="E416" s="37">
        <v>1347</v>
      </c>
      <c r="F416" s="139">
        <v>104.05</v>
      </c>
      <c r="G416" s="38">
        <f t="shared" si="98"/>
        <v>7.7245731254639933</v>
      </c>
      <c r="H416" s="38">
        <v>6.6</v>
      </c>
      <c r="I416" s="36"/>
      <c r="J416" s="36"/>
      <c r="K416" s="36">
        <f t="shared" si="99"/>
        <v>0</v>
      </c>
      <c r="L416" s="84"/>
    </row>
    <row r="417" spans="1:13" x14ac:dyDescent="0.25">
      <c r="A417" s="217"/>
      <c r="B417" s="35" t="s">
        <v>80</v>
      </c>
      <c r="C417" s="36">
        <f t="shared" si="97"/>
        <v>123067</v>
      </c>
      <c r="D417" s="37">
        <f t="shared" si="96"/>
        <v>123548</v>
      </c>
      <c r="E417" s="37">
        <v>481</v>
      </c>
      <c r="F417" s="139">
        <v>43</v>
      </c>
      <c r="G417" s="38">
        <f t="shared" si="98"/>
        <v>8.9397089397089395</v>
      </c>
      <c r="H417" s="38">
        <v>6.6</v>
      </c>
      <c r="I417" s="39"/>
      <c r="J417" s="39"/>
      <c r="K417" s="36">
        <f t="shared" si="99"/>
        <v>0</v>
      </c>
      <c r="L417" s="85"/>
    </row>
    <row r="418" spans="1:13" x14ac:dyDescent="0.25">
      <c r="A418" s="217"/>
      <c r="B418" s="35" t="s">
        <v>81</v>
      </c>
      <c r="C418" s="36">
        <f t="shared" si="97"/>
        <v>123548</v>
      </c>
      <c r="D418" s="37">
        <f t="shared" si="96"/>
        <v>123555</v>
      </c>
      <c r="E418" s="37">
        <v>7</v>
      </c>
      <c r="F418" s="139">
        <v>0.71</v>
      </c>
      <c r="G418" s="38">
        <f t="shared" si="98"/>
        <v>10.142857142857142</v>
      </c>
      <c r="H418" s="38">
        <v>6.6</v>
      </c>
      <c r="I418" s="39"/>
      <c r="J418" s="140"/>
      <c r="K418" s="36">
        <f t="shared" si="99"/>
        <v>0</v>
      </c>
      <c r="L418" s="85"/>
      <c r="M418" s="50"/>
    </row>
    <row r="419" spans="1:13" x14ac:dyDescent="0.25">
      <c r="A419" s="217"/>
      <c r="B419" s="35" t="s">
        <v>82</v>
      </c>
      <c r="C419" s="36">
        <f t="shared" si="97"/>
        <v>123555</v>
      </c>
      <c r="D419" s="37">
        <f t="shared" si="96"/>
        <v>123605</v>
      </c>
      <c r="E419" s="37">
        <v>50</v>
      </c>
      <c r="F419" s="139">
        <v>4.3</v>
      </c>
      <c r="G419" s="38">
        <f t="shared" si="98"/>
        <v>8.6</v>
      </c>
      <c r="H419" s="38">
        <v>6.6</v>
      </c>
      <c r="I419" s="39"/>
      <c r="J419" s="39"/>
      <c r="K419" s="36">
        <f t="shared" si="99"/>
        <v>0</v>
      </c>
      <c r="L419" s="85"/>
    </row>
    <row r="420" spans="1:13" x14ac:dyDescent="0.25">
      <c r="A420" s="217"/>
      <c r="B420" s="35" t="s">
        <v>83</v>
      </c>
      <c r="C420" s="36">
        <f t="shared" si="97"/>
        <v>123605</v>
      </c>
      <c r="D420" s="37">
        <f t="shared" si="96"/>
        <v>123815</v>
      </c>
      <c r="E420" s="37">
        <v>210</v>
      </c>
      <c r="F420" s="139">
        <v>19.54</v>
      </c>
      <c r="G420" s="38">
        <f t="shared" si="98"/>
        <v>9.3047619047619037</v>
      </c>
      <c r="H420" s="38">
        <v>6.6</v>
      </c>
      <c r="I420" s="39"/>
      <c r="J420" s="39"/>
      <c r="K420" s="36">
        <f t="shared" si="99"/>
        <v>0</v>
      </c>
      <c r="L420" s="85"/>
    </row>
    <row r="421" spans="1:13" x14ac:dyDescent="0.25">
      <c r="A421" s="217"/>
      <c r="B421" s="35" t="s">
        <v>84</v>
      </c>
      <c r="C421" s="36">
        <f t="shared" si="97"/>
        <v>123815</v>
      </c>
      <c r="D421" s="37">
        <f t="shared" si="96"/>
        <v>124088</v>
      </c>
      <c r="E421" s="37">
        <v>273</v>
      </c>
      <c r="F421" s="139">
        <v>25.82</v>
      </c>
      <c r="G421" s="38">
        <f t="shared" si="98"/>
        <v>9.457875457875458</v>
      </c>
      <c r="H421" s="38">
        <v>6.6</v>
      </c>
      <c r="I421" s="39"/>
      <c r="J421" s="39"/>
      <c r="K421" s="36">
        <f t="shared" si="99"/>
        <v>0</v>
      </c>
      <c r="L421" s="85"/>
    </row>
    <row r="422" spans="1:13" x14ac:dyDescent="0.25">
      <c r="A422" s="217"/>
      <c r="B422" s="35" t="s">
        <v>85</v>
      </c>
      <c r="C422" s="36">
        <f t="shared" si="97"/>
        <v>124088</v>
      </c>
      <c r="D422" s="37">
        <f t="shared" si="96"/>
        <v>124325</v>
      </c>
      <c r="E422" s="37">
        <v>237</v>
      </c>
      <c r="F422" s="139">
        <v>23.23</v>
      </c>
      <c r="G422" s="38">
        <f t="shared" si="98"/>
        <v>9.8016877637130815</v>
      </c>
      <c r="H422" s="38">
        <v>6.6</v>
      </c>
      <c r="I422" s="39"/>
      <c r="J422" s="39"/>
      <c r="K422" s="36">
        <f t="shared" si="99"/>
        <v>0</v>
      </c>
      <c r="L422" s="85"/>
    </row>
    <row r="423" spans="1:13" x14ac:dyDescent="0.25">
      <c r="A423" s="217"/>
      <c r="B423" s="35" t="s">
        <v>86</v>
      </c>
      <c r="C423" s="36">
        <f t="shared" si="97"/>
        <v>124325</v>
      </c>
      <c r="D423" s="37">
        <f t="shared" si="96"/>
        <v>124325</v>
      </c>
      <c r="E423" s="37"/>
      <c r="F423" s="139"/>
      <c r="G423" s="38" t="e">
        <f t="shared" si="98"/>
        <v>#DIV/0!</v>
      </c>
      <c r="H423" s="38">
        <v>6.6</v>
      </c>
      <c r="I423" s="36"/>
      <c r="J423" s="36"/>
      <c r="K423" s="36">
        <f t="shared" si="99"/>
        <v>0</v>
      </c>
      <c r="L423" s="84"/>
    </row>
    <row r="424" spans="1:13" x14ac:dyDescent="0.25">
      <c r="A424" s="217"/>
      <c r="B424" s="35" t="s">
        <v>87</v>
      </c>
      <c r="C424" s="36">
        <f t="shared" si="97"/>
        <v>124325</v>
      </c>
      <c r="D424" s="37">
        <f t="shared" si="96"/>
        <v>124325</v>
      </c>
      <c r="E424" s="37"/>
      <c r="F424" s="139"/>
      <c r="G424" s="38" t="e">
        <f t="shared" si="98"/>
        <v>#DIV/0!</v>
      </c>
      <c r="H424" s="38">
        <v>6.6</v>
      </c>
      <c r="I424" s="36"/>
      <c r="J424" s="36"/>
      <c r="K424" s="36">
        <f t="shared" si="99"/>
        <v>0</v>
      </c>
      <c r="L424" s="84"/>
    </row>
    <row r="425" spans="1:13" ht="15.75" thickBot="1" x14ac:dyDescent="0.3">
      <c r="A425" s="218"/>
      <c r="B425" s="86" t="s">
        <v>88</v>
      </c>
      <c r="C425" s="87"/>
      <c r="D425" s="88"/>
      <c r="E425" s="88">
        <f>SUM(E413:E424)</f>
        <v>3909</v>
      </c>
      <c r="F425" s="88">
        <f>SUM(F413:F424)</f>
        <v>342.03000000000003</v>
      </c>
      <c r="G425" s="89">
        <f>F425/E425*100</f>
        <v>8.7498081350729091</v>
      </c>
      <c r="H425" s="90">
        <v>6.6</v>
      </c>
      <c r="I425" s="87">
        <f>SUM(I413:I424)</f>
        <v>0</v>
      </c>
      <c r="J425" s="87">
        <f>SUM(J413:J424)</f>
        <v>0</v>
      </c>
      <c r="K425" s="87">
        <f t="shared" ref="K425" si="100">I425+J425</f>
        <v>0</v>
      </c>
      <c r="L425" s="91">
        <f>SUM(L413:L424)</f>
        <v>0</v>
      </c>
    </row>
    <row r="426" spans="1:13" ht="15.75" thickBot="1" x14ac:dyDescent="0.3"/>
    <row r="427" spans="1:13" ht="18.75" x14ac:dyDescent="0.3">
      <c r="A427" s="216" t="s">
        <v>30</v>
      </c>
      <c r="B427" s="56" t="s">
        <v>0</v>
      </c>
      <c r="C427" s="57" t="s">
        <v>30</v>
      </c>
      <c r="D427" s="58"/>
      <c r="E427" s="58"/>
      <c r="F427" s="58"/>
      <c r="G427" s="58"/>
      <c r="H427" s="58"/>
      <c r="I427" s="58"/>
      <c r="J427" s="58"/>
      <c r="K427" s="58"/>
      <c r="L427" s="59"/>
    </row>
    <row r="428" spans="1:13" x14ac:dyDescent="0.25">
      <c r="A428" s="217"/>
      <c r="B428" s="20" t="s">
        <v>71</v>
      </c>
      <c r="C428" s="29" t="s">
        <v>104</v>
      </c>
      <c r="D428" s="22"/>
      <c r="E428" s="22"/>
      <c r="F428" s="22"/>
      <c r="G428" s="22"/>
      <c r="H428" s="22"/>
      <c r="I428" s="22"/>
      <c r="J428" s="22"/>
      <c r="K428" s="22"/>
      <c r="L428" s="60"/>
    </row>
    <row r="429" spans="1:13" x14ac:dyDescent="0.25">
      <c r="A429" s="217"/>
      <c r="B429" s="20" t="s">
        <v>72</v>
      </c>
      <c r="C429" s="29" t="s">
        <v>99</v>
      </c>
      <c r="D429" s="22"/>
      <c r="E429" s="22"/>
      <c r="F429" s="22"/>
      <c r="G429" s="22"/>
      <c r="H429" s="22"/>
      <c r="I429" s="22"/>
      <c r="J429" s="22"/>
      <c r="K429" s="22"/>
      <c r="L429" s="60"/>
    </row>
    <row r="430" spans="1:13" x14ac:dyDescent="0.25">
      <c r="A430" s="217"/>
      <c r="B430" s="20" t="s">
        <v>1</v>
      </c>
      <c r="C430" s="26">
        <v>9403</v>
      </c>
      <c r="D430" s="22"/>
      <c r="E430" s="22"/>
      <c r="F430" s="22"/>
      <c r="G430" s="22"/>
      <c r="H430" s="22"/>
      <c r="I430" s="22"/>
      <c r="J430" s="22"/>
      <c r="K430" s="22"/>
      <c r="L430" s="60"/>
    </row>
    <row r="431" spans="1:13" x14ac:dyDescent="0.25">
      <c r="A431" s="217"/>
      <c r="B431" s="20" t="s">
        <v>73</v>
      </c>
      <c r="C431" s="29" t="s">
        <v>24</v>
      </c>
      <c r="D431" s="22"/>
      <c r="E431" s="22"/>
      <c r="F431" s="22"/>
      <c r="G431" s="22"/>
      <c r="H431" s="22"/>
      <c r="I431" s="22"/>
      <c r="J431" s="22"/>
      <c r="K431" s="22"/>
      <c r="L431" s="60"/>
    </row>
    <row r="432" spans="1:13" x14ac:dyDescent="0.25">
      <c r="A432" s="217"/>
      <c r="B432" s="20" t="s">
        <v>74</v>
      </c>
      <c r="C432" s="26">
        <v>2010</v>
      </c>
      <c r="D432" s="22"/>
      <c r="E432" s="22"/>
      <c r="F432" s="22"/>
      <c r="G432" s="22"/>
      <c r="H432" s="22"/>
      <c r="I432" s="22"/>
      <c r="J432" s="22"/>
      <c r="K432" s="22"/>
      <c r="L432" s="60"/>
    </row>
    <row r="433" spans="1:12" x14ac:dyDescent="0.25">
      <c r="A433" s="217"/>
      <c r="B433" s="18"/>
      <c r="C433" s="24"/>
      <c r="D433" s="24"/>
      <c r="E433" s="24"/>
      <c r="F433" s="24"/>
      <c r="G433" s="24"/>
      <c r="H433" s="24"/>
      <c r="I433" s="24"/>
      <c r="J433" s="24"/>
      <c r="K433" s="24"/>
      <c r="L433" s="61"/>
    </row>
    <row r="434" spans="1:12" ht="75" x14ac:dyDescent="0.25">
      <c r="A434" s="217"/>
      <c r="B434" s="27"/>
      <c r="C434" s="28" t="s">
        <v>89</v>
      </c>
      <c r="D434" s="28" t="s">
        <v>90</v>
      </c>
      <c r="E434" s="28" t="s">
        <v>92</v>
      </c>
      <c r="F434" s="28" t="s">
        <v>93</v>
      </c>
      <c r="G434" s="28" t="s">
        <v>96</v>
      </c>
      <c r="H434" s="28" t="s">
        <v>94</v>
      </c>
      <c r="I434" s="28" t="s">
        <v>91</v>
      </c>
      <c r="J434" s="28" t="s">
        <v>97</v>
      </c>
      <c r="K434" s="28" t="s">
        <v>98</v>
      </c>
      <c r="L434" s="62" t="s">
        <v>95</v>
      </c>
    </row>
    <row r="435" spans="1:12" x14ac:dyDescent="0.25">
      <c r="A435" s="217"/>
      <c r="B435" s="35" t="s">
        <v>76</v>
      </c>
      <c r="C435" s="36">
        <v>180802</v>
      </c>
      <c r="D435" s="37">
        <f t="shared" ref="D435:D446" si="101">C435+E435</f>
        <v>181697</v>
      </c>
      <c r="E435" s="162">
        <v>895</v>
      </c>
      <c r="F435" s="139">
        <v>79</v>
      </c>
      <c r="G435" s="38">
        <f>F435/E435*100</f>
        <v>8.8268156424581008</v>
      </c>
      <c r="H435" s="38">
        <v>6.6</v>
      </c>
      <c r="I435" s="36"/>
      <c r="J435" s="36"/>
      <c r="K435" s="36">
        <f>I435+J435</f>
        <v>0</v>
      </c>
      <c r="L435" s="84"/>
    </row>
    <row r="436" spans="1:12" x14ac:dyDescent="0.25">
      <c r="A436" s="217"/>
      <c r="B436" s="35" t="s">
        <v>77</v>
      </c>
      <c r="C436" s="36">
        <f t="shared" ref="C436:C446" si="102">D435</f>
        <v>181697</v>
      </c>
      <c r="D436" s="37" t="e">
        <f t="shared" si="101"/>
        <v>#VALUE!</v>
      </c>
      <c r="E436" s="162" t="s">
        <v>181</v>
      </c>
      <c r="F436" s="139"/>
      <c r="G436" s="38" t="e">
        <f t="shared" ref="G436:G446" si="103">F436/E436*100</f>
        <v>#VALUE!</v>
      </c>
      <c r="H436" s="38">
        <v>6.6</v>
      </c>
      <c r="I436" s="36"/>
      <c r="J436" s="36"/>
      <c r="K436" s="36">
        <f t="shared" ref="K436:K446" si="104">I436+J436</f>
        <v>0</v>
      </c>
      <c r="L436" s="84"/>
    </row>
    <row r="437" spans="1:12" x14ac:dyDescent="0.25">
      <c r="A437" s="217"/>
      <c r="B437" s="35" t="s">
        <v>78</v>
      </c>
      <c r="C437" s="36" t="e">
        <f t="shared" si="102"/>
        <v>#VALUE!</v>
      </c>
      <c r="D437" s="37" t="e">
        <f t="shared" si="101"/>
        <v>#VALUE!</v>
      </c>
      <c r="E437" s="162" t="s">
        <v>181</v>
      </c>
      <c r="F437" s="139"/>
      <c r="G437" s="38" t="e">
        <f t="shared" si="103"/>
        <v>#VALUE!</v>
      </c>
      <c r="H437" s="38">
        <v>6.6</v>
      </c>
      <c r="I437" s="36"/>
      <c r="J437" s="36"/>
      <c r="K437" s="36">
        <f t="shared" si="104"/>
        <v>0</v>
      </c>
      <c r="L437" s="84"/>
    </row>
    <row r="438" spans="1:12" x14ac:dyDescent="0.25">
      <c r="A438" s="217"/>
      <c r="B438" s="35" t="s">
        <v>79</v>
      </c>
      <c r="C438" s="36" t="e">
        <f t="shared" si="102"/>
        <v>#VALUE!</v>
      </c>
      <c r="D438" s="37" t="e">
        <f t="shared" si="101"/>
        <v>#VALUE!</v>
      </c>
      <c r="E438" s="162" t="s">
        <v>181</v>
      </c>
      <c r="F438" s="139"/>
      <c r="G438" s="38" t="e">
        <f t="shared" si="103"/>
        <v>#VALUE!</v>
      </c>
      <c r="H438" s="38">
        <v>6.6</v>
      </c>
      <c r="I438" s="36"/>
      <c r="J438" s="36"/>
      <c r="K438" s="36">
        <f t="shared" si="104"/>
        <v>0</v>
      </c>
      <c r="L438" s="84"/>
    </row>
    <row r="439" spans="1:12" x14ac:dyDescent="0.25">
      <c r="A439" s="217"/>
      <c r="B439" s="35" t="s">
        <v>80</v>
      </c>
      <c r="C439" s="36" t="e">
        <f t="shared" si="102"/>
        <v>#VALUE!</v>
      </c>
      <c r="D439" s="37" t="e">
        <f t="shared" si="101"/>
        <v>#VALUE!</v>
      </c>
      <c r="E439" s="162">
        <v>895</v>
      </c>
      <c r="F439" s="139">
        <v>77</v>
      </c>
      <c r="G439" s="38">
        <f t="shared" si="103"/>
        <v>8.6033519553072626</v>
      </c>
      <c r="H439" s="38">
        <v>6.6</v>
      </c>
      <c r="I439" s="39">
        <v>6024</v>
      </c>
      <c r="J439" s="39"/>
      <c r="K439" s="36">
        <f t="shared" si="104"/>
        <v>6024</v>
      </c>
      <c r="L439" s="85"/>
    </row>
    <row r="440" spans="1:12" x14ac:dyDescent="0.25">
      <c r="A440" s="217"/>
      <c r="B440" s="35" t="s">
        <v>81</v>
      </c>
      <c r="C440" s="36" t="e">
        <f t="shared" si="102"/>
        <v>#VALUE!</v>
      </c>
      <c r="D440" s="37" t="e">
        <f t="shared" si="101"/>
        <v>#VALUE!</v>
      </c>
      <c r="E440" s="162">
        <v>2397</v>
      </c>
      <c r="F440" s="139">
        <v>202</v>
      </c>
      <c r="G440" s="38">
        <f t="shared" si="103"/>
        <v>8.4272006675010438</v>
      </c>
      <c r="H440" s="38">
        <v>6.6</v>
      </c>
      <c r="I440" s="39"/>
      <c r="J440" s="39"/>
      <c r="K440" s="36">
        <f t="shared" si="104"/>
        <v>0</v>
      </c>
      <c r="L440" s="85"/>
    </row>
    <row r="441" spans="1:12" x14ac:dyDescent="0.25">
      <c r="A441" s="217"/>
      <c r="B441" s="35" t="s">
        <v>82</v>
      </c>
      <c r="C441" s="36" t="e">
        <f t="shared" si="102"/>
        <v>#VALUE!</v>
      </c>
      <c r="D441" s="37" t="e">
        <f t="shared" si="101"/>
        <v>#VALUE!</v>
      </c>
      <c r="E441" s="162">
        <v>2413</v>
      </c>
      <c r="F441" s="139">
        <v>211</v>
      </c>
      <c r="G441" s="38">
        <f t="shared" si="103"/>
        <v>8.7443016991297142</v>
      </c>
      <c r="H441" s="38">
        <v>6.6</v>
      </c>
      <c r="I441" s="39"/>
      <c r="J441" s="39"/>
      <c r="K441" s="36">
        <f t="shared" si="104"/>
        <v>0</v>
      </c>
      <c r="L441" s="85"/>
    </row>
    <row r="442" spans="1:12" x14ac:dyDescent="0.25">
      <c r="A442" s="217"/>
      <c r="B442" s="35" t="s">
        <v>83</v>
      </c>
      <c r="C442" s="36" t="e">
        <f t="shared" si="102"/>
        <v>#VALUE!</v>
      </c>
      <c r="D442" s="37" t="e">
        <f t="shared" si="101"/>
        <v>#VALUE!</v>
      </c>
      <c r="E442" s="162">
        <v>1730</v>
      </c>
      <c r="F442" s="139">
        <v>147</v>
      </c>
      <c r="G442" s="38">
        <f t="shared" si="103"/>
        <v>8.497109826589595</v>
      </c>
      <c r="H442" s="38">
        <v>6.6</v>
      </c>
      <c r="I442" s="39"/>
      <c r="J442" s="39"/>
      <c r="K442" s="36">
        <f t="shared" si="104"/>
        <v>0</v>
      </c>
      <c r="L442" s="85"/>
    </row>
    <row r="443" spans="1:12" x14ac:dyDescent="0.25">
      <c r="A443" s="217"/>
      <c r="B443" s="35" t="s">
        <v>84</v>
      </c>
      <c r="C443" s="36" t="e">
        <f t="shared" si="102"/>
        <v>#VALUE!</v>
      </c>
      <c r="D443" s="37" t="e">
        <f t="shared" si="101"/>
        <v>#VALUE!</v>
      </c>
      <c r="E443" s="162">
        <v>2552</v>
      </c>
      <c r="F443" s="139">
        <v>223</v>
      </c>
      <c r="G443" s="38">
        <f t="shared" si="103"/>
        <v>8.738244514106583</v>
      </c>
      <c r="H443" s="38">
        <v>6.6</v>
      </c>
      <c r="I443" s="39"/>
      <c r="J443" s="39">
        <v>75545</v>
      </c>
      <c r="K443" s="36">
        <f t="shared" si="104"/>
        <v>75545</v>
      </c>
      <c r="L443" s="85"/>
    </row>
    <row r="444" spans="1:12" x14ac:dyDescent="0.25">
      <c r="A444" s="217"/>
      <c r="B444" s="35" t="s">
        <v>85</v>
      </c>
      <c r="C444" s="36" t="e">
        <f t="shared" si="102"/>
        <v>#VALUE!</v>
      </c>
      <c r="D444" s="37" t="e">
        <f t="shared" si="101"/>
        <v>#VALUE!</v>
      </c>
      <c r="E444" s="162">
        <v>2040</v>
      </c>
      <c r="F444" s="139">
        <v>183</v>
      </c>
      <c r="G444" s="38">
        <f t="shared" si="103"/>
        <v>8.9705882352941178</v>
      </c>
      <c r="H444" s="38">
        <v>6.6</v>
      </c>
      <c r="I444" s="39"/>
      <c r="J444" s="39">
        <v>12311</v>
      </c>
      <c r="K444" s="36">
        <f t="shared" si="104"/>
        <v>12311</v>
      </c>
      <c r="L444" s="85"/>
    </row>
    <row r="445" spans="1:12" x14ac:dyDescent="0.25">
      <c r="A445" s="217"/>
      <c r="B445" s="35" t="s">
        <v>86</v>
      </c>
      <c r="C445" s="36" t="e">
        <f t="shared" si="102"/>
        <v>#VALUE!</v>
      </c>
      <c r="D445" s="37" t="e">
        <f t="shared" si="101"/>
        <v>#VALUE!</v>
      </c>
      <c r="E445" s="162"/>
      <c r="F445" s="139"/>
      <c r="G445" s="38" t="e">
        <f t="shared" si="103"/>
        <v>#DIV/0!</v>
      </c>
      <c r="H445" s="38">
        <v>6.6</v>
      </c>
      <c r="I445" s="36"/>
      <c r="J445" s="36"/>
      <c r="K445" s="36">
        <f t="shared" si="104"/>
        <v>0</v>
      </c>
      <c r="L445" s="84"/>
    </row>
    <row r="446" spans="1:12" x14ac:dyDescent="0.25">
      <c r="A446" s="217"/>
      <c r="B446" s="35" t="s">
        <v>87</v>
      </c>
      <c r="C446" s="36" t="e">
        <f t="shared" si="102"/>
        <v>#VALUE!</v>
      </c>
      <c r="D446" s="37" t="e">
        <f t="shared" si="101"/>
        <v>#VALUE!</v>
      </c>
      <c r="E446" s="162"/>
      <c r="F446" s="139"/>
      <c r="G446" s="38" t="e">
        <f t="shared" si="103"/>
        <v>#DIV/0!</v>
      </c>
      <c r="H446" s="38">
        <v>6.6</v>
      </c>
      <c r="I446" s="36">
        <v>7047</v>
      </c>
      <c r="J446" s="36"/>
      <c r="K446" s="36">
        <f t="shared" si="104"/>
        <v>7047</v>
      </c>
      <c r="L446" s="84"/>
    </row>
    <row r="447" spans="1:12" ht="15.75" thickBot="1" x14ac:dyDescent="0.3">
      <c r="A447" s="218"/>
      <c r="B447" s="86" t="s">
        <v>88</v>
      </c>
      <c r="C447" s="87"/>
      <c r="D447" s="88"/>
      <c r="E447" s="88">
        <f>SUM(E435:E446)</f>
        <v>12922</v>
      </c>
      <c r="F447" s="88">
        <f>SUM(F435:F446)</f>
        <v>1122</v>
      </c>
      <c r="G447" s="89">
        <f>F447/E447*100</f>
        <v>8.6828664293453031</v>
      </c>
      <c r="H447" s="90">
        <v>6.6</v>
      </c>
      <c r="I447" s="87">
        <f>SUM(I435:I446)</f>
        <v>13071</v>
      </c>
      <c r="J447" s="87">
        <f>SUM(J435:J446)</f>
        <v>87856</v>
      </c>
      <c r="K447" s="87">
        <f t="shared" ref="K447" si="105">I447+J447</f>
        <v>100927</v>
      </c>
      <c r="L447" s="91">
        <f>SUM(L435:L446)</f>
        <v>0</v>
      </c>
    </row>
    <row r="448" spans="1:12" ht="15.75" thickBot="1" x14ac:dyDescent="0.3"/>
    <row r="449" spans="1:12" ht="18.75" x14ac:dyDescent="0.3">
      <c r="A449" s="216" t="s">
        <v>31</v>
      </c>
      <c r="B449" s="56" t="s">
        <v>0</v>
      </c>
      <c r="C449" s="57" t="s">
        <v>31</v>
      </c>
      <c r="D449" s="58"/>
      <c r="E449" s="58"/>
      <c r="F449" s="58"/>
      <c r="G449" s="58"/>
      <c r="H449" s="58"/>
      <c r="I449" s="58"/>
      <c r="J449" s="58"/>
      <c r="K449" s="58"/>
      <c r="L449" s="59"/>
    </row>
    <row r="450" spans="1:12" x14ac:dyDescent="0.25">
      <c r="A450" s="217"/>
      <c r="B450" s="20" t="s">
        <v>71</v>
      </c>
      <c r="C450" s="29" t="s">
        <v>104</v>
      </c>
      <c r="D450" s="22"/>
      <c r="E450" s="22"/>
      <c r="F450" s="22"/>
      <c r="G450" s="22"/>
      <c r="H450" s="22"/>
      <c r="I450" s="22"/>
      <c r="J450" s="22"/>
      <c r="K450" s="22"/>
      <c r="L450" s="60"/>
    </row>
    <row r="451" spans="1:12" x14ac:dyDescent="0.25">
      <c r="A451" s="217"/>
      <c r="B451" s="20" t="s">
        <v>72</v>
      </c>
      <c r="C451" s="29" t="s">
        <v>99</v>
      </c>
      <c r="D451" s="22"/>
      <c r="E451" s="22"/>
      <c r="F451" s="22"/>
      <c r="G451" s="22"/>
      <c r="H451" s="22"/>
      <c r="I451" s="22"/>
      <c r="J451" s="22"/>
      <c r="K451" s="22"/>
      <c r="L451" s="60"/>
    </row>
    <row r="452" spans="1:12" x14ac:dyDescent="0.25">
      <c r="A452" s="217"/>
      <c r="B452" s="20" t="s">
        <v>1</v>
      </c>
      <c r="C452" s="26">
        <v>9403</v>
      </c>
      <c r="D452" s="22"/>
      <c r="E452" s="22"/>
      <c r="F452" s="22"/>
      <c r="G452" s="22"/>
      <c r="H452" s="22"/>
      <c r="I452" s="22"/>
      <c r="J452" s="22"/>
      <c r="K452" s="22"/>
      <c r="L452" s="60"/>
    </row>
    <row r="453" spans="1:12" x14ac:dyDescent="0.25">
      <c r="A453" s="217"/>
      <c r="B453" s="20" t="s">
        <v>73</v>
      </c>
      <c r="C453" s="29" t="s">
        <v>145</v>
      </c>
      <c r="D453" s="22"/>
      <c r="E453" s="118"/>
      <c r="F453" s="22"/>
      <c r="G453" s="22"/>
      <c r="H453" s="22"/>
      <c r="I453" s="22"/>
      <c r="J453" s="22"/>
      <c r="K453" s="22"/>
      <c r="L453" s="60"/>
    </row>
    <row r="454" spans="1:12" x14ac:dyDescent="0.25">
      <c r="A454" s="217"/>
      <c r="B454" s="20" t="s">
        <v>74</v>
      </c>
      <c r="C454" s="26">
        <v>2010</v>
      </c>
      <c r="D454" s="22"/>
      <c r="E454" s="22"/>
      <c r="F454" s="22"/>
      <c r="G454" s="22"/>
      <c r="H454" s="22"/>
      <c r="I454" s="22"/>
      <c r="J454" s="22"/>
      <c r="K454" s="22"/>
      <c r="L454" s="60"/>
    </row>
    <row r="455" spans="1:12" x14ac:dyDescent="0.25">
      <c r="A455" s="217"/>
      <c r="B455" s="18"/>
      <c r="C455" s="24"/>
      <c r="D455" s="24"/>
      <c r="E455" s="24"/>
      <c r="F455" s="24"/>
      <c r="G455" s="24"/>
      <c r="H455" s="24"/>
      <c r="I455" s="24"/>
      <c r="J455" s="24"/>
      <c r="K455" s="24"/>
      <c r="L455" s="61"/>
    </row>
    <row r="456" spans="1:12" ht="75" x14ac:dyDescent="0.25">
      <c r="A456" s="217"/>
      <c r="B456" s="27"/>
      <c r="C456" s="28" t="s">
        <v>89</v>
      </c>
      <c r="D456" s="28" t="s">
        <v>90</v>
      </c>
      <c r="E456" s="28" t="s">
        <v>92</v>
      </c>
      <c r="F456" s="28" t="s">
        <v>93</v>
      </c>
      <c r="G456" s="28" t="s">
        <v>96</v>
      </c>
      <c r="H456" s="28" t="s">
        <v>94</v>
      </c>
      <c r="I456" s="28" t="s">
        <v>91</v>
      </c>
      <c r="J456" s="28" t="s">
        <v>97</v>
      </c>
      <c r="K456" s="28" t="s">
        <v>98</v>
      </c>
      <c r="L456" s="62" t="s">
        <v>95</v>
      </c>
    </row>
    <row r="457" spans="1:12" x14ac:dyDescent="0.25">
      <c r="A457" s="217"/>
      <c r="B457" s="35" t="s">
        <v>76</v>
      </c>
      <c r="C457" s="36">
        <v>146585</v>
      </c>
      <c r="D457" s="37">
        <f t="shared" ref="D457:D468" si="106">C457+E457</f>
        <v>146780</v>
      </c>
      <c r="E457" s="162">
        <v>195</v>
      </c>
      <c r="F457" s="139">
        <v>14.78</v>
      </c>
      <c r="G457" s="38">
        <f>F457/E457*100</f>
        <v>7.5794871794871792</v>
      </c>
      <c r="H457" s="38">
        <v>6.6</v>
      </c>
      <c r="I457" s="36"/>
      <c r="J457" s="36"/>
      <c r="K457" s="36">
        <f>I457+J457</f>
        <v>0</v>
      </c>
      <c r="L457" s="84"/>
    </row>
    <row r="458" spans="1:12" x14ac:dyDescent="0.25">
      <c r="A458" s="217"/>
      <c r="B458" s="35" t="s">
        <v>77</v>
      </c>
      <c r="C458" s="36">
        <f t="shared" ref="C458:C468" si="107">D457</f>
        <v>146780</v>
      </c>
      <c r="D458" s="37">
        <f t="shared" si="106"/>
        <v>147053</v>
      </c>
      <c r="E458" s="162">
        <v>273</v>
      </c>
      <c r="F458" s="139">
        <v>19.98</v>
      </c>
      <c r="G458" s="38">
        <f t="shared" ref="G458:G468" si="108">F458/E458*100</f>
        <v>7.3186813186813193</v>
      </c>
      <c r="H458" s="38">
        <v>6.6</v>
      </c>
      <c r="I458" s="36"/>
      <c r="J458" s="36"/>
      <c r="K458" s="36">
        <f t="shared" ref="K458:K468" si="109">I458+J458</f>
        <v>0</v>
      </c>
      <c r="L458" s="84"/>
    </row>
    <row r="459" spans="1:12" x14ac:dyDescent="0.25">
      <c r="A459" s="217"/>
      <c r="B459" s="35" t="s">
        <v>78</v>
      </c>
      <c r="C459" s="36">
        <f t="shared" si="107"/>
        <v>147053</v>
      </c>
      <c r="D459" s="37">
        <f t="shared" si="106"/>
        <v>147335</v>
      </c>
      <c r="E459" s="162">
        <v>282</v>
      </c>
      <c r="F459" s="139">
        <v>21.46</v>
      </c>
      <c r="G459" s="38">
        <f t="shared" si="108"/>
        <v>7.6099290780141855</v>
      </c>
      <c r="H459" s="38">
        <v>6.6</v>
      </c>
      <c r="I459" s="36"/>
      <c r="J459" s="36"/>
      <c r="K459" s="36">
        <f t="shared" si="109"/>
        <v>0</v>
      </c>
      <c r="L459" s="84"/>
    </row>
    <row r="460" spans="1:12" x14ac:dyDescent="0.25">
      <c r="A460" s="217"/>
      <c r="B460" s="35" t="s">
        <v>79</v>
      </c>
      <c r="C460" s="36">
        <f t="shared" si="107"/>
        <v>147335</v>
      </c>
      <c r="D460" s="37">
        <f t="shared" si="106"/>
        <v>148394</v>
      </c>
      <c r="E460" s="162">
        <v>1059</v>
      </c>
      <c r="F460" s="139">
        <v>79.540000000000006</v>
      </c>
      <c r="G460" s="38">
        <f t="shared" si="108"/>
        <v>7.5108593012275735</v>
      </c>
      <c r="H460" s="38">
        <v>6.6</v>
      </c>
      <c r="I460" s="36"/>
      <c r="J460" s="36"/>
      <c r="K460" s="36">
        <f t="shared" si="109"/>
        <v>0</v>
      </c>
      <c r="L460" s="84"/>
    </row>
    <row r="461" spans="1:12" x14ac:dyDescent="0.25">
      <c r="A461" s="217"/>
      <c r="B461" s="35" t="s">
        <v>80</v>
      </c>
      <c r="C461" s="36">
        <f t="shared" si="107"/>
        <v>148394</v>
      </c>
      <c r="D461" s="37">
        <f t="shared" si="106"/>
        <v>149238</v>
      </c>
      <c r="E461" s="162">
        <v>844</v>
      </c>
      <c r="F461" s="139">
        <v>51.4</v>
      </c>
      <c r="G461" s="38">
        <f t="shared" si="108"/>
        <v>6.0900473933649284</v>
      </c>
      <c r="H461" s="38">
        <v>6.6</v>
      </c>
      <c r="I461" s="39"/>
      <c r="J461" s="39">
        <v>2736</v>
      </c>
      <c r="K461" s="36">
        <f t="shared" si="109"/>
        <v>2736</v>
      </c>
      <c r="L461" s="85"/>
    </row>
    <row r="462" spans="1:12" x14ac:dyDescent="0.25">
      <c r="A462" s="217"/>
      <c r="B462" s="35" t="s">
        <v>81</v>
      </c>
      <c r="C462" s="36">
        <f t="shared" si="107"/>
        <v>149238</v>
      </c>
      <c r="D462" s="37">
        <f t="shared" si="106"/>
        <v>150220</v>
      </c>
      <c r="E462" s="162">
        <v>982</v>
      </c>
      <c r="F462" s="139">
        <v>63.5</v>
      </c>
      <c r="G462" s="38">
        <f t="shared" si="108"/>
        <v>6.4663951120162935</v>
      </c>
      <c r="H462" s="38">
        <v>6.6</v>
      </c>
      <c r="I462" s="39">
        <v>27076</v>
      </c>
      <c r="J462" s="39"/>
      <c r="K462" s="36">
        <f t="shared" si="109"/>
        <v>27076</v>
      </c>
      <c r="L462" s="85"/>
    </row>
    <row r="463" spans="1:12" x14ac:dyDescent="0.25">
      <c r="A463" s="217"/>
      <c r="B463" s="35" t="s">
        <v>82</v>
      </c>
      <c r="C463" s="36">
        <f t="shared" si="107"/>
        <v>150220</v>
      </c>
      <c r="D463" s="37">
        <f t="shared" si="106"/>
        <v>150420</v>
      </c>
      <c r="E463" s="162">
        <v>200</v>
      </c>
      <c r="F463" s="139">
        <v>14.77</v>
      </c>
      <c r="G463" s="38">
        <f t="shared" si="108"/>
        <v>7.3849999999999998</v>
      </c>
      <c r="H463" s="38">
        <v>6.6</v>
      </c>
      <c r="I463" s="39"/>
      <c r="J463" s="39"/>
      <c r="K463" s="36">
        <f t="shared" si="109"/>
        <v>0</v>
      </c>
      <c r="L463" s="85"/>
    </row>
    <row r="464" spans="1:12" x14ac:dyDescent="0.25">
      <c r="A464" s="217"/>
      <c r="B464" s="35" t="s">
        <v>83</v>
      </c>
      <c r="C464" s="36">
        <f t="shared" si="107"/>
        <v>150420</v>
      </c>
      <c r="D464" s="37">
        <f t="shared" si="106"/>
        <v>151008</v>
      </c>
      <c r="E464" s="162">
        <v>588</v>
      </c>
      <c r="F464" s="139">
        <v>46.97</v>
      </c>
      <c r="G464" s="38">
        <f t="shared" si="108"/>
        <v>7.988095238095239</v>
      </c>
      <c r="H464" s="38">
        <v>6.6</v>
      </c>
      <c r="I464" s="39"/>
      <c r="J464" s="39"/>
      <c r="K464" s="36">
        <f t="shared" si="109"/>
        <v>0</v>
      </c>
      <c r="L464" s="85"/>
    </row>
    <row r="465" spans="1:12" x14ac:dyDescent="0.25">
      <c r="A465" s="217"/>
      <c r="B465" s="35" t="s">
        <v>84</v>
      </c>
      <c r="C465" s="36">
        <f t="shared" si="107"/>
        <v>151008</v>
      </c>
      <c r="D465" s="37">
        <f t="shared" si="106"/>
        <v>151415</v>
      </c>
      <c r="E465" s="162">
        <v>407</v>
      </c>
      <c r="F465" s="139">
        <v>32.869999999999997</v>
      </c>
      <c r="G465" s="38">
        <f t="shared" si="108"/>
        <v>8.0761670761670761</v>
      </c>
      <c r="H465" s="38">
        <v>6.6</v>
      </c>
      <c r="I465" s="39"/>
      <c r="J465" s="39"/>
      <c r="K465" s="36">
        <f t="shared" si="109"/>
        <v>0</v>
      </c>
      <c r="L465" s="85"/>
    </row>
    <row r="466" spans="1:12" x14ac:dyDescent="0.25">
      <c r="A466" s="217"/>
      <c r="B466" s="35" t="s">
        <v>85</v>
      </c>
      <c r="C466" s="36">
        <f t="shared" si="107"/>
        <v>151415</v>
      </c>
      <c r="D466" s="37">
        <f t="shared" si="106"/>
        <v>152040</v>
      </c>
      <c r="E466" s="162">
        <v>625</v>
      </c>
      <c r="F466" s="139">
        <v>52.38</v>
      </c>
      <c r="G466" s="38">
        <f t="shared" si="108"/>
        <v>8.3808000000000007</v>
      </c>
      <c r="H466" s="38">
        <v>6.6</v>
      </c>
      <c r="I466" s="39"/>
      <c r="J466" s="39"/>
      <c r="K466" s="36">
        <f t="shared" si="109"/>
        <v>0</v>
      </c>
      <c r="L466" s="85"/>
    </row>
    <row r="467" spans="1:12" x14ac:dyDescent="0.25">
      <c r="A467" s="217"/>
      <c r="B467" s="35" t="s">
        <v>86</v>
      </c>
      <c r="C467" s="36">
        <f t="shared" si="107"/>
        <v>152040</v>
      </c>
      <c r="D467" s="37">
        <f t="shared" si="106"/>
        <v>152040</v>
      </c>
      <c r="E467" s="162"/>
      <c r="F467" s="139"/>
      <c r="G467" s="38" t="e">
        <f t="shared" si="108"/>
        <v>#DIV/0!</v>
      </c>
      <c r="H467" s="38">
        <v>6.6</v>
      </c>
      <c r="I467" s="36"/>
      <c r="J467" s="36"/>
      <c r="K467" s="36">
        <f t="shared" si="109"/>
        <v>0</v>
      </c>
      <c r="L467" s="84"/>
    </row>
    <row r="468" spans="1:12" x14ac:dyDescent="0.25">
      <c r="A468" s="217"/>
      <c r="B468" s="35" t="s">
        <v>87</v>
      </c>
      <c r="C468" s="36">
        <f t="shared" si="107"/>
        <v>152040</v>
      </c>
      <c r="D468" s="37">
        <f t="shared" si="106"/>
        <v>152040</v>
      </c>
      <c r="E468" s="162"/>
      <c r="F468" s="139"/>
      <c r="G468" s="38" t="e">
        <f t="shared" si="108"/>
        <v>#DIV/0!</v>
      </c>
      <c r="H468" s="38">
        <v>6.6</v>
      </c>
      <c r="I468" s="36"/>
      <c r="J468" s="36"/>
      <c r="K468" s="36">
        <f t="shared" si="109"/>
        <v>0</v>
      </c>
      <c r="L468" s="84"/>
    </row>
    <row r="469" spans="1:12" ht="15.75" thickBot="1" x14ac:dyDescent="0.3">
      <c r="A469" s="218"/>
      <c r="B469" s="86" t="s">
        <v>88</v>
      </c>
      <c r="C469" s="87"/>
      <c r="D469" s="88"/>
      <c r="E469" s="88">
        <f>SUM(E457:E468)</f>
        <v>5455</v>
      </c>
      <c r="F469" s="88">
        <f>SUM(F457:F468)</f>
        <v>397.65</v>
      </c>
      <c r="G469" s="89">
        <f>F469/E469*100</f>
        <v>7.2896425297891838</v>
      </c>
      <c r="H469" s="90">
        <v>6.6</v>
      </c>
      <c r="I469" s="87">
        <f>SUM(I457:I468)</f>
        <v>27076</v>
      </c>
      <c r="J469" s="87">
        <f>SUM(J457:J468)</f>
        <v>2736</v>
      </c>
      <c r="K469" s="87">
        <f t="shared" ref="K469" si="110">I469+J469</f>
        <v>29812</v>
      </c>
      <c r="L469" s="91">
        <f>SUM(L457:L468)</f>
        <v>0</v>
      </c>
    </row>
    <row r="472" spans="1:12" ht="15.75" thickBot="1" x14ac:dyDescent="0.3"/>
    <row r="473" spans="1:12" ht="18.75" x14ac:dyDescent="0.3">
      <c r="A473" s="216" t="s">
        <v>32</v>
      </c>
      <c r="B473" s="56" t="s">
        <v>0</v>
      </c>
      <c r="C473" s="57" t="s">
        <v>32</v>
      </c>
      <c r="D473" s="58"/>
      <c r="E473" s="58"/>
      <c r="F473" s="58"/>
      <c r="G473" s="58"/>
      <c r="H473" s="58"/>
      <c r="I473" s="58"/>
      <c r="J473" s="58"/>
      <c r="K473" s="58"/>
      <c r="L473" s="59"/>
    </row>
    <row r="474" spans="1:12" x14ac:dyDescent="0.25">
      <c r="A474" s="217"/>
      <c r="B474" s="20" t="s">
        <v>71</v>
      </c>
      <c r="C474" s="29" t="s">
        <v>104</v>
      </c>
      <c r="D474" s="22"/>
      <c r="E474" s="22"/>
      <c r="F474" s="22"/>
      <c r="G474" s="22"/>
      <c r="H474" s="22"/>
      <c r="I474" s="22"/>
      <c r="J474" s="22"/>
      <c r="K474" s="22"/>
      <c r="L474" s="60"/>
    </row>
    <row r="475" spans="1:12" x14ac:dyDescent="0.25">
      <c r="A475" s="217"/>
      <c r="B475" s="20" t="s">
        <v>72</v>
      </c>
      <c r="C475" s="29" t="s">
        <v>99</v>
      </c>
      <c r="D475" s="22"/>
      <c r="E475" s="22"/>
      <c r="F475" s="22"/>
      <c r="G475" s="22"/>
      <c r="H475" s="22"/>
      <c r="I475" s="22"/>
      <c r="J475" s="22"/>
      <c r="K475" s="22"/>
      <c r="L475" s="60"/>
    </row>
    <row r="476" spans="1:12" x14ac:dyDescent="0.25">
      <c r="A476" s="217"/>
      <c r="B476" s="20" t="s">
        <v>1</v>
      </c>
      <c r="C476" s="26">
        <v>9403</v>
      </c>
      <c r="D476" s="22"/>
      <c r="E476" s="22"/>
      <c r="F476" s="22"/>
      <c r="G476" s="22"/>
      <c r="H476" s="22"/>
      <c r="I476" s="22"/>
      <c r="J476" s="22"/>
      <c r="K476" s="22"/>
      <c r="L476" s="60"/>
    </row>
    <row r="477" spans="1:12" x14ac:dyDescent="0.25">
      <c r="A477" s="217"/>
      <c r="B477" s="20" t="s">
        <v>73</v>
      </c>
      <c r="C477" s="29" t="s">
        <v>24</v>
      </c>
      <c r="D477" s="22"/>
      <c r="E477" s="22"/>
      <c r="F477" s="22"/>
      <c r="G477" s="22"/>
      <c r="H477" s="22"/>
      <c r="I477" s="22"/>
      <c r="J477" s="22"/>
      <c r="K477" s="22"/>
      <c r="L477" s="60"/>
    </row>
    <row r="478" spans="1:12" x14ac:dyDescent="0.25">
      <c r="A478" s="217"/>
      <c r="B478" s="20" t="s">
        <v>74</v>
      </c>
      <c r="C478" s="26">
        <v>2011</v>
      </c>
      <c r="D478" s="22"/>
      <c r="E478" s="22"/>
      <c r="F478" s="22"/>
      <c r="G478" s="22"/>
      <c r="H478" s="22"/>
      <c r="I478" s="22"/>
      <c r="J478" s="22"/>
      <c r="K478" s="22"/>
      <c r="L478" s="60"/>
    </row>
    <row r="479" spans="1:12" x14ac:dyDescent="0.25">
      <c r="A479" s="217"/>
      <c r="B479" s="18"/>
      <c r="C479" s="24"/>
      <c r="D479" s="24"/>
      <c r="E479" s="24"/>
      <c r="F479" s="24"/>
      <c r="G479" s="24"/>
      <c r="H479" s="24"/>
      <c r="I479" s="24"/>
      <c r="J479" s="24"/>
      <c r="K479" s="24"/>
      <c r="L479" s="61"/>
    </row>
    <row r="480" spans="1:12" ht="75" x14ac:dyDescent="0.25">
      <c r="A480" s="217"/>
      <c r="B480" s="27"/>
      <c r="C480" s="28" t="s">
        <v>89</v>
      </c>
      <c r="D480" s="28" t="s">
        <v>90</v>
      </c>
      <c r="E480" s="28" t="s">
        <v>92</v>
      </c>
      <c r="F480" s="28" t="s">
        <v>93</v>
      </c>
      <c r="G480" s="28" t="s">
        <v>96</v>
      </c>
      <c r="H480" s="28" t="s">
        <v>94</v>
      </c>
      <c r="I480" s="28" t="s">
        <v>91</v>
      </c>
      <c r="J480" s="28" t="s">
        <v>97</v>
      </c>
      <c r="K480" s="28" t="s">
        <v>98</v>
      </c>
      <c r="L480" s="62" t="s">
        <v>95</v>
      </c>
    </row>
    <row r="481" spans="1:12" x14ac:dyDescent="0.25">
      <c r="A481" s="217"/>
      <c r="B481" s="35" t="s">
        <v>76</v>
      </c>
      <c r="C481" s="36">
        <v>132214</v>
      </c>
      <c r="D481" s="37">
        <f t="shared" ref="D481:D482" si="111">C481+E481</f>
        <v>132662</v>
      </c>
      <c r="E481" s="162">
        <v>448</v>
      </c>
      <c r="F481" s="139">
        <v>37</v>
      </c>
      <c r="G481" s="38">
        <f>F481/E481*100</f>
        <v>8.2589285714285712</v>
      </c>
      <c r="H481" s="38">
        <v>6.6</v>
      </c>
      <c r="I481" s="36"/>
      <c r="J481" s="36"/>
      <c r="K481" s="36">
        <f t="shared" ref="K481:K493" si="112">I481+J481</f>
        <v>0</v>
      </c>
      <c r="L481" s="84"/>
    </row>
    <row r="482" spans="1:12" x14ac:dyDescent="0.25">
      <c r="A482" s="217"/>
      <c r="B482" s="35" t="s">
        <v>77</v>
      </c>
      <c r="C482" s="36">
        <f t="shared" ref="C482:C492" si="113">D481</f>
        <v>132662</v>
      </c>
      <c r="D482" s="37">
        <f t="shared" si="111"/>
        <v>132778</v>
      </c>
      <c r="E482" s="162">
        <v>116</v>
      </c>
      <c r="F482" s="139">
        <v>9</v>
      </c>
      <c r="G482" s="38">
        <f t="shared" ref="G482:G492" si="114">F482/E482*100</f>
        <v>7.7586206896551726</v>
      </c>
      <c r="H482" s="38">
        <v>6.6</v>
      </c>
      <c r="I482" s="36"/>
      <c r="J482" s="36"/>
      <c r="K482" s="36">
        <f t="shared" si="112"/>
        <v>0</v>
      </c>
      <c r="L482" s="84"/>
    </row>
    <row r="483" spans="1:12" x14ac:dyDescent="0.25">
      <c r="A483" s="217"/>
      <c r="B483" s="35" t="s">
        <v>78</v>
      </c>
      <c r="C483" s="36">
        <f t="shared" si="113"/>
        <v>132778</v>
      </c>
      <c r="D483" s="37">
        <f t="shared" ref="D483:D492" si="115">C483+E483</f>
        <v>132992</v>
      </c>
      <c r="E483" s="162">
        <v>214</v>
      </c>
      <c r="F483" s="139">
        <v>20</v>
      </c>
      <c r="G483" s="38">
        <f t="shared" si="114"/>
        <v>9.3457943925233646</v>
      </c>
      <c r="H483" s="38">
        <v>6.6</v>
      </c>
      <c r="I483" s="36"/>
      <c r="J483" s="36"/>
      <c r="K483" s="36">
        <f t="shared" si="112"/>
        <v>0</v>
      </c>
      <c r="L483" s="84"/>
    </row>
    <row r="484" spans="1:12" x14ac:dyDescent="0.25">
      <c r="A484" s="217"/>
      <c r="B484" s="35" t="s">
        <v>79</v>
      </c>
      <c r="C484" s="36">
        <f t="shared" si="113"/>
        <v>132992</v>
      </c>
      <c r="D484" s="37">
        <f t="shared" si="115"/>
        <v>133649</v>
      </c>
      <c r="E484" s="162">
        <v>657</v>
      </c>
      <c r="F484" s="139">
        <v>54.48</v>
      </c>
      <c r="G484" s="38">
        <f t="shared" si="114"/>
        <v>8.2922374429223726</v>
      </c>
      <c r="H484" s="38">
        <v>6.6</v>
      </c>
      <c r="I484" s="36"/>
      <c r="J484" s="36"/>
      <c r="K484" s="36">
        <f t="shared" si="112"/>
        <v>0</v>
      </c>
      <c r="L484" s="84"/>
    </row>
    <row r="485" spans="1:12" x14ac:dyDescent="0.25">
      <c r="A485" s="217"/>
      <c r="B485" s="35" t="s">
        <v>80</v>
      </c>
      <c r="C485" s="36">
        <f t="shared" si="113"/>
        <v>133649</v>
      </c>
      <c r="D485" s="37">
        <f t="shared" si="115"/>
        <v>134452</v>
      </c>
      <c r="E485" s="162">
        <v>803</v>
      </c>
      <c r="F485" s="139">
        <v>58.58</v>
      </c>
      <c r="G485" s="38">
        <f t="shared" si="114"/>
        <v>7.2951432129514311</v>
      </c>
      <c r="H485" s="38">
        <v>6.6</v>
      </c>
      <c r="I485" s="39"/>
      <c r="J485" s="140"/>
      <c r="K485" s="39">
        <f t="shared" si="112"/>
        <v>0</v>
      </c>
      <c r="L485" s="85"/>
    </row>
    <row r="486" spans="1:12" x14ac:dyDescent="0.25">
      <c r="A486" s="217"/>
      <c r="B486" s="35" t="s">
        <v>81</v>
      </c>
      <c r="C486" s="36">
        <f t="shared" si="113"/>
        <v>134452</v>
      </c>
      <c r="D486" s="37">
        <f t="shared" si="115"/>
        <v>135104</v>
      </c>
      <c r="E486" s="162">
        <v>652</v>
      </c>
      <c r="F486" s="139">
        <v>46.67</v>
      </c>
      <c r="G486" s="38">
        <f t="shared" si="114"/>
        <v>7.1579754601226995</v>
      </c>
      <c r="H486" s="38">
        <v>6.6</v>
      </c>
      <c r="I486" s="39"/>
      <c r="J486" s="39"/>
      <c r="K486" s="39">
        <f t="shared" si="112"/>
        <v>0</v>
      </c>
      <c r="L486" s="85"/>
    </row>
    <row r="487" spans="1:12" x14ac:dyDescent="0.25">
      <c r="A487" s="217"/>
      <c r="B487" s="35" t="s">
        <v>82</v>
      </c>
      <c r="C487" s="36">
        <f t="shared" si="113"/>
        <v>135104</v>
      </c>
      <c r="D487" s="37">
        <f t="shared" si="115"/>
        <v>135443</v>
      </c>
      <c r="E487" s="162">
        <v>339</v>
      </c>
      <c r="F487" s="139">
        <v>27</v>
      </c>
      <c r="G487" s="38">
        <f t="shared" si="114"/>
        <v>7.9646017699115044</v>
      </c>
      <c r="H487" s="38">
        <v>6.6</v>
      </c>
      <c r="I487" s="39"/>
      <c r="J487" s="39"/>
      <c r="K487" s="39">
        <f t="shared" si="112"/>
        <v>0</v>
      </c>
      <c r="L487" s="85"/>
    </row>
    <row r="488" spans="1:12" x14ac:dyDescent="0.25">
      <c r="A488" s="217"/>
      <c r="B488" s="35" t="s">
        <v>83</v>
      </c>
      <c r="C488" s="36">
        <f t="shared" si="113"/>
        <v>135443</v>
      </c>
      <c r="D488" s="37">
        <f t="shared" si="115"/>
        <v>135777</v>
      </c>
      <c r="E488" s="162">
        <v>334</v>
      </c>
      <c r="F488" s="139">
        <v>28</v>
      </c>
      <c r="G488" s="38">
        <f t="shared" si="114"/>
        <v>8.3832335329341312</v>
      </c>
      <c r="H488" s="38">
        <v>6.6</v>
      </c>
      <c r="I488" s="39"/>
      <c r="J488" s="39"/>
      <c r="K488" s="39">
        <f t="shared" si="112"/>
        <v>0</v>
      </c>
      <c r="L488" s="85"/>
    </row>
    <row r="489" spans="1:12" x14ac:dyDescent="0.25">
      <c r="A489" s="217"/>
      <c r="B489" s="35" t="s">
        <v>84</v>
      </c>
      <c r="C489" s="36">
        <f t="shared" si="113"/>
        <v>135777</v>
      </c>
      <c r="D489" s="37">
        <f t="shared" si="115"/>
        <v>136578</v>
      </c>
      <c r="E489" s="162">
        <v>801</v>
      </c>
      <c r="F489" s="139">
        <v>60.05</v>
      </c>
      <c r="G489" s="38">
        <f t="shared" si="114"/>
        <v>7.4968789013732824</v>
      </c>
      <c r="H489" s="38">
        <v>6.6</v>
      </c>
      <c r="I489" s="39"/>
      <c r="J489" s="39"/>
      <c r="K489" s="39">
        <f t="shared" si="112"/>
        <v>0</v>
      </c>
      <c r="L489" s="85"/>
    </row>
    <row r="490" spans="1:12" x14ac:dyDescent="0.25">
      <c r="A490" s="217"/>
      <c r="B490" s="35" t="s">
        <v>85</v>
      </c>
      <c r="C490" s="36">
        <f t="shared" si="113"/>
        <v>136578</v>
      </c>
      <c r="D490" s="37">
        <f t="shared" si="115"/>
        <v>137794</v>
      </c>
      <c r="E490" s="162">
        <v>1216</v>
      </c>
      <c r="F490" s="139">
        <v>87</v>
      </c>
      <c r="G490" s="38">
        <f t="shared" si="114"/>
        <v>7.1546052631578938</v>
      </c>
      <c r="H490" s="38">
        <v>6.6</v>
      </c>
      <c r="I490" s="39"/>
      <c r="J490" s="39"/>
      <c r="K490" s="39">
        <f t="shared" si="112"/>
        <v>0</v>
      </c>
      <c r="L490" s="85"/>
    </row>
    <row r="491" spans="1:12" x14ac:dyDescent="0.25">
      <c r="A491" s="217"/>
      <c r="B491" s="35" t="s">
        <v>86</v>
      </c>
      <c r="C491" s="36">
        <f t="shared" si="113"/>
        <v>137794</v>
      </c>
      <c r="D491" s="37">
        <f t="shared" si="115"/>
        <v>137794</v>
      </c>
      <c r="E491" s="162"/>
      <c r="F491" s="139"/>
      <c r="G491" s="38" t="e">
        <f t="shared" si="114"/>
        <v>#DIV/0!</v>
      </c>
      <c r="H491" s="38">
        <v>6.6</v>
      </c>
      <c r="I491" s="36"/>
      <c r="J491" s="36"/>
      <c r="K491" s="36">
        <f t="shared" si="112"/>
        <v>0</v>
      </c>
      <c r="L491" s="84"/>
    </row>
    <row r="492" spans="1:12" x14ac:dyDescent="0.25">
      <c r="A492" s="217"/>
      <c r="B492" s="35" t="s">
        <v>87</v>
      </c>
      <c r="C492" s="36">
        <f t="shared" si="113"/>
        <v>137794</v>
      </c>
      <c r="D492" s="37">
        <f t="shared" si="115"/>
        <v>137794</v>
      </c>
      <c r="E492" s="162"/>
      <c r="F492" s="139"/>
      <c r="G492" s="38" t="e">
        <f t="shared" si="114"/>
        <v>#DIV/0!</v>
      </c>
      <c r="H492" s="38">
        <v>6.6</v>
      </c>
      <c r="I492" s="36"/>
      <c r="J492" s="36"/>
      <c r="K492" s="36">
        <f t="shared" si="112"/>
        <v>0</v>
      </c>
      <c r="L492" s="84"/>
    </row>
    <row r="493" spans="1:12" ht="15.75" thickBot="1" x14ac:dyDescent="0.3">
      <c r="A493" s="218"/>
      <c r="B493" s="86" t="s">
        <v>88</v>
      </c>
      <c r="C493" s="87"/>
      <c r="D493" s="88"/>
      <c r="E493" s="88">
        <f>SUM(E481:E492)</f>
        <v>5580</v>
      </c>
      <c r="F493" s="88">
        <f>SUM(F481:F492)</f>
        <v>427.78000000000003</v>
      </c>
      <c r="G493" s="89">
        <f>F493/E493*100</f>
        <v>7.6663082437275989</v>
      </c>
      <c r="H493" s="90">
        <v>6.6</v>
      </c>
      <c r="I493" s="87">
        <f>SUM(I481:I492)</f>
        <v>0</v>
      </c>
      <c r="J493" s="87">
        <f>SUM(J481:J492)</f>
        <v>0</v>
      </c>
      <c r="K493" s="87">
        <f t="shared" si="112"/>
        <v>0</v>
      </c>
      <c r="L493" s="91">
        <f>SUM(L481:L492)</f>
        <v>0</v>
      </c>
    </row>
    <row r="494" spans="1:12" ht="15.75" thickBot="1" x14ac:dyDescent="0.3"/>
    <row r="495" spans="1:12" ht="18.75" x14ac:dyDescent="0.3">
      <c r="A495" s="216" t="s">
        <v>33</v>
      </c>
      <c r="B495" s="56" t="s">
        <v>0</v>
      </c>
      <c r="C495" s="57" t="s">
        <v>33</v>
      </c>
      <c r="D495" s="58"/>
      <c r="E495" s="58"/>
      <c r="F495" s="58"/>
      <c r="G495" s="58"/>
      <c r="H495" s="58"/>
      <c r="I495" s="58"/>
      <c r="J495" s="58"/>
      <c r="K495" s="58"/>
      <c r="L495" s="59"/>
    </row>
    <row r="496" spans="1:12" x14ac:dyDescent="0.25">
      <c r="A496" s="217"/>
      <c r="B496" s="20" t="s">
        <v>71</v>
      </c>
      <c r="C496" s="29" t="s">
        <v>104</v>
      </c>
      <c r="D496" s="22"/>
      <c r="E496" s="22"/>
      <c r="F496" s="22"/>
      <c r="G496" s="22"/>
      <c r="H496" s="22"/>
      <c r="I496" s="22"/>
      <c r="J496" s="22"/>
      <c r="K496" s="22"/>
      <c r="L496" s="60"/>
    </row>
    <row r="497" spans="1:13" x14ac:dyDescent="0.25">
      <c r="A497" s="217"/>
      <c r="B497" s="20" t="s">
        <v>72</v>
      </c>
      <c r="C497" s="29" t="s">
        <v>99</v>
      </c>
      <c r="D497" s="22"/>
      <c r="E497" s="22"/>
      <c r="F497" s="22"/>
      <c r="G497" s="22"/>
      <c r="H497" s="22"/>
      <c r="I497" s="22"/>
      <c r="J497" s="22"/>
      <c r="K497" s="22"/>
      <c r="L497" s="60"/>
    </row>
    <row r="498" spans="1:13" x14ac:dyDescent="0.25">
      <c r="A498" s="217"/>
      <c r="B498" s="20" t="s">
        <v>1</v>
      </c>
      <c r="C498" s="26">
        <v>9403</v>
      </c>
      <c r="D498" s="22"/>
      <c r="E498" s="22"/>
      <c r="F498" s="22"/>
      <c r="G498" s="22"/>
      <c r="H498" s="22"/>
      <c r="I498" s="22"/>
      <c r="J498" s="22"/>
      <c r="K498" s="22"/>
      <c r="L498" s="60"/>
    </row>
    <row r="499" spans="1:13" x14ac:dyDescent="0.25">
      <c r="A499" s="217"/>
      <c r="B499" s="20" t="s">
        <v>73</v>
      </c>
      <c r="C499" s="29" t="s">
        <v>24</v>
      </c>
      <c r="D499" s="22"/>
      <c r="E499" s="22"/>
      <c r="F499" s="22"/>
      <c r="G499" s="22"/>
      <c r="H499" s="22"/>
      <c r="I499" s="22"/>
      <c r="J499" s="22"/>
      <c r="K499" s="22"/>
      <c r="L499" s="60"/>
    </row>
    <row r="500" spans="1:13" x14ac:dyDescent="0.25">
      <c r="A500" s="217"/>
      <c r="B500" s="20" t="s">
        <v>74</v>
      </c>
      <c r="C500" s="26">
        <v>2011</v>
      </c>
      <c r="D500" s="22"/>
      <c r="E500" s="22"/>
      <c r="F500" s="22"/>
      <c r="G500" s="22"/>
      <c r="H500" s="22"/>
      <c r="I500" s="22"/>
      <c r="J500" s="22"/>
      <c r="K500" s="22"/>
      <c r="L500" s="60"/>
    </row>
    <row r="501" spans="1:13" x14ac:dyDescent="0.25">
      <c r="A501" s="217"/>
      <c r="B501" s="18"/>
      <c r="C501" s="24"/>
      <c r="D501" s="24"/>
      <c r="E501" s="24"/>
      <c r="F501" s="24"/>
      <c r="G501" s="24"/>
      <c r="H501" s="24"/>
      <c r="I501" s="24"/>
      <c r="J501" s="24"/>
      <c r="K501" s="24"/>
      <c r="L501" s="61"/>
    </row>
    <row r="502" spans="1:13" ht="75" x14ac:dyDescent="0.25">
      <c r="A502" s="217"/>
      <c r="B502" s="27"/>
      <c r="C502" s="28" t="s">
        <v>89</v>
      </c>
      <c r="D502" s="28" t="s">
        <v>90</v>
      </c>
      <c r="E502" s="28" t="s">
        <v>92</v>
      </c>
      <c r="F502" s="28" t="s">
        <v>93</v>
      </c>
      <c r="G502" s="28" t="s">
        <v>96</v>
      </c>
      <c r="H502" s="28" t="s">
        <v>94</v>
      </c>
      <c r="I502" s="28" t="s">
        <v>91</v>
      </c>
      <c r="J502" s="28" t="s">
        <v>97</v>
      </c>
      <c r="K502" s="28" t="s">
        <v>98</v>
      </c>
      <c r="L502" s="62" t="s">
        <v>95</v>
      </c>
    </row>
    <row r="503" spans="1:13" x14ac:dyDescent="0.25">
      <c r="A503" s="217"/>
      <c r="B503" s="35" t="s">
        <v>76</v>
      </c>
      <c r="C503" s="36">
        <v>94053</v>
      </c>
      <c r="D503" s="37">
        <f t="shared" ref="D503" si="116">C503+E503</f>
        <v>94295</v>
      </c>
      <c r="E503" s="162">
        <v>242</v>
      </c>
      <c r="F503" s="139">
        <v>18</v>
      </c>
      <c r="G503" s="38">
        <f>F503/E503*100</f>
        <v>7.4380165289256199</v>
      </c>
      <c r="H503" s="38">
        <v>6.6</v>
      </c>
      <c r="I503" s="36"/>
      <c r="J503" s="36"/>
      <c r="K503" s="36">
        <f>I503+J503</f>
        <v>0</v>
      </c>
      <c r="L503" s="84"/>
    </row>
    <row r="504" spans="1:13" x14ac:dyDescent="0.25">
      <c r="A504" s="217"/>
      <c r="B504" s="35" t="s">
        <v>77</v>
      </c>
      <c r="C504" s="36">
        <f t="shared" ref="C504:C514" si="117">D503</f>
        <v>94295</v>
      </c>
      <c r="D504" s="37">
        <f t="shared" ref="D504:D514" si="118">C504+E504</f>
        <v>94501</v>
      </c>
      <c r="E504" s="162">
        <v>206</v>
      </c>
      <c r="F504" s="139">
        <v>19</v>
      </c>
      <c r="G504" s="38">
        <f t="shared" ref="G504:G514" si="119">F504/E504*100</f>
        <v>9.2233009708737868</v>
      </c>
      <c r="H504" s="38">
        <v>6.6</v>
      </c>
      <c r="I504" s="36"/>
      <c r="J504" s="36"/>
      <c r="K504" s="36">
        <f t="shared" ref="K504:K514" si="120">I504+J504</f>
        <v>0</v>
      </c>
      <c r="L504" s="84"/>
    </row>
    <row r="505" spans="1:13" x14ac:dyDescent="0.25">
      <c r="A505" s="217"/>
      <c r="B505" s="35" t="s">
        <v>78</v>
      </c>
      <c r="C505" s="36">
        <f t="shared" si="117"/>
        <v>94501</v>
      </c>
      <c r="D505" s="37">
        <f t="shared" si="118"/>
        <v>94981</v>
      </c>
      <c r="E505" s="162">
        <v>480</v>
      </c>
      <c r="F505" s="139">
        <v>42.59</v>
      </c>
      <c r="G505" s="38">
        <f t="shared" si="119"/>
        <v>8.8729166666666686</v>
      </c>
      <c r="H505" s="38">
        <v>6.6</v>
      </c>
      <c r="I505" s="36"/>
      <c r="J505" s="36"/>
      <c r="K505" s="36">
        <f t="shared" si="120"/>
        <v>0</v>
      </c>
      <c r="L505" s="84"/>
    </row>
    <row r="506" spans="1:13" x14ac:dyDescent="0.25">
      <c r="A506" s="217"/>
      <c r="B506" s="35" t="s">
        <v>79</v>
      </c>
      <c r="C506" s="36">
        <f t="shared" si="117"/>
        <v>94981</v>
      </c>
      <c r="D506" s="37">
        <f t="shared" si="118"/>
        <v>96492</v>
      </c>
      <c r="E506" s="162">
        <v>1511</v>
      </c>
      <c r="F506" s="139">
        <v>108.93</v>
      </c>
      <c r="G506" s="38">
        <f>F506/E506*100</f>
        <v>7.2091330244870955</v>
      </c>
      <c r="H506" s="38">
        <v>6.6</v>
      </c>
      <c r="I506" s="36"/>
      <c r="J506" s="36"/>
      <c r="K506" s="36">
        <f t="shared" si="120"/>
        <v>0</v>
      </c>
      <c r="L506" s="84"/>
      <c r="M506" s="50"/>
    </row>
    <row r="507" spans="1:13" x14ac:dyDescent="0.25">
      <c r="A507" s="217"/>
      <c r="B507" s="35" t="s">
        <v>80</v>
      </c>
      <c r="C507" s="36">
        <f t="shared" si="117"/>
        <v>96492</v>
      </c>
      <c r="D507" s="37">
        <f t="shared" si="118"/>
        <v>98221</v>
      </c>
      <c r="E507" s="162">
        <v>1729</v>
      </c>
      <c r="F507" s="139">
        <v>108.11</v>
      </c>
      <c r="G507" s="38">
        <f t="shared" si="119"/>
        <v>6.2527472527472527</v>
      </c>
      <c r="H507" s="38">
        <v>6.6</v>
      </c>
      <c r="I507" s="39"/>
      <c r="J507" s="39"/>
      <c r="K507" s="36">
        <f t="shared" si="120"/>
        <v>0</v>
      </c>
      <c r="L507" s="85"/>
    </row>
    <row r="508" spans="1:13" x14ac:dyDescent="0.25">
      <c r="A508" s="217"/>
      <c r="B508" s="35" t="s">
        <v>81</v>
      </c>
      <c r="C508" s="36">
        <f t="shared" si="117"/>
        <v>98221</v>
      </c>
      <c r="D508" s="37">
        <f t="shared" si="118"/>
        <v>99588</v>
      </c>
      <c r="E508" s="162">
        <v>1367</v>
      </c>
      <c r="F508" s="139">
        <v>86.25</v>
      </c>
      <c r="G508" s="38">
        <f t="shared" si="119"/>
        <v>6.3094367227505481</v>
      </c>
      <c r="H508" s="38">
        <v>6.6</v>
      </c>
      <c r="I508" s="39"/>
      <c r="J508" s="39">
        <v>3497</v>
      </c>
      <c r="K508" s="36">
        <f t="shared" si="120"/>
        <v>3497</v>
      </c>
      <c r="L508" s="85"/>
    </row>
    <row r="509" spans="1:13" x14ac:dyDescent="0.25">
      <c r="A509" s="217"/>
      <c r="B509" s="35" t="s">
        <v>82</v>
      </c>
      <c r="C509" s="36">
        <f t="shared" si="117"/>
        <v>99588</v>
      </c>
      <c r="D509" s="37">
        <f t="shared" si="118"/>
        <v>99592</v>
      </c>
      <c r="E509" s="162">
        <v>4</v>
      </c>
      <c r="F509" s="139">
        <v>0.48</v>
      </c>
      <c r="G509" s="38">
        <f t="shared" si="119"/>
        <v>12</v>
      </c>
      <c r="H509" s="38">
        <v>6.6</v>
      </c>
      <c r="I509" s="39"/>
      <c r="J509" s="39"/>
      <c r="K509" s="36">
        <f t="shared" si="120"/>
        <v>0</v>
      </c>
      <c r="L509" s="85"/>
    </row>
    <row r="510" spans="1:13" x14ac:dyDescent="0.25">
      <c r="A510" s="217"/>
      <c r="B510" s="35" t="s">
        <v>83</v>
      </c>
      <c r="C510" s="36">
        <f t="shared" si="117"/>
        <v>99592</v>
      </c>
      <c r="D510" s="37">
        <f t="shared" si="118"/>
        <v>99777</v>
      </c>
      <c r="E510" s="162">
        <v>185</v>
      </c>
      <c r="F510" s="139">
        <v>16.5</v>
      </c>
      <c r="G510" s="38">
        <f t="shared" si="119"/>
        <v>8.9189189189189193</v>
      </c>
      <c r="H510" s="38">
        <v>6.6</v>
      </c>
      <c r="I510" s="39"/>
      <c r="J510" s="39"/>
      <c r="K510" s="36">
        <f t="shared" si="120"/>
        <v>0</v>
      </c>
      <c r="L510" s="85"/>
    </row>
    <row r="511" spans="1:13" x14ac:dyDescent="0.25">
      <c r="A511" s="217"/>
      <c r="B511" s="35" t="s">
        <v>84</v>
      </c>
      <c r="C511" s="36">
        <f t="shared" si="117"/>
        <v>99777</v>
      </c>
      <c r="D511" s="37">
        <f t="shared" si="118"/>
        <v>101494</v>
      </c>
      <c r="E511" s="162">
        <v>1717</v>
      </c>
      <c r="F511" s="139">
        <v>112.03</v>
      </c>
      <c r="G511" s="38">
        <f t="shared" si="119"/>
        <v>6.5247524752475252</v>
      </c>
      <c r="H511" s="38">
        <v>6.6</v>
      </c>
      <c r="I511" s="39"/>
      <c r="J511" s="39"/>
      <c r="K511" s="36">
        <f t="shared" si="120"/>
        <v>0</v>
      </c>
      <c r="L511" s="85"/>
    </row>
    <row r="512" spans="1:13" x14ac:dyDescent="0.25">
      <c r="A512" s="217"/>
      <c r="B512" s="35" t="s">
        <v>85</v>
      </c>
      <c r="C512" s="36">
        <f t="shared" si="117"/>
        <v>101494</v>
      </c>
      <c r="D512" s="37">
        <f t="shared" si="118"/>
        <v>102429</v>
      </c>
      <c r="E512" s="162">
        <v>935</v>
      </c>
      <c r="F512" s="139">
        <v>62.68</v>
      </c>
      <c r="G512" s="38">
        <f t="shared" si="119"/>
        <v>6.7037433155080217</v>
      </c>
      <c r="H512" s="38">
        <v>6.6</v>
      </c>
      <c r="I512" s="39"/>
      <c r="J512" s="39"/>
      <c r="K512" s="36">
        <f t="shared" si="120"/>
        <v>0</v>
      </c>
      <c r="L512" s="85"/>
    </row>
    <row r="513" spans="1:12" x14ac:dyDescent="0.25">
      <c r="A513" s="217"/>
      <c r="B513" s="35" t="s">
        <v>86</v>
      </c>
      <c r="C513" s="36">
        <f t="shared" si="117"/>
        <v>102429</v>
      </c>
      <c r="D513" s="37">
        <f t="shared" si="118"/>
        <v>102429</v>
      </c>
      <c r="E513" s="162"/>
      <c r="F513" s="139"/>
      <c r="G513" s="38" t="e">
        <f t="shared" si="119"/>
        <v>#DIV/0!</v>
      </c>
      <c r="H513" s="38">
        <v>6.6</v>
      </c>
      <c r="I513" s="36"/>
      <c r="J513" s="36"/>
      <c r="K513" s="36">
        <f t="shared" si="120"/>
        <v>0</v>
      </c>
      <c r="L513" s="84"/>
    </row>
    <row r="514" spans="1:12" x14ac:dyDescent="0.25">
      <c r="A514" s="217"/>
      <c r="B514" s="35" t="s">
        <v>87</v>
      </c>
      <c r="C514" s="36">
        <f t="shared" si="117"/>
        <v>102429</v>
      </c>
      <c r="D514" s="37">
        <f t="shared" si="118"/>
        <v>102429</v>
      </c>
      <c r="E514" s="162"/>
      <c r="F514" s="139"/>
      <c r="G514" s="38" t="e">
        <f t="shared" si="119"/>
        <v>#DIV/0!</v>
      </c>
      <c r="H514" s="38">
        <v>6.6</v>
      </c>
      <c r="I514" s="36"/>
      <c r="J514" s="36"/>
      <c r="K514" s="36">
        <f t="shared" si="120"/>
        <v>0</v>
      </c>
      <c r="L514" s="84"/>
    </row>
    <row r="515" spans="1:12" ht="15.75" thickBot="1" x14ac:dyDescent="0.3">
      <c r="A515" s="218"/>
      <c r="B515" s="86" t="s">
        <v>88</v>
      </c>
      <c r="C515" s="87"/>
      <c r="D515" s="88"/>
      <c r="E515" s="88">
        <f>SUM(E503:E514)</f>
        <v>8376</v>
      </c>
      <c r="F515" s="88">
        <f>SUM(F503:F514)</f>
        <v>574.56999999999994</v>
      </c>
      <c r="G515" s="89">
        <f>F515/E515*100</f>
        <v>6.8597182425978982</v>
      </c>
      <c r="H515" s="90">
        <v>6.6</v>
      </c>
      <c r="I515" s="87">
        <f>SUM(I503:I514)</f>
        <v>0</v>
      </c>
      <c r="J515" s="87">
        <f>SUM(J503:J514)</f>
        <v>3497</v>
      </c>
      <c r="K515" s="87">
        <f t="shared" ref="K515" si="121">I515+J515</f>
        <v>3497</v>
      </c>
      <c r="L515" s="91">
        <f>SUM(L503:L514)</f>
        <v>0</v>
      </c>
    </row>
    <row r="517" spans="1:12" ht="15.75" thickBot="1" x14ac:dyDescent="0.3"/>
    <row r="518" spans="1:12" ht="18.75" x14ac:dyDescent="0.3">
      <c r="A518" s="216" t="s">
        <v>9</v>
      </c>
      <c r="B518" s="56" t="s">
        <v>0</v>
      </c>
      <c r="C518" s="57" t="s">
        <v>9</v>
      </c>
      <c r="D518" s="58"/>
      <c r="E518" s="58"/>
      <c r="F518" s="58"/>
      <c r="G518" s="58"/>
      <c r="H518" s="58"/>
      <c r="I518" s="58"/>
      <c r="J518" s="58"/>
      <c r="K518" s="58"/>
      <c r="L518" s="59"/>
    </row>
    <row r="519" spans="1:12" x14ac:dyDescent="0.25">
      <c r="A519" s="217"/>
      <c r="B519" s="20" t="s">
        <v>71</v>
      </c>
      <c r="C519" s="23" t="s">
        <v>2</v>
      </c>
      <c r="D519" s="22"/>
      <c r="E519" s="22"/>
      <c r="F519" s="22"/>
      <c r="G519" s="22"/>
      <c r="H519" s="22"/>
      <c r="I519" s="22"/>
      <c r="J519" s="22"/>
      <c r="K519" s="22"/>
      <c r="L519" s="60"/>
    </row>
    <row r="520" spans="1:12" x14ac:dyDescent="0.25">
      <c r="A520" s="217"/>
      <c r="B520" s="20" t="s">
        <v>72</v>
      </c>
      <c r="C520" s="23" t="s">
        <v>75</v>
      </c>
      <c r="D520" s="22"/>
      <c r="E520" s="22"/>
      <c r="F520" s="22"/>
      <c r="G520" s="22"/>
      <c r="H520" s="22"/>
      <c r="I520" s="22"/>
      <c r="J520" s="22"/>
      <c r="K520" s="22"/>
      <c r="L520" s="60"/>
    </row>
    <row r="521" spans="1:12" x14ac:dyDescent="0.25">
      <c r="A521" s="217"/>
      <c r="B521" s="20" t="s">
        <v>1</v>
      </c>
      <c r="C521" s="26">
        <v>9404</v>
      </c>
      <c r="D521" s="22"/>
      <c r="E521" s="22"/>
      <c r="F521" s="22"/>
      <c r="G521" s="22"/>
      <c r="H521" s="22"/>
      <c r="I521" s="22"/>
      <c r="J521" s="22"/>
      <c r="K521" s="22"/>
      <c r="L521" s="60"/>
    </row>
    <row r="522" spans="1:12" x14ac:dyDescent="0.25">
      <c r="A522" s="217"/>
      <c r="B522" s="20" t="s">
        <v>73</v>
      </c>
      <c r="C522" s="29" t="s">
        <v>170</v>
      </c>
      <c r="D522" s="22"/>
      <c r="E522" s="22"/>
      <c r="F522" s="22"/>
      <c r="G522" s="22"/>
      <c r="H522" s="22"/>
      <c r="I522" s="22"/>
      <c r="J522" s="22"/>
      <c r="K522" s="22"/>
      <c r="L522" s="60"/>
    </row>
    <row r="523" spans="1:12" x14ac:dyDescent="0.25">
      <c r="A523" s="217"/>
      <c r="B523" s="20" t="s">
        <v>74</v>
      </c>
      <c r="C523" s="26">
        <v>2005</v>
      </c>
      <c r="D523" s="22"/>
      <c r="E523" s="22"/>
      <c r="F523" s="22"/>
      <c r="G523" s="22"/>
      <c r="H523" s="22"/>
      <c r="I523" s="22"/>
      <c r="J523" s="22"/>
      <c r="K523" s="22"/>
      <c r="L523" s="60"/>
    </row>
    <row r="524" spans="1:12" x14ac:dyDescent="0.25">
      <c r="A524" s="217"/>
      <c r="B524" s="18"/>
      <c r="C524" s="24"/>
      <c r="D524" s="24"/>
      <c r="E524" s="24"/>
      <c r="F524" s="24"/>
      <c r="G524" s="24"/>
      <c r="H524" s="24"/>
      <c r="I524" s="24"/>
      <c r="J524" s="24"/>
      <c r="K524" s="24"/>
      <c r="L524" s="61"/>
    </row>
    <row r="525" spans="1:12" ht="75" x14ac:dyDescent="0.25">
      <c r="A525" s="217"/>
      <c r="B525" s="27"/>
      <c r="C525" s="28" t="s">
        <v>89</v>
      </c>
      <c r="D525" s="28" t="s">
        <v>90</v>
      </c>
      <c r="E525" s="28" t="s">
        <v>92</v>
      </c>
      <c r="F525" s="28" t="s">
        <v>93</v>
      </c>
      <c r="G525" s="28" t="s">
        <v>96</v>
      </c>
      <c r="H525" s="28" t="s">
        <v>94</v>
      </c>
      <c r="I525" s="28" t="s">
        <v>91</v>
      </c>
      <c r="J525" s="28" t="s">
        <v>97</v>
      </c>
      <c r="K525" s="28" t="s">
        <v>98</v>
      </c>
      <c r="L525" s="62" t="s">
        <v>95</v>
      </c>
    </row>
    <row r="526" spans="1:12" x14ac:dyDescent="0.25">
      <c r="A526" s="217"/>
      <c r="B526" s="3" t="s">
        <v>76</v>
      </c>
      <c r="C526" s="8">
        <v>433972</v>
      </c>
      <c r="D526" s="13">
        <f t="shared" ref="D526:D537" si="122">C526+E526</f>
        <v>434160</v>
      </c>
      <c r="E526" s="132">
        <v>188</v>
      </c>
      <c r="F526" s="133">
        <v>23.7</v>
      </c>
      <c r="G526" s="14">
        <f>F526/E526*100</f>
        <v>12.606382978723405</v>
      </c>
      <c r="H526" s="14">
        <v>8</v>
      </c>
      <c r="I526" s="8"/>
      <c r="J526" s="8"/>
      <c r="K526" s="8">
        <f>I526+J526</f>
        <v>0</v>
      </c>
      <c r="L526" s="93"/>
    </row>
    <row r="527" spans="1:12" x14ac:dyDescent="0.25">
      <c r="A527" s="217"/>
      <c r="B527" s="3" t="s">
        <v>77</v>
      </c>
      <c r="C527" s="8">
        <f t="shared" ref="C527:C537" si="123">D526</f>
        <v>434160</v>
      </c>
      <c r="D527" s="13">
        <f t="shared" si="122"/>
        <v>434320</v>
      </c>
      <c r="E527" s="132">
        <v>160</v>
      </c>
      <c r="F527" s="133">
        <v>21.51</v>
      </c>
      <c r="G527" s="14">
        <f t="shared" ref="G527:G537" si="124">F527/E527*100</f>
        <v>13.443750000000001</v>
      </c>
      <c r="H527" s="14">
        <v>8</v>
      </c>
      <c r="I527" s="8"/>
      <c r="J527" s="8"/>
      <c r="K527" s="8">
        <f t="shared" ref="K527:K538" si="125">I527+J527</f>
        <v>0</v>
      </c>
      <c r="L527" s="93"/>
    </row>
    <row r="528" spans="1:12" x14ac:dyDescent="0.25">
      <c r="A528" s="217"/>
      <c r="B528" s="3" t="s">
        <v>78</v>
      </c>
      <c r="C528" s="8">
        <f t="shared" si="123"/>
        <v>434320</v>
      </c>
      <c r="D528" s="13">
        <f t="shared" si="122"/>
        <v>434501</v>
      </c>
      <c r="E528" s="132">
        <v>181</v>
      </c>
      <c r="F528" s="133">
        <v>25</v>
      </c>
      <c r="G528" s="14">
        <f t="shared" si="124"/>
        <v>13.812154696132598</v>
      </c>
      <c r="H528" s="14">
        <v>8</v>
      </c>
      <c r="I528" s="8"/>
      <c r="J528" s="8"/>
      <c r="K528" s="8">
        <f t="shared" si="125"/>
        <v>0</v>
      </c>
      <c r="L528" s="93"/>
    </row>
    <row r="529" spans="1:12" x14ac:dyDescent="0.25">
      <c r="A529" s="217"/>
      <c r="B529" s="3" t="s">
        <v>79</v>
      </c>
      <c r="C529" s="8">
        <f t="shared" si="123"/>
        <v>434501</v>
      </c>
      <c r="D529" s="13">
        <f t="shared" si="122"/>
        <v>434682</v>
      </c>
      <c r="E529" s="132">
        <v>181</v>
      </c>
      <c r="F529" s="133">
        <v>25</v>
      </c>
      <c r="G529" s="14">
        <f t="shared" si="124"/>
        <v>13.812154696132598</v>
      </c>
      <c r="H529" s="14">
        <v>8</v>
      </c>
      <c r="I529" s="8"/>
      <c r="J529" s="8"/>
      <c r="K529" s="8">
        <f t="shared" si="125"/>
        <v>0</v>
      </c>
      <c r="L529" s="93"/>
    </row>
    <row r="530" spans="1:12" x14ac:dyDescent="0.25">
      <c r="A530" s="217"/>
      <c r="B530" s="3" t="s">
        <v>80</v>
      </c>
      <c r="C530" s="8">
        <f t="shared" si="123"/>
        <v>434682</v>
      </c>
      <c r="D530" s="13">
        <f t="shared" si="122"/>
        <v>434856</v>
      </c>
      <c r="E530" s="132">
        <v>174</v>
      </c>
      <c r="F530" s="133">
        <v>22.65</v>
      </c>
      <c r="G530" s="14">
        <f t="shared" si="124"/>
        <v>13.017241379310343</v>
      </c>
      <c r="H530" s="14">
        <v>8</v>
      </c>
      <c r="I530" s="30"/>
      <c r="J530" s="30"/>
      <c r="K530" s="8">
        <f t="shared" si="125"/>
        <v>0</v>
      </c>
      <c r="L530" s="94"/>
    </row>
    <row r="531" spans="1:12" x14ac:dyDescent="0.25">
      <c r="A531" s="217"/>
      <c r="B531" s="3" t="s">
        <v>81</v>
      </c>
      <c r="C531" s="8">
        <f t="shared" si="123"/>
        <v>434856</v>
      </c>
      <c r="D531" s="13">
        <f t="shared" si="122"/>
        <v>435040</v>
      </c>
      <c r="E531" s="132">
        <v>184</v>
      </c>
      <c r="F531" s="133">
        <v>24</v>
      </c>
      <c r="G531" s="14">
        <f t="shared" si="124"/>
        <v>13.043478260869565</v>
      </c>
      <c r="H531" s="14">
        <v>8</v>
      </c>
      <c r="I531" s="30"/>
      <c r="J531" s="30"/>
      <c r="K531" s="8">
        <f t="shared" si="125"/>
        <v>0</v>
      </c>
      <c r="L531" s="94"/>
    </row>
    <row r="532" spans="1:12" x14ac:dyDescent="0.25">
      <c r="A532" s="217"/>
      <c r="B532" s="3" t="s">
        <v>82</v>
      </c>
      <c r="C532" s="8">
        <f t="shared" si="123"/>
        <v>435040</v>
      </c>
      <c r="D532" s="13">
        <f t="shared" si="122"/>
        <v>435218</v>
      </c>
      <c r="E532" s="132">
        <v>178</v>
      </c>
      <c r="F532" s="133">
        <v>23.13</v>
      </c>
      <c r="G532" s="14">
        <f t="shared" si="124"/>
        <v>12.994382022471909</v>
      </c>
      <c r="H532" s="14">
        <v>8</v>
      </c>
      <c r="I532" s="30"/>
      <c r="J532" s="30"/>
      <c r="K532" s="8">
        <f t="shared" si="125"/>
        <v>0</v>
      </c>
      <c r="L532" s="94"/>
    </row>
    <row r="533" spans="1:12" x14ac:dyDescent="0.25">
      <c r="A533" s="217"/>
      <c r="B533" s="3" t="s">
        <v>83</v>
      </c>
      <c r="C533" s="8">
        <f t="shared" si="123"/>
        <v>435218</v>
      </c>
      <c r="D533" s="13">
        <f t="shared" si="122"/>
        <v>435416</v>
      </c>
      <c r="E533" s="132">
        <v>198</v>
      </c>
      <c r="F533" s="133">
        <v>26</v>
      </c>
      <c r="G533" s="14">
        <f t="shared" si="124"/>
        <v>13.131313131313133</v>
      </c>
      <c r="H533" s="14">
        <v>8</v>
      </c>
      <c r="I533" s="30"/>
      <c r="J533" s="30"/>
      <c r="K533" s="8">
        <f t="shared" si="125"/>
        <v>0</v>
      </c>
      <c r="L533" s="94"/>
    </row>
    <row r="534" spans="1:12" x14ac:dyDescent="0.25">
      <c r="A534" s="217"/>
      <c r="B534" s="3" t="s">
        <v>84</v>
      </c>
      <c r="C534" s="8">
        <f t="shared" si="123"/>
        <v>435416</v>
      </c>
      <c r="D534" s="13">
        <f t="shared" si="122"/>
        <v>435575</v>
      </c>
      <c r="E534" s="132">
        <v>159</v>
      </c>
      <c r="F534" s="133">
        <v>20.69</v>
      </c>
      <c r="G534" s="14">
        <f t="shared" si="124"/>
        <v>13.012578616352203</v>
      </c>
      <c r="H534" s="14">
        <v>8</v>
      </c>
      <c r="I534" s="30">
        <v>5041</v>
      </c>
      <c r="J534" s="30"/>
      <c r="K534" s="8">
        <f t="shared" si="125"/>
        <v>5041</v>
      </c>
      <c r="L534" s="94"/>
    </row>
    <row r="535" spans="1:12" x14ac:dyDescent="0.25">
      <c r="A535" s="217"/>
      <c r="B535" s="3" t="s">
        <v>85</v>
      </c>
      <c r="C535" s="8">
        <f t="shared" si="123"/>
        <v>435575</v>
      </c>
      <c r="D535" s="13">
        <f t="shared" si="122"/>
        <v>435737</v>
      </c>
      <c r="E535" s="132">
        <v>162</v>
      </c>
      <c r="F535" s="133">
        <v>22.26</v>
      </c>
      <c r="G535" s="14">
        <f t="shared" si="124"/>
        <v>13.740740740740742</v>
      </c>
      <c r="H535" s="14">
        <v>8</v>
      </c>
      <c r="I535" s="30"/>
      <c r="J535" s="30"/>
      <c r="K535" s="8">
        <f t="shared" si="125"/>
        <v>0</v>
      </c>
      <c r="L535" s="94"/>
    </row>
    <row r="536" spans="1:12" x14ac:dyDescent="0.25">
      <c r="A536" s="217"/>
      <c r="B536" s="3" t="s">
        <v>86</v>
      </c>
      <c r="C536" s="8">
        <f t="shared" si="123"/>
        <v>435737</v>
      </c>
      <c r="D536" s="13">
        <f t="shared" si="122"/>
        <v>435737</v>
      </c>
      <c r="E536" s="132"/>
      <c r="F536" s="133"/>
      <c r="G536" s="14" t="e">
        <f t="shared" si="124"/>
        <v>#DIV/0!</v>
      </c>
      <c r="H536" s="14">
        <v>8</v>
      </c>
      <c r="I536" s="8"/>
      <c r="J536" s="8"/>
      <c r="K536" s="8">
        <f t="shared" si="125"/>
        <v>0</v>
      </c>
      <c r="L536" s="93"/>
    </row>
    <row r="537" spans="1:12" x14ac:dyDescent="0.25">
      <c r="A537" s="217"/>
      <c r="B537" s="3" t="s">
        <v>87</v>
      </c>
      <c r="C537" s="8">
        <f t="shared" si="123"/>
        <v>435737</v>
      </c>
      <c r="D537" s="13">
        <f t="shared" si="122"/>
        <v>435737</v>
      </c>
      <c r="E537" s="132"/>
      <c r="F537" s="133"/>
      <c r="G537" s="14" t="e">
        <f t="shared" si="124"/>
        <v>#DIV/0!</v>
      </c>
      <c r="H537" s="14">
        <v>8</v>
      </c>
      <c r="I537" s="8"/>
      <c r="J537" s="8"/>
      <c r="K537" s="8">
        <f t="shared" si="125"/>
        <v>0</v>
      </c>
      <c r="L537" s="93"/>
    </row>
    <row r="538" spans="1:12" ht="15.75" thickBot="1" x14ac:dyDescent="0.3">
      <c r="A538" s="218"/>
      <c r="B538" s="95" t="s">
        <v>88</v>
      </c>
      <c r="C538" s="96"/>
      <c r="D538" s="97"/>
      <c r="E538" s="97">
        <f>SUM(E526:E537)</f>
        <v>1765</v>
      </c>
      <c r="F538" s="97">
        <f>SUM(F526:F537)</f>
        <v>233.94</v>
      </c>
      <c r="G538" s="98">
        <f>F538/E538*100</f>
        <v>13.254390934844192</v>
      </c>
      <c r="H538" s="99">
        <v>8</v>
      </c>
      <c r="I538" s="96">
        <f>SUM(I526:I537)</f>
        <v>5041</v>
      </c>
      <c r="J538" s="96">
        <f>SUM(J526:J537)</f>
        <v>0</v>
      </c>
      <c r="K538" s="96">
        <f t="shared" si="125"/>
        <v>5041</v>
      </c>
      <c r="L538" s="100">
        <f>SUM(L526:L537)</f>
        <v>0</v>
      </c>
    </row>
    <row r="539" spans="1:12" ht="15.75" thickBot="1" x14ac:dyDescent="0.3"/>
    <row r="540" spans="1:12" ht="18.75" x14ac:dyDescent="0.3">
      <c r="A540" s="216" t="s">
        <v>52</v>
      </c>
      <c r="B540" s="56" t="s">
        <v>0</v>
      </c>
      <c r="C540" s="92" t="s">
        <v>183</v>
      </c>
      <c r="D540" s="58"/>
      <c r="E540" s="58"/>
      <c r="F540" s="58"/>
      <c r="G540" s="58"/>
      <c r="H540" s="58"/>
      <c r="I540" s="58"/>
      <c r="J540" s="58"/>
      <c r="K540" s="58"/>
      <c r="L540" s="59"/>
    </row>
    <row r="541" spans="1:12" x14ac:dyDescent="0.25">
      <c r="A541" s="217"/>
      <c r="B541" s="20" t="s">
        <v>71</v>
      </c>
      <c r="C541" s="29" t="s">
        <v>113</v>
      </c>
      <c r="D541" s="22"/>
      <c r="E541" s="22"/>
      <c r="F541" s="22"/>
      <c r="G541" s="22"/>
      <c r="H541" s="22"/>
      <c r="I541" s="22"/>
      <c r="J541" s="22"/>
      <c r="K541" s="22"/>
      <c r="L541" s="60"/>
    </row>
    <row r="542" spans="1:12" x14ac:dyDescent="0.25">
      <c r="A542" s="217"/>
      <c r="B542" s="20" t="s">
        <v>72</v>
      </c>
      <c r="C542" s="29" t="s">
        <v>105</v>
      </c>
      <c r="D542" s="22"/>
      <c r="E542" s="22"/>
      <c r="F542" s="22"/>
      <c r="G542" s="22"/>
      <c r="H542" s="22"/>
      <c r="I542" s="22"/>
      <c r="J542" s="22"/>
      <c r="K542" s="22"/>
      <c r="L542" s="60"/>
    </row>
    <row r="543" spans="1:12" x14ac:dyDescent="0.25">
      <c r="A543" s="217"/>
      <c r="B543" s="20" t="s">
        <v>1</v>
      </c>
      <c r="C543" s="26">
        <v>9404</v>
      </c>
      <c r="D543" s="22"/>
      <c r="E543" s="22"/>
      <c r="F543" s="22"/>
      <c r="G543" s="22"/>
      <c r="H543" s="22"/>
      <c r="I543" s="22"/>
      <c r="J543" s="22"/>
      <c r="K543" s="22"/>
      <c r="L543" s="60"/>
    </row>
    <row r="544" spans="1:12" x14ac:dyDescent="0.25">
      <c r="A544" s="217"/>
      <c r="B544" s="20" t="s">
        <v>73</v>
      </c>
      <c r="C544" s="29" t="s">
        <v>53</v>
      </c>
      <c r="D544" s="22"/>
      <c r="E544" s="22"/>
      <c r="F544" s="22"/>
      <c r="G544" s="22"/>
      <c r="H544" s="22"/>
      <c r="I544" s="22"/>
      <c r="J544" s="22"/>
      <c r="K544" s="22"/>
      <c r="L544" s="60"/>
    </row>
    <row r="545" spans="1:12" x14ac:dyDescent="0.25">
      <c r="A545" s="217"/>
      <c r="B545" s="20" t="s">
        <v>74</v>
      </c>
      <c r="C545" s="26">
        <v>2009</v>
      </c>
      <c r="D545" s="22"/>
      <c r="E545" s="22"/>
      <c r="F545" s="22"/>
      <c r="G545" s="22"/>
      <c r="H545" s="22"/>
      <c r="I545" s="22"/>
      <c r="J545" s="22"/>
      <c r="K545" s="22"/>
      <c r="L545" s="60"/>
    </row>
    <row r="546" spans="1:12" x14ac:dyDescent="0.25">
      <c r="A546" s="217"/>
      <c r="B546" s="18"/>
      <c r="C546" s="24"/>
      <c r="D546" s="24"/>
      <c r="E546" s="24"/>
      <c r="F546" s="24"/>
      <c r="G546" s="24"/>
      <c r="H546" s="24"/>
      <c r="I546" s="24"/>
      <c r="J546" s="24"/>
      <c r="K546" s="24"/>
      <c r="L546" s="61"/>
    </row>
    <row r="547" spans="1:12" ht="75" x14ac:dyDescent="0.25">
      <c r="A547" s="217"/>
      <c r="B547" s="27"/>
      <c r="C547" s="28" t="s">
        <v>89</v>
      </c>
      <c r="D547" s="28" t="s">
        <v>90</v>
      </c>
      <c r="E547" s="28" t="s">
        <v>92</v>
      </c>
      <c r="F547" s="28" t="s">
        <v>93</v>
      </c>
      <c r="G547" s="28" t="s">
        <v>96</v>
      </c>
      <c r="H547" s="28" t="s">
        <v>94</v>
      </c>
      <c r="I547" s="28" t="s">
        <v>91</v>
      </c>
      <c r="J547" s="28" t="s">
        <v>97</v>
      </c>
      <c r="K547" s="28" t="s">
        <v>98</v>
      </c>
      <c r="L547" s="62" t="s">
        <v>95</v>
      </c>
    </row>
    <row r="548" spans="1:12" x14ac:dyDescent="0.25">
      <c r="A548" s="217"/>
      <c r="B548" s="3" t="s">
        <v>76</v>
      </c>
      <c r="C548" s="8">
        <v>266855</v>
      </c>
      <c r="D548" s="13">
        <f t="shared" ref="D548:D559" si="126">C548+E548</f>
        <v>267192</v>
      </c>
      <c r="E548" s="13">
        <v>337</v>
      </c>
      <c r="F548" s="133">
        <v>30</v>
      </c>
      <c r="G548" s="14">
        <f>F548/E548*100</f>
        <v>8.9020771513353125</v>
      </c>
      <c r="H548" s="14">
        <v>6.4</v>
      </c>
      <c r="I548" s="8"/>
      <c r="J548" s="8"/>
      <c r="K548" s="8">
        <f t="shared" ref="K548:K560" si="127">I548+J548</f>
        <v>0</v>
      </c>
      <c r="L548" s="93"/>
    </row>
    <row r="549" spans="1:12" x14ac:dyDescent="0.25">
      <c r="A549" s="217"/>
      <c r="B549" s="3" t="s">
        <v>77</v>
      </c>
      <c r="C549" s="8">
        <f t="shared" ref="C549:C559" si="128">D548</f>
        <v>267192</v>
      </c>
      <c r="D549" s="13">
        <f t="shared" si="126"/>
        <v>267490</v>
      </c>
      <c r="E549" s="13">
        <v>298</v>
      </c>
      <c r="F549" s="133">
        <v>25</v>
      </c>
      <c r="G549" s="14">
        <f t="shared" ref="G549:G559" si="129">F549/E549*100</f>
        <v>8.3892617449664435</v>
      </c>
      <c r="H549" s="14">
        <v>6.4</v>
      </c>
      <c r="I549" s="8"/>
      <c r="J549" s="8"/>
      <c r="K549" s="8">
        <f t="shared" si="127"/>
        <v>0</v>
      </c>
      <c r="L549" s="93"/>
    </row>
    <row r="550" spans="1:12" x14ac:dyDescent="0.25">
      <c r="A550" s="217"/>
      <c r="B550" s="3" t="s">
        <v>78</v>
      </c>
      <c r="C550" s="8">
        <f t="shared" si="128"/>
        <v>267490</v>
      </c>
      <c r="D550" s="13">
        <f t="shared" si="126"/>
        <v>267814</v>
      </c>
      <c r="E550" s="13">
        <v>324</v>
      </c>
      <c r="F550" s="133">
        <v>27</v>
      </c>
      <c r="G550" s="14">
        <f t="shared" si="129"/>
        <v>8.3333333333333321</v>
      </c>
      <c r="H550" s="14">
        <v>6.4</v>
      </c>
      <c r="I550" s="8"/>
      <c r="J550" s="8"/>
      <c r="K550" s="8">
        <f t="shared" si="127"/>
        <v>0</v>
      </c>
      <c r="L550" s="93"/>
    </row>
    <row r="551" spans="1:12" x14ac:dyDescent="0.25">
      <c r="A551" s="217"/>
      <c r="B551" s="3" t="s">
        <v>79</v>
      </c>
      <c r="C551" s="8">
        <f t="shared" si="128"/>
        <v>267814</v>
      </c>
      <c r="D551" s="13">
        <f t="shared" si="126"/>
        <v>267946</v>
      </c>
      <c r="E551" s="13">
        <v>132</v>
      </c>
      <c r="F551" s="133">
        <v>12</v>
      </c>
      <c r="G551" s="14">
        <f t="shared" si="129"/>
        <v>9.0909090909090917</v>
      </c>
      <c r="H551" s="14">
        <v>6.4</v>
      </c>
      <c r="I551" s="8"/>
      <c r="J551" s="8"/>
      <c r="K551" s="8">
        <f t="shared" si="127"/>
        <v>0</v>
      </c>
      <c r="L551" s="93"/>
    </row>
    <row r="552" spans="1:12" x14ac:dyDescent="0.25">
      <c r="A552" s="217"/>
      <c r="B552" s="3" t="s">
        <v>80</v>
      </c>
      <c r="C552" s="8">
        <f t="shared" si="128"/>
        <v>267946</v>
      </c>
      <c r="D552" s="13">
        <f t="shared" si="126"/>
        <v>267964</v>
      </c>
      <c r="E552" s="13">
        <v>18</v>
      </c>
      <c r="F552" s="133">
        <v>2</v>
      </c>
      <c r="G552" s="14">
        <f t="shared" si="129"/>
        <v>11.111111111111111</v>
      </c>
      <c r="H552" s="14">
        <v>6.4</v>
      </c>
      <c r="I552" s="30"/>
      <c r="J552" s="30"/>
      <c r="K552" s="30">
        <f t="shared" si="127"/>
        <v>0</v>
      </c>
      <c r="L552" s="94"/>
    </row>
    <row r="553" spans="1:12" x14ac:dyDescent="0.25">
      <c r="A553" s="217"/>
      <c r="B553" s="3" t="s">
        <v>81</v>
      </c>
      <c r="C553" s="8">
        <f t="shared" si="128"/>
        <v>267964</v>
      </c>
      <c r="D553" s="13">
        <f t="shared" si="126"/>
        <v>268059</v>
      </c>
      <c r="E553" s="13">
        <v>95</v>
      </c>
      <c r="F553" s="133">
        <v>8.5</v>
      </c>
      <c r="G553" s="14">
        <f t="shared" si="129"/>
        <v>8.9473684210526319</v>
      </c>
      <c r="H553" s="14">
        <v>6.4</v>
      </c>
      <c r="I553" s="30"/>
      <c r="J553" s="30"/>
      <c r="K553" s="30">
        <f t="shared" si="127"/>
        <v>0</v>
      </c>
      <c r="L553" s="94"/>
    </row>
    <row r="554" spans="1:12" x14ac:dyDescent="0.25">
      <c r="A554" s="217"/>
      <c r="B554" s="3" t="s">
        <v>82</v>
      </c>
      <c r="C554" s="8">
        <f t="shared" si="128"/>
        <v>268059</v>
      </c>
      <c r="D554" s="13">
        <f t="shared" si="126"/>
        <v>268104</v>
      </c>
      <c r="E554" s="13">
        <v>45</v>
      </c>
      <c r="F554" s="133">
        <v>5</v>
      </c>
      <c r="G554" s="14">
        <f t="shared" si="129"/>
        <v>11.111111111111111</v>
      </c>
      <c r="H554" s="14">
        <v>6.4</v>
      </c>
      <c r="I554" s="30"/>
      <c r="J554" s="30"/>
      <c r="K554" s="30">
        <f t="shared" si="127"/>
        <v>0</v>
      </c>
      <c r="L554" s="94"/>
    </row>
    <row r="555" spans="1:12" x14ac:dyDescent="0.25">
      <c r="A555" s="217"/>
      <c r="B555" s="3" t="s">
        <v>83</v>
      </c>
      <c r="C555" s="8">
        <f t="shared" si="128"/>
        <v>268104</v>
      </c>
      <c r="D555" s="13">
        <f t="shared" si="126"/>
        <v>268116</v>
      </c>
      <c r="E555" s="13">
        <v>12</v>
      </c>
      <c r="F555" s="133">
        <v>1</v>
      </c>
      <c r="G555" s="14">
        <f t="shared" si="129"/>
        <v>8.3333333333333321</v>
      </c>
      <c r="H555" s="14">
        <v>6.4</v>
      </c>
      <c r="I555" s="30"/>
      <c r="J555" s="30"/>
      <c r="K555" s="30">
        <f t="shared" si="127"/>
        <v>0</v>
      </c>
      <c r="L555" s="94"/>
    </row>
    <row r="556" spans="1:12" x14ac:dyDescent="0.25">
      <c r="A556" s="217"/>
      <c r="B556" s="3" t="s">
        <v>84</v>
      </c>
      <c r="C556" s="8">
        <f t="shared" si="128"/>
        <v>268116</v>
      </c>
      <c r="D556" s="13">
        <f t="shared" si="126"/>
        <v>268373</v>
      </c>
      <c r="E556" s="13">
        <v>257</v>
      </c>
      <c r="F556" s="133">
        <v>21.01</v>
      </c>
      <c r="G556" s="14">
        <f t="shared" si="129"/>
        <v>8.1750972762645926</v>
      </c>
      <c r="H556" s="14">
        <v>6.4</v>
      </c>
      <c r="I556" s="30"/>
      <c r="J556" s="30"/>
      <c r="K556" s="30">
        <f t="shared" si="127"/>
        <v>0</v>
      </c>
      <c r="L556" s="94"/>
    </row>
    <row r="557" spans="1:12" x14ac:dyDescent="0.25">
      <c r="A557" s="217"/>
      <c r="B557" s="3" t="s">
        <v>85</v>
      </c>
      <c r="C557" s="8">
        <f t="shared" si="128"/>
        <v>268373</v>
      </c>
      <c r="D557" s="13">
        <f t="shared" si="126"/>
        <v>268648</v>
      </c>
      <c r="E557" s="13">
        <v>275</v>
      </c>
      <c r="F557" s="133">
        <v>22</v>
      </c>
      <c r="G557" s="14">
        <f t="shared" si="129"/>
        <v>8</v>
      </c>
      <c r="H557" s="14">
        <v>6.4</v>
      </c>
      <c r="I557" s="30"/>
      <c r="J557" s="30"/>
      <c r="K557" s="30">
        <f t="shared" si="127"/>
        <v>0</v>
      </c>
      <c r="L557" s="94"/>
    </row>
    <row r="558" spans="1:12" x14ac:dyDescent="0.25">
      <c r="A558" s="217"/>
      <c r="B558" s="3" t="s">
        <v>86</v>
      </c>
      <c r="C558" s="8">
        <f t="shared" si="128"/>
        <v>268648</v>
      </c>
      <c r="D558" s="13">
        <f t="shared" si="126"/>
        <v>268648</v>
      </c>
      <c r="E558" s="13"/>
      <c r="F558" s="133"/>
      <c r="G558" s="14" t="e">
        <f t="shared" si="129"/>
        <v>#DIV/0!</v>
      </c>
      <c r="H558" s="14">
        <v>6.4</v>
      </c>
      <c r="I558" s="8"/>
      <c r="J558" s="8"/>
      <c r="K558" s="8">
        <f t="shared" si="127"/>
        <v>0</v>
      </c>
      <c r="L558" s="93"/>
    </row>
    <row r="559" spans="1:12" x14ac:dyDescent="0.25">
      <c r="A559" s="217"/>
      <c r="B559" s="3" t="s">
        <v>87</v>
      </c>
      <c r="C559" s="8">
        <f t="shared" si="128"/>
        <v>268648</v>
      </c>
      <c r="D559" s="13">
        <f t="shared" si="126"/>
        <v>268648</v>
      </c>
      <c r="E559" s="13"/>
      <c r="F559" s="133"/>
      <c r="G559" s="14" t="e">
        <f t="shared" si="129"/>
        <v>#DIV/0!</v>
      </c>
      <c r="H559" s="14">
        <v>6.4</v>
      </c>
      <c r="I559" s="8"/>
      <c r="J559" s="8"/>
      <c r="K559" s="8">
        <f t="shared" si="127"/>
        <v>0</v>
      </c>
      <c r="L559" s="93"/>
    </row>
    <row r="560" spans="1:12" ht="15.75" thickBot="1" x14ac:dyDescent="0.3">
      <c r="A560" s="218"/>
      <c r="B560" s="95" t="s">
        <v>88</v>
      </c>
      <c r="C560" s="96"/>
      <c r="D560" s="97"/>
      <c r="E560" s="97">
        <f>SUM(E548:E559)</f>
        <v>1793</v>
      </c>
      <c r="F560" s="97">
        <f>SUM(F548:F559)</f>
        <v>153.51</v>
      </c>
      <c r="G560" s="98">
        <f>F560/E560*100</f>
        <v>8.561628555493586</v>
      </c>
      <c r="H560" s="99">
        <v>6.4</v>
      </c>
      <c r="I560" s="96">
        <f>SUM(I548:I559)</f>
        <v>0</v>
      </c>
      <c r="J560" s="96">
        <f>SUM(J548:J559)</f>
        <v>0</v>
      </c>
      <c r="K560" s="96">
        <f t="shared" si="127"/>
        <v>0</v>
      </c>
      <c r="L560" s="100">
        <f>SUM(L548:L559)</f>
        <v>0</v>
      </c>
    </row>
    <row r="561" spans="1:12" ht="15.75" thickBot="1" x14ac:dyDescent="0.3"/>
    <row r="562" spans="1:12" ht="18.75" x14ac:dyDescent="0.3">
      <c r="A562" s="216" t="s">
        <v>54</v>
      </c>
      <c r="B562" s="56" t="s">
        <v>0</v>
      </c>
      <c r="C562" s="92" t="s">
        <v>54</v>
      </c>
      <c r="D562" s="58"/>
      <c r="E562" s="58"/>
      <c r="F562" s="58"/>
      <c r="G562" s="58"/>
      <c r="H562" s="58"/>
      <c r="I562" s="58"/>
      <c r="J562" s="58"/>
      <c r="K562" s="58"/>
      <c r="L562" s="59"/>
    </row>
    <row r="563" spans="1:12" x14ac:dyDescent="0.25">
      <c r="A563" s="217"/>
      <c r="B563" s="20" t="s">
        <v>71</v>
      </c>
      <c r="C563" s="29" t="s">
        <v>55</v>
      </c>
      <c r="D563" s="22"/>
      <c r="E563" s="22"/>
      <c r="F563" s="22"/>
      <c r="G563" s="22"/>
      <c r="H563" s="22"/>
      <c r="I563" s="22"/>
      <c r="J563" s="22"/>
      <c r="K563" s="22"/>
      <c r="L563" s="60"/>
    </row>
    <row r="564" spans="1:12" x14ac:dyDescent="0.25">
      <c r="A564" s="217"/>
      <c r="B564" s="20" t="s">
        <v>72</v>
      </c>
      <c r="C564" s="29" t="s">
        <v>105</v>
      </c>
      <c r="D564" s="22"/>
      <c r="E564" s="22"/>
      <c r="F564" s="22"/>
      <c r="G564" s="22"/>
      <c r="H564" s="22"/>
      <c r="I564" s="22"/>
      <c r="J564" s="22"/>
      <c r="K564" s="22"/>
      <c r="L564" s="60"/>
    </row>
    <row r="565" spans="1:12" x14ac:dyDescent="0.25">
      <c r="A565" s="217"/>
      <c r="B565" s="20" t="s">
        <v>1</v>
      </c>
      <c r="C565" s="26">
        <v>9404</v>
      </c>
      <c r="D565" s="22"/>
      <c r="E565" s="22"/>
      <c r="F565" s="22"/>
      <c r="G565" s="22"/>
      <c r="H565" s="22"/>
      <c r="I565" s="22"/>
      <c r="J565" s="22"/>
      <c r="K565" s="22"/>
      <c r="L565" s="60"/>
    </row>
    <row r="566" spans="1:12" x14ac:dyDescent="0.25">
      <c r="A566" s="217"/>
      <c r="B566" s="20" t="s">
        <v>73</v>
      </c>
      <c r="C566" s="29" t="s">
        <v>51</v>
      </c>
      <c r="D566" s="22"/>
      <c r="E566" s="22"/>
      <c r="F566" s="22"/>
      <c r="G566" s="22"/>
      <c r="H566" s="22"/>
      <c r="I566" s="22"/>
      <c r="J566" s="22"/>
      <c r="K566" s="22"/>
      <c r="L566" s="60"/>
    </row>
    <row r="567" spans="1:12" x14ac:dyDescent="0.25">
      <c r="A567" s="217"/>
      <c r="B567" s="20" t="s">
        <v>74</v>
      </c>
      <c r="C567" s="26">
        <v>2009</v>
      </c>
      <c r="D567" s="22"/>
      <c r="E567" s="22"/>
      <c r="F567" s="22"/>
      <c r="G567" s="22"/>
      <c r="H567" s="22"/>
      <c r="I567" s="22"/>
      <c r="J567" s="22"/>
      <c r="K567" s="22"/>
      <c r="L567" s="60"/>
    </row>
    <row r="568" spans="1:12" x14ac:dyDescent="0.25">
      <c r="A568" s="217"/>
      <c r="B568" s="18"/>
      <c r="C568" s="24"/>
      <c r="D568" s="24"/>
      <c r="E568" s="24"/>
      <c r="F568" s="24"/>
      <c r="G568" s="24"/>
      <c r="H568" s="24"/>
      <c r="I568" s="24"/>
      <c r="J568" s="24"/>
      <c r="K568" s="24"/>
      <c r="L568" s="61"/>
    </row>
    <row r="569" spans="1:12" ht="75" x14ac:dyDescent="0.25">
      <c r="A569" s="217"/>
      <c r="B569" s="27"/>
      <c r="C569" s="28" t="s">
        <v>89</v>
      </c>
      <c r="D569" s="28" t="s">
        <v>90</v>
      </c>
      <c r="E569" s="28" t="s">
        <v>92</v>
      </c>
      <c r="F569" s="28" t="s">
        <v>93</v>
      </c>
      <c r="G569" s="28" t="s">
        <v>96</v>
      </c>
      <c r="H569" s="28" t="s">
        <v>94</v>
      </c>
      <c r="I569" s="28" t="s">
        <v>91</v>
      </c>
      <c r="J569" s="28" t="s">
        <v>97</v>
      </c>
      <c r="K569" s="28" t="s">
        <v>98</v>
      </c>
      <c r="L569" s="62" t="s">
        <v>95</v>
      </c>
    </row>
    <row r="570" spans="1:12" x14ac:dyDescent="0.25">
      <c r="A570" s="217"/>
      <c r="B570" s="3" t="s">
        <v>76</v>
      </c>
      <c r="C570" s="8">
        <v>72137</v>
      </c>
      <c r="D570" s="13">
        <f t="shared" ref="D570:D571" si="130">C570+E570</f>
        <v>72142</v>
      </c>
      <c r="E570" s="13">
        <v>5</v>
      </c>
      <c r="F570" s="133">
        <v>2</v>
      </c>
      <c r="G570" s="14">
        <f>F570/E570*100</f>
        <v>40</v>
      </c>
      <c r="H570" s="16" t="s">
        <v>38</v>
      </c>
      <c r="I570" s="8"/>
      <c r="J570" s="8"/>
      <c r="K570" s="8">
        <f t="shared" ref="K570:K582" si="131">I570+J570</f>
        <v>0</v>
      </c>
      <c r="L570" s="93"/>
    </row>
    <row r="571" spans="1:12" x14ac:dyDescent="0.25">
      <c r="A571" s="217"/>
      <c r="B571" s="3" t="s">
        <v>77</v>
      </c>
      <c r="C571" s="8">
        <f t="shared" ref="C571:C581" si="132">D570</f>
        <v>72142</v>
      </c>
      <c r="D571" s="13">
        <f t="shared" si="130"/>
        <v>72145</v>
      </c>
      <c r="E571" s="13">
        <v>3</v>
      </c>
      <c r="F571" s="133">
        <v>0.91</v>
      </c>
      <c r="G571" s="14">
        <f t="shared" ref="G571:G581" si="133">F571/E571*100</f>
        <v>30.333333333333336</v>
      </c>
      <c r="H571" s="16" t="s">
        <v>38</v>
      </c>
      <c r="I571" s="8"/>
      <c r="J571" s="8"/>
      <c r="K571" s="8">
        <f t="shared" si="131"/>
        <v>0</v>
      </c>
      <c r="L571" s="93"/>
    </row>
    <row r="572" spans="1:12" x14ac:dyDescent="0.25">
      <c r="A572" s="217"/>
      <c r="B572" s="3" t="s">
        <v>78</v>
      </c>
      <c r="C572" s="8">
        <f t="shared" si="132"/>
        <v>72145</v>
      </c>
      <c r="D572" s="13">
        <f t="shared" ref="D572:D581" si="134">C572+E572</f>
        <v>72145</v>
      </c>
      <c r="E572" s="13">
        <v>0</v>
      </c>
      <c r="F572" s="133">
        <v>0</v>
      </c>
      <c r="G572" s="14" t="e">
        <f t="shared" si="133"/>
        <v>#DIV/0!</v>
      </c>
      <c r="H572" s="16" t="s">
        <v>38</v>
      </c>
      <c r="I572" s="8"/>
      <c r="J572" s="8"/>
      <c r="K572" s="8">
        <f t="shared" si="131"/>
        <v>0</v>
      </c>
      <c r="L572" s="93"/>
    </row>
    <row r="573" spans="1:12" x14ac:dyDescent="0.25">
      <c r="A573" s="217"/>
      <c r="B573" s="3" t="s">
        <v>79</v>
      </c>
      <c r="C573" s="8">
        <f t="shared" si="132"/>
        <v>72145</v>
      </c>
      <c r="D573" s="13">
        <f t="shared" si="134"/>
        <v>72196</v>
      </c>
      <c r="E573" s="13">
        <v>51</v>
      </c>
      <c r="F573" s="133">
        <v>19</v>
      </c>
      <c r="G573" s="14">
        <f t="shared" si="133"/>
        <v>37.254901960784316</v>
      </c>
      <c r="H573" s="16" t="s">
        <v>38</v>
      </c>
      <c r="I573" s="8"/>
      <c r="J573" s="8"/>
      <c r="K573" s="8">
        <f t="shared" si="131"/>
        <v>0</v>
      </c>
      <c r="L573" s="93"/>
    </row>
    <row r="574" spans="1:12" x14ac:dyDescent="0.25">
      <c r="A574" s="217"/>
      <c r="B574" s="3" t="s">
        <v>80</v>
      </c>
      <c r="C574" s="8">
        <f t="shared" si="132"/>
        <v>72196</v>
      </c>
      <c r="D574" s="13">
        <f t="shared" si="134"/>
        <v>72430</v>
      </c>
      <c r="E574" s="13">
        <v>234</v>
      </c>
      <c r="F574" s="133">
        <v>75.010000000000005</v>
      </c>
      <c r="G574" s="14">
        <f t="shared" si="133"/>
        <v>32.055555555555557</v>
      </c>
      <c r="H574" s="16" t="s">
        <v>38</v>
      </c>
      <c r="I574" s="30"/>
      <c r="J574" s="30"/>
      <c r="K574" s="30">
        <f t="shared" si="131"/>
        <v>0</v>
      </c>
      <c r="L574" s="94"/>
    </row>
    <row r="575" spans="1:12" x14ac:dyDescent="0.25">
      <c r="A575" s="217"/>
      <c r="B575" s="3" t="s">
        <v>81</v>
      </c>
      <c r="C575" s="8">
        <f t="shared" si="132"/>
        <v>72430</v>
      </c>
      <c r="D575" s="13">
        <f t="shared" si="134"/>
        <v>72601</v>
      </c>
      <c r="E575" s="13">
        <v>171</v>
      </c>
      <c r="F575" s="133">
        <v>50</v>
      </c>
      <c r="G575" s="14">
        <f t="shared" si="133"/>
        <v>29.239766081871345</v>
      </c>
      <c r="H575" s="16" t="s">
        <v>38</v>
      </c>
      <c r="I575" s="30"/>
      <c r="J575" s="30"/>
      <c r="K575" s="30">
        <f t="shared" si="131"/>
        <v>0</v>
      </c>
      <c r="L575" s="94"/>
    </row>
    <row r="576" spans="1:12" x14ac:dyDescent="0.25">
      <c r="A576" s="217"/>
      <c r="B576" s="3" t="s">
        <v>82</v>
      </c>
      <c r="C576" s="8">
        <f t="shared" si="132"/>
        <v>72601</v>
      </c>
      <c r="D576" s="13">
        <f t="shared" si="134"/>
        <v>72619</v>
      </c>
      <c r="E576" s="13">
        <v>18</v>
      </c>
      <c r="F576" s="133">
        <v>5</v>
      </c>
      <c r="G576" s="14">
        <f t="shared" si="133"/>
        <v>27.777777777777779</v>
      </c>
      <c r="H576" s="16" t="s">
        <v>38</v>
      </c>
      <c r="I576" s="30"/>
      <c r="J576" s="30">
        <v>4386</v>
      </c>
      <c r="K576" s="30">
        <f t="shared" si="131"/>
        <v>4386</v>
      </c>
      <c r="L576" s="94"/>
    </row>
    <row r="577" spans="1:12" x14ac:dyDescent="0.25">
      <c r="A577" s="217"/>
      <c r="B577" s="3" t="s">
        <v>83</v>
      </c>
      <c r="C577" s="8">
        <f t="shared" si="132"/>
        <v>72619</v>
      </c>
      <c r="D577" s="13">
        <f t="shared" si="134"/>
        <v>72767</v>
      </c>
      <c r="E577" s="13">
        <v>148</v>
      </c>
      <c r="F577" s="133">
        <v>43.8</v>
      </c>
      <c r="G577" s="14">
        <f t="shared" si="133"/>
        <v>29.594594594594593</v>
      </c>
      <c r="H577" s="16" t="s">
        <v>38</v>
      </c>
      <c r="I577" s="30"/>
      <c r="J577" s="30"/>
      <c r="K577" s="30">
        <f t="shared" si="131"/>
        <v>0</v>
      </c>
      <c r="L577" s="94"/>
    </row>
    <row r="578" spans="1:12" x14ac:dyDescent="0.25">
      <c r="A578" s="217"/>
      <c r="B578" s="3" t="s">
        <v>84</v>
      </c>
      <c r="C578" s="8">
        <f t="shared" si="132"/>
        <v>72767</v>
      </c>
      <c r="D578" s="13">
        <f t="shared" si="134"/>
        <v>72846</v>
      </c>
      <c r="E578" s="13">
        <v>79</v>
      </c>
      <c r="F578" s="133">
        <v>23</v>
      </c>
      <c r="G578" s="14">
        <f t="shared" si="133"/>
        <v>29.11392405063291</v>
      </c>
      <c r="H578" s="16" t="s">
        <v>38</v>
      </c>
      <c r="I578" s="30">
        <v>15889</v>
      </c>
      <c r="J578" s="30"/>
      <c r="K578" s="30">
        <f t="shared" si="131"/>
        <v>15889</v>
      </c>
      <c r="L578" s="94"/>
    </row>
    <row r="579" spans="1:12" x14ac:dyDescent="0.25">
      <c r="A579" s="217"/>
      <c r="B579" s="3" t="s">
        <v>85</v>
      </c>
      <c r="C579" s="8">
        <f t="shared" si="132"/>
        <v>72846</v>
      </c>
      <c r="D579" s="13">
        <f t="shared" si="134"/>
        <v>72896</v>
      </c>
      <c r="E579" s="13">
        <v>50</v>
      </c>
      <c r="F579" s="133">
        <v>15</v>
      </c>
      <c r="G579" s="14">
        <f t="shared" si="133"/>
        <v>30</v>
      </c>
      <c r="H579" s="16" t="s">
        <v>38</v>
      </c>
      <c r="I579" s="30">
        <v>5808</v>
      </c>
      <c r="J579" s="30"/>
      <c r="K579" s="30">
        <f t="shared" si="131"/>
        <v>5808</v>
      </c>
      <c r="L579" s="94"/>
    </row>
    <row r="580" spans="1:12" x14ac:dyDescent="0.25">
      <c r="A580" s="217"/>
      <c r="B580" s="3" t="s">
        <v>86</v>
      </c>
      <c r="C580" s="8">
        <f t="shared" si="132"/>
        <v>72896</v>
      </c>
      <c r="D580" s="13">
        <f t="shared" si="134"/>
        <v>72896</v>
      </c>
      <c r="E580" s="13"/>
      <c r="F580" s="133"/>
      <c r="G580" s="14" t="e">
        <f t="shared" si="133"/>
        <v>#DIV/0!</v>
      </c>
      <c r="H580" s="16" t="s">
        <v>38</v>
      </c>
      <c r="I580" s="8"/>
      <c r="J580" s="8"/>
      <c r="K580" s="8">
        <f t="shared" si="131"/>
        <v>0</v>
      </c>
      <c r="L580" s="93"/>
    </row>
    <row r="581" spans="1:12" x14ac:dyDescent="0.25">
      <c r="A581" s="217"/>
      <c r="B581" s="3" t="s">
        <v>87</v>
      </c>
      <c r="C581" s="8">
        <f t="shared" si="132"/>
        <v>72896</v>
      </c>
      <c r="D581" s="13">
        <f t="shared" si="134"/>
        <v>72896</v>
      </c>
      <c r="E581" s="13"/>
      <c r="F581" s="133"/>
      <c r="G581" s="14" t="e">
        <f t="shared" si="133"/>
        <v>#DIV/0!</v>
      </c>
      <c r="H581" s="16" t="s">
        <v>38</v>
      </c>
      <c r="I581" s="8"/>
      <c r="J581" s="8"/>
      <c r="K581" s="8">
        <f t="shared" si="131"/>
        <v>0</v>
      </c>
      <c r="L581" s="93"/>
    </row>
    <row r="582" spans="1:12" ht="15.75" thickBot="1" x14ac:dyDescent="0.3">
      <c r="A582" s="218"/>
      <c r="B582" s="95" t="s">
        <v>88</v>
      </c>
      <c r="C582" s="96"/>
      <c r="D582" s="97"/>
      <c r="E582" s="97">
        <f>SUM(E570:E581)</f>
        <v>759</v>
      </c>
      <c r="F582" s="97">
        <f>SUM(F570:F581)</f>
        <v>233.72000000000003</v>
      </c>
      <c r="G582" s="98">
        <f>F582/E582*100</f>
        <v>30.793148880105402</v>
      </c>
      <c r="H582" s="101" t="s">
        <v>38</v>
      </c>
      <c r="I582" s="96">
        <f>SUM(I570:I581)</f>
        <v>21697</v>
      </c>
      <c r="J582" s="96">
        <f>SUM(J570:J581)</f>
        <v>4386</v>
      </c>
      <c r="K582" s="96">
        <f t="shared" si="131"/>
        <v>26083</v>
      </c>
      <c r="L582" s="100">
        <f>SUM(L570:L581)</f>
        <v>0</v>
      </c>
    </row>
    <row r="583" spans="1:12" ht="15.75" thickBot="1" x14ac:dyDescent="0.3"/>
    <row r="584" spans="1:12" ht="18.75" x14ac:dyDescent="0.3">
      <c r="A584" s="216" t="s">
        <v>35</v>
      </c>
      <c r="B584" s="56" t="s">
        <v>0</v>
      </c>
      <c r="C584" s="92" t="s">
        <v>35</v>
      </c>
      <c r="D584" s="58"/>
      <c r="E584" s="58"/>
      <c r="F584" s="58"/>
      <c r="G584" s="58"/>
      <c r="H584" s="58"/>
      <c r="I584" s="58"/>
      <c r="J584" s="58"/>
      <c r="K584" s="58"/>
      <c r="L584" s="59"/>
    </row>
    <row r="585" spans="1:12" x14ac:dyDescent="0.25">
      <c r="A585" s="217"/>
      <c r="B585" s="20" t="s">
        <v>71</v>
      </c>
      <c r="C585" s="29" t="s">
        <v>106</v>
      </c>
      <c r="D585" s="22"/>
      <c r="E585" s="22"/>
      <c r="F585" s="22"/>
      <c r="G585" s="22"/>
      <c r="H585" s="22"/>
      <c r="I585" s="22"/>
      <c r="J585" s="22"/>
      <c r="K585" s="22"/>
      <c r="L585" s="60"/>
    </row>
    <row r="586" spans="1:12" x14ac:dyDescent="0.25">
      <c r="A586" s="217"/>
      <c r="B586" s="20" t="s">
        <v>72</v>
      </c>
      <c r="C586" s="29" t="s">
        <v>105</v>
      </c>
      <c r="D586" s="22"/>
      <c r="E586" s="22"/>
      <c r="F586" s="22"/>
      <c r="G586" s="22"/>
      <c r="H586" s="22"/>
      <c r="I586" s="22"/>
      <c r="J586" s="22"/>
      <c r="K586" s="22"/>
      <c r="L586" s="60"/>
    </row>
    <row r="587" spans="1:12" x14ac:dyDescent="0.25">
      <c r="A587" s="217"/>
      <c r="B587" s="20" t="s">
        <v>1</v>
      </c>
      <c r="C587" s="26">
        <v>9404</v>
      </c>
      <c r="D587" s="22"/>
      <c r="E587" s="22"/>
      <c r="F587" s="22"/>
      <c r="G587" s="22"/>
      <c r="H587" s="22"/>
      <c r="I587" s="22"/>
      <c r="J587" s="22"/>
      <c r="K587" s="22"/>
      <c r="L587" s="60"/>
    </row>
    <row r="588" spans="1:12" x14ac:dyDescent="0.25">
      <c r="A588" s="217"/>
      <c r="B588" s="20" t="s">
        <v>73</v>
      </c>
      <c r="C588" s="29" t="s">
        <v>36</v>
      </c>
      <c r="D588" s="22"/>
      <c r="E588" s="22"/>
      <c r="F588" s="22"/>
      <c r="G588" s="22"/>
      <c r="H588" s="22"/>
      <c r="I588" s="22"/>
      <c r="J588" s="22"/>
      <c r="K588" s="22"/>
      <c r="L588" s="60"/>
    </row>
    <row r="589" spans="1:12" x14ac:dyDescent="0.25">
      <c r="A589" s="217"/>
      <c r="B589" s="20" t="s">
        <v>74</v>
      </c>
      <c r="C589" s="26">
        <v>2007</v>
      </c>
      <c r="D589" s="22"/>
      <c r="E589" s="22"/>
      <c r="F589" s="22"/>
      <c r="G589" s="22"/>
      <c r="H589" s="22"/>
      <c r="I589" s="22"/>
      <c r="J589" s="22"/>
      <c r="K589" s="22"/>
      <c r="L589" s="60"/>
    </row>
    <row r="590" spans="1:12" x14ac:dyDescent="0.25">
      <c r="A590" s="217"/>
      <c r="B590" s="18"/>
      <c r="C590" s="24"/>
      <c r="D590" s="24"/>
      <c r="E590" s="24"/>
      <c r="F590" s="24"/>
      <c r="G590" s="24"/>
      <c r="H590" s="24"/>
      <c r="I590" s="24"/>
      <c r="J590" s="24"/>
      <c r="K590" s="24"/>
      <c r="L590" s="61"/>
    </row>
    <row r="591" spans="1:12" ht="75" x14ac:dyDescent="0.25">
      <c r="A591" s="217"/>
      <c r="B591" s="27"/>
      <c r="C591" s="28" t="s">
        <v>89</v>
      </c>
      <c r="D591" s="28" t="s">
        <v>90</v>
      </c>
      <c r="E591" s="28" t="s">
        <v>92</v>
      </c>
      <c r="F591" s="28" t="s">
        <v>93</v>
      </c>
      <c r="G591" s="28" t="s">
        <v>96</v>
      </c>
      <c r="H591" s="28" t="s">
        <v>94</v>
      </c>
      <c r="I591" s="28" t="s">
        <v>91</v>
      </c>
      <c r="J591" s="28" t="s">
        <v>97</v>
      </c>
      <c r="K591" s="28" t="s">
        <v>98</v>
      </c>
      <c r="L591" s="62" t="s">
        <v>95</v>
      </c>
    </row>
    <row r="592" spans="1:12" x14ac:dyDescent="0.25">
      <c r="A592" s="217"/>
      <c r="B592" s="3" t="s">
        <v>76</v>
      </c>
      <c r="C592" s="8">
        <v>103084</v>
      </c>
      <c r="D592" s="13">
        <f t="shared" ref="D592:D603" si="135">C592+E592</f>
        <v>103404</v>
      </c>
      <c r="E592" s="13">
        <v>320</v>
      </c>
      <c r="F592" s="133">
        <v>43.67</v>
      </c>
      <c r="G592" s="14">
        <f>F592/E592*100</f>
        <v>13.646875</v>
      </c>
      <c r="H592" s="14">
        <v>9.3000000000000007</v>
      </c>
      <c r="I592" s="8"/>
      <c r="J592" s="8"/>
      <c r="K592" s="8">
        <f t="shared" ref="K592:K604" si="136">I592+J592</f>
        <v>0</v>
      </c>
      <c r="L592" s="93"/>
    </row>
    <row r="593" spans="1:12" x14ac:dyDescent="0.25">
      <c r="A593" s="217"/>
      <c r="B593" s="3" t="s">
        <v>77</v>
      </c>
      <c r="C593" s="8">
        <f>D592</f>
        <v>103404</v>
      </c>
      <c r="D593" s="13">
        <f t="shared" si="135"/>
        <v>103687</v>
      </c>
      <c r="E593" s="13">
        <v>283</v>
      </c>
      <c r="F593" s="133">
        <v>37.83</v>
      </c>
      <c r="G593" s="14">
        <f t="shared" ref="G593:G603" si="137">F593/E593*100</f>
        <v>13.367491166077738</v>
      </c>
      <c r="H593" s="14">
        <v>9.3000000000000007</v>
      </c>
      <c r="I593" s="8"/>
      <c r="J593" s="8"/>
      <c r="K593" s="8">
        <f t="shared" si="136"/>
        <v>0</v>
      </c>
      <c r="L593" s="93"/>
    </row>
    <row r="594" spans="1:12" x14ac:dyDescent="0.25">
      <c r="A594" s="217"/>
      <c r="B594" s="3" t="s">
        <v>78</v>
      </c>
      <c r="C594" s="8">
        <f t="shared" ref="C594:C603" si="138">D593</f>
        <v>103687</v>
      </c>
      <c r="D594" s="13">
        <f t="shared" si="135"/>
        <v>104052</v>
      </c>
      <c r="E594" s="13">
        <v>365</v>
      </c>
      <c r="F594" s="133">
        <v>45.84</v>
      </c>
      <c r="G594" s="14">
        <f t="shared" si="137"/>
        <v>12.558904109589042</v>
      </c>
      <c r="H594" s="14">
        <v>9.3000000000000007</v>
      </c>
      <c r="I594" s="8"/>
      <c r="J594" s="8"/>
      <c r="K594" s="8">
        <f t="shared" si="136"/>
        <v>0</v>
      </c>
      <c r="L594" s="93"/>
    </row>
    <row r="595" spans="1:12" x14ac:dyDescent="0.25">
      <c r="A595" s="217"/>
      <c r="B595" s="3" t="s">
        <v>79</v>
      </c>
      <c r="C595" s="8">
        <f t="shared" si="138"/>
        <v>104052</v>
      </c>
      <c r="D595" s="13">
        <f t="shared" si="135"/>
        <v>104344</v>
      </c>
      <c r="E595" s="13">
        <v>292</v>
      </c>
      <c r="F595" s="133">
        <v>38.18</v>
      </c>
      <c r="G595" s="14">
        <f t="shared" si="137"/>
        <v>13.075342465753426</v>
      </c>
      <c r="H595" s="14">
        <v>9.3000000000000007</v>
      </c>
      <c r="I595" s="8"/>
      <c r="J595" s="8">
        <v>4533</v>
      </c>
      <c r="K595" s="8">
        <f t="shared" si="136"/>
        <v>4533</v>
      </c>
      <c r="L595" s="93"/>
    </row>
    <row r="596" spans="1:12" x14ac:dyDescent="0.25">
      <c r="A596" s="217"/>
      <c r="B596" s="3" t="s">
        <v>80</v>
      </c>
      <c r="C596" s="8">
        <f t="shared" si="138"/>
        <v>104344</v>
      </c>
      <c r="D596" s="13">
        <f t="shared" si="135"/>
        <v>104694</v>
      </c>
      <c r="E596" s="13">
        <v>350</v>
      </c>
      <c r="F596" s="133">
        <v>43.55</v>
      </c>
      <c r="G596" s="14">
        <f t="shared" si="137"/>
        <v>12.442857142857141</v>
      </c>
      <c r="H596" s="14">
        <v>9.3000000000000007</v>
      </c>
      <c r="I596" s="30"/>
      <c r="J596" s="30"/>
      <c r="K596" s="30">
        <f t="shared" si="136"/>
        <v>0</v>
      </c>
      <c r="L596" s="94"/>
    </row>
    <row r="597" spans="1:12" x14ac:dyDescent="0.25">
      <c r="A597" s="217"/>
      <c r="B597" s="3" t="s">
        <v>81</v>
      </c>
      <c r="C597" s="8">
        <f t="shared" si="138"/>
        <v>104694</v>
      </c>
      <c r="D597" s="13">
        <f t="shared" si="135"/>
        <v>104929</v>
      </c>
      <c r="E597" s="13">
        <v>235</v>
      </c>
      <c r="F597" s="133">
        <v>28.94</v>
      </c>
      <c r="G597" s="14">
        <f t="shared" si="137"/>
        <v>12.314893617021278</v>
      </c>
      <c r="H597" s="14">
        <v>9.3000000000000007</v>
      </c>
      <c r="I597" s="30"/>
      <c r="J597" s="30"/>
      <c r="K597" s="30">
        <f t="shared" si="136"/>
        <v>0</v>
      </c>
      <c r="L597" s="94"/>
    </row>
    <row r="598" spans="1:12" x14ac:dyDescent="0.25">
      <c r="A598" s="217"/>
      <c r="B598" s="3" t="s">
        <v>82</v>
      </c>
      <c r="C598" s="8">
        <f t="shared" si="138"/>
        <v>104929</v>
      </c>
      <c r="D598" s="13">
        <f t="shared" si="135"/>
        <v>105262</v>
      </c>
      <c r="E598" s="13">
        <v>333</v>
      </c>
      <c r="F598" s="133">
        <v>34.79</v>
      </c>
      <c r="G598" s="14">
        <f t="shared" si="137"/>
        <v>10.447447447447447</v>
      </c>
      <c r="H598" s="14">
        <v>9.3000000000000007</v>
      </c>
      <c r="I598" s="30"/>
      <c r="J598" s="170"/>
      <c r="K598" s="30">
        <f t="shared" si="136"/>
        <v>0</v>
      </c>
      <c r="L598" s="206"/>
    </row>
    <row r="599" spans="1:12" x14ac:dyDescent="0.25">
      <c r="A599" s="217"/>
      <c r="B599" s="3" t="s">
        <v>83</v>
      </c>
      <c r="C599" s="8">
        <f t="shared" si="138"/>
        <v>105262</v>
      </c>
      <c r="D599" s="13">
        <f t="shared" si="135"/>
        <v>105559</v>
      </c>
      <c r="E599" s="13">
        <v>297</v>
      </c>
      <c r="F599" s="133">
        <v>32.5</v>
      </c>
      <c r="G599" s="14">
        <f t="shared" si="137"/>
        <v>10.942760942760943</v>
      </c>
      <c r="H599" s="14">
        <v>9.3000000000000007</v>
      </c>
      <c r="I599" s="30"/>
      <c r="J599" s="30"/>
      <c r="K599" s="30">
        <f t="shared" si="136"/>
        <v>0</v>
      </c>
      <c r="L599" s="94"/>
    </row>
    <row r="600" spans="1:12" x14ac:dyDescent="0.25">
      <c r="A600" s="217"/>
      <c r="B600" s="3" t="s">
        <v>84</v>
      </c>
      <c r="C600" s="8">
        <f t="shared" si="138"/>
        <v>105559</v>
      </c>
      <c r="D600" s="13">
        <f t="shared" si="135"/>
        <v>105837</v>
      </c>
      <c r="E600" s="13">
        <v>278</v>
      </c>
      <c r="F600" s="133">
        <v>31.25</v>
      </c>
      <c r="G600" s="14">
        <f t="shared" si="137"/>
        <v>11.241007194244604</v>
      </c>
      <c r="H600" s="14">
        <v>9.3000000000000007</v>
      </c>
      <c r="I600" s="30"/>
      <c r="J600" s="30">
        <v>1857</v>
      </c>
      <c r="K600" s="30">
        <f t="shared" si="136"/>
        <v>1857</v>
      </c>
      <c r="L600" s="94"/>
    </row>
    <row r="601" spans="1:12" x14ac:dyDescent="0.25">
      <c r="A601" s="217"/>
      <c r="B601" s="3" t="s">
        <v>85</v>
      </c>
      <c r="C601" s="8">
        <f t="shared" si="138"/>
        <v>105837</v>
      </c>
      <c r="D601" s="13">
        <f t="shared" si="135"/>
        <v>106229</v>
      </c>
      <c r="E601" s="13">
        <v>392</v>
      </c>
      <c r="F601" s="133">
        <v>44.97</v>
      </c>
      <c r="G601" s="14">
        <f t="shared" si="137"/>
        <v>11.471938775510203</v>
      </c>
      <c r="H601" s="14">
        <v>9.3000000000000007</v>
      </c>
      <c r="I601" s="30"/>
      <c r="J601" s="30"/>
      <c r="K601" s="30">
        <f t="shared" si="136"/>
        <v>0</v>
      </c>
      <c r="L601" s="94"/>
    </row>
    <row r="602" spans="1:12" x14ac:dyDescent="0.25">
      <c r="A602" s="217"/>
      <c r="B602" s="3" t="s">
        <v>86</v>
      </c>
      <c r="C602" s="8">
        <f t="shared" si="138"/>
        <v>106229</v>
      </c>
      <c r="D602" s="13">
        <f t="shared" si="135"/>
        <v>106229</v>
      </c>
      <c r="E602" s="13"/>
      <c r="F602" s="133"/>
      <c r="G602" s="14" t="e">
        <f t="shared" si="137"/>
        <v>#DIV/0!</v>
      </c>
      <c r="H602" s="14">
        <v>9.3000000000000007</v>
      </c>
      <c r="I602" s="8"/>
      <c r="J602" s="8"/>
      <c r="K602" s="8">
        <f t="shared" si="136"/>
        <v>0</v>
      </c>
      <c r="L602" s="93"/>
    </row>
    <row r="603" spans="1:12" x14ac:dyDescent="0.25">
      <c r="A603" s="217"/>
      <c r="B603" s="3" t="s">
        <v>87</v>
      </c>
      <c r="C603" s="8">
        <f t="shared" si="138"/>
        <v>106229</v>
      </c>
      <c r="D603" s="13">
        <f t="shared" si="135"/>
        <v>106229</v>
      </c>
      <c r="E603" s="13"/>
      <c r="F603" s="133"/>
      <c r="G603" s="14" t="e">
        <f t="shared" si="137"/>
        <v>#DIV/0!</v>
      </c>
      <c r="H603" s="14">
        <v>9.3000000000000007</v>
      </c>
      <c r="I603" s="8"/>
      <c r="J603" s="8"/>
      <c r="K603" s="8">
        <f t="shared" si="136"/>
        <v>0</v>
      </c>
      <c r="L603" s="93"/>
    </row>
    <row r="604" spans="1:12" ht="15.75" thickBot="1" x14ac:dyDescent="0.3">
      <c r="A604" s="218"/>
      <c r="B604" s="95" t="s">
        <v>88</v>
      </c>
      <c r="C604" s="96"/>
      <c r="D604" s="97"/>
      <c r="E604" s="97">
        <f>SUM(E592:E603)</f>
        <v>3145</v>
      </c>
      <c r="F604" s="97">
        <f>SUM(F592:F603)</f>
        <v>381.52</v>
      </c>
      <c r="G604" s="98">
        <f>F604/E604*100</f>
        <v>12.131001589825118</v>
      </c>
      <c r="H604" s="99">
        <v>9.3000000000000007</v>
      </c>
      <c r="I604" s="96">
        <f>SUM(I592:I603)</f>
        <v>0</v>
      </c>
      <c r="J604" s="96">
        <f>SUM(J592:J603)</f>
        <v>6390</v>
      </c>
      <c r="K604" s="96">
        <f t="shared" si="136"/>
        <v>6390</v>
      </c>
      <c r="L604" s="100">
        <f>SUM(L592:L603)</f>
        <v>0</v>
      </c>
    </row>
    <row r="605" spans="1:12" ht="15.75" thickBot="1" x14ac:dyDescent="0.3"/>
    <row r="606" spans="1:12" ht="18.75" x14ac:dyDescent="0.3">
      <c r="A606" s="216" t="s">
        <v>164</v>
      </c>
      <c r="B606" s="56" t="s">
        <v>0</v>
      </c>
      <c r="C606" s="169" t="s">
        <v>164</v>
      </c>
      <c r="D606" s="166"/>
      <c r="E606" s="166"/>
      <c r="F606" s="166"/>
      <c r="G606" s="166"/>
      <c r="H606" s="166"/>
      <c r="I606" s="166"/>
      <c r="J606" s="166"/>
      <c r="K606" s="166"/>
      <c r="L606" s="167"/>
    </row>
    <row r="607" spans="1:12" x14ac:dyDescent="0.25">
      <c r="A607" s="220"/>
      <c r="B607" s="20" t="s">
        <v>71</v>
      </c>
      <c r="C607" s="29" t="s">
        <v>168</v>
      </c>
      <c r="D607" s="165"/>
      <c r="E607" s="165"/>
      <c r="F607" s="165"/>
      <c r="G607" s="165"/>
      <c r="H607" s="165"/>
      <c r="I607" s="165"/>
      <c r="J607" s="165"/>
      <c r="K607" s="165"/>
      <c r="L607" s="168"/>
    </row>
    <row r="608" spans="1:12" x14ac:dyDescent="0.25">
      <c r="A608" s="220"/>
      <c r="B608" s="20" t="s">
        <v>72</v>
      </c>
      <c r="C608" s="165" t="s">
        <v>105</v>
      </c>
      <c r="D608" s="165"/>
      <c r="E608" s="165"/>
      <c r="F608" s="165"/>
      <c r="G608" s="165"/>
      <c r="H608" s="165"/>
      <c r="I608" s="165"/>
      <c r="J608" s="165"/>
      <c r="K608" s="165"/>
      <c r="L608" s="168"/>
    </row>
    <row r="609" spans="1:12" x14ac:dyDescent="0.25">
      <c r="A609" s="220"/>
      <c r="B609" s="20" t="s">
        <v>1</v>
      </c>
      <c r="C609" s="29">
        <v>9404</v>
      </c>
      <c r="D609" s="165"/>
      <c r="E609" s="165"/>
      <c r="F609" s="165"/>
      <c r="G609" s="165"/>
      <c r="H609" s="165"/>
      <c r="I609" s="165"/>
      <c r="J609" s="165"/>
      <c r="K609" s="165"/>
      <c r="L609" s="168"/>
    </row>
    <row r="610" spans="1:12" x14ac:dyDescent="0.25">
      <c r="A610" s="220"/>
      <c r="B610" s="20" t="s">
        <v>73</v>
      </c>
      <c r="C610" s="29" t="s">
        <v>36</v>
      </c>
      <c r="D610" s="165"/>
      <c r="E610" s="165"/>
      <c r="F610" s="165"/>
      <c r="G610" s="165"/>
      <c r="H610" s="165"/>
      <c r="I610" s="165"/>
      <c r="J610" s="165"/>
      <c r="K610" s="165"/>
      <c r="L610" s="168"/>
    </row>
    <row r="611" spans="1:12" x14ac:dyDescent="0.25">
      <c r="A611" s="220"/>
      <c r="B611" s="20" t="s">
        <v>74</v>
      </c>
      <c r="C611" s="165"/>
      <c r="D611" s="165"/>
      <c r="E611" s="165"/>
      <c r="F611" s="165"/>
      <c r="G611" s="165"/>
      <c r="H611" s="165"/>
      <c r="I611" s="165"/>
      <c r="J611" s="165"/>
      <c r="K611" s="165"/>
      <c r="L611" s="168"/>
    </row>
    <row r="612" spans="1:12" x14ac:dyDescent="0.25">
      <c r="A612" s="220"/>
      <c r="B612" s="164"/>
      <c r="C612" s="165"/>
      <c r="D612" s="165"/>
      <c r="E612" s="165"/>
      <c r="F612" s="165"/>
      <c r="G612" s="165"/>
      <c r="H612" s="165"/>
      <c r="I612" s="165"/>
      <c r="J612" s="165"/>
      <c r="K612" s="165"/>
      <c r="L612" s="168"/>
    </row>
    <row r="613" spans="1:12" ht="75" x14ac:dyDescent="0.25">
      <c r="A613" s="220"/>
      <c r="B613" s="27"/>
      <c r="C613" s="28" t="s">
        <v>89</v>
      </c>
      <c r="D613" s="28" t="s">
        <v>90</v>
      </c>
      <c r="E613" s="28" t="s">
        <v>92</v>
      </c>
      <c r="F613" s="28" t="s">
        <v>93</v>
      </c>
      <c r="G613" s="28" t="s">
        <v>96</v>
      </c>
      <c r="H613" s="28" t="s">
        <v>94</v>
      </c>
      <c r="I613" s="28" t="s">
        <v>91</v>
      </c>
      <c r="J613" s="28" t="s">
        <v>97</v>
      </c>
      <c r="K613" s="28" t="s">
        <v>98</v>
      </c>
      <c r="L613" s="62" t="s">
        <v>95</v>
      </c>
    </row>
    <row r="614" spans="1:12" x14ac:dyDescent="0.25">
      <c r="A614" s="220"/>
      <c r="B614" s="3" t="s">
        <v>76</v>
      </c>
      <c r="C614" s="8">
        <v>367581</v>
      </c>
      <c r="D614" s="13">
        <f t="shared" ref="D614:D625" si="139">C614+E614</f>
        <v>367830</v>
      </c>
      <c r="E614" s="13">
        <v>249</v>
      </c>
      <c r="F614" s="133">
        <v>35</v>
      </c>
      <c r="G614" s="14">
        <f>F614/E614*100</f>
        <v>14.056224899598394</v>
      </c>
      <c r="H614" s="14">
        <v>9.3000000000000007</v>
      </c>
      <c r="I614" s="8"/>
      <c r="J614" s="8">
        <v>7640</v>
      </c>
      <c r="K614" s="8">
        <f t="shared" ref="K614:K626" si="140">I614+J614</f>
        <v>7640</v>
      </c>
      <c r="L614" s="93"/>
    </row>
    <row r="615" spans="1:12" x14ac:dyDescent="0.25">
      <c r="A615" s="220"/>
      <c r="B615" s="3" t="s">
        <v>77</v>
      </c>
      <c r="C615" s="8">
        <f>D614</f>
        <v>367830</v>
      </c>
      <c r="D615" s="13">
        <f t="shared" si="139"/>
        <v>368148</v>
      </c>
      <c r="E615" s="13">
        <v>318</v>
      </c>
      <c r="F615" s="133">
        <v>45</v>
      </c>
      <c r="G615" s="14">
        <f t="shared" ref="G615:G625" si="141">F615/E615*100</f>
        <v>14.150943396226415</v>
      </c>
      <c r="H615" s="14">
        <v>9.3000000000000007</v>
      </c>
      <c r="I615" s="8"/>
      <c r="J615" s="8"/>
      <c r="K615" s="8">
        <f t="shared" si="140"/>
        <v>0</v>
      </c>
      <c r="L615" s="93"/>
    </row>
    <row r="616" spans="1:12" x14ac:dyDescent="0.25">
      <c r="A616" s="220"/>
      <c r="B616" s="3" t="s">
        <v>78</v>
      </c>
      <c r="C616" s="8">
        <f t="shared" ref="C616:C625" si="142">D615</f>
        <v>368148</v>
      </c>
      <c r="D616" s="13">
        <f t="shared" si="139"/>
        <v>368371</v>
      </c>
      <c r="E616" s="13">
        <v>223</v>
      </c>
      <c r="F616" s="133">
        <v>33</v>
      </c>
      <c r="G616" s="14">
        <f t="shared" si="141"/>
        <v>14.798206278026907</v>
      </c>
      <c r="H616" s="14">
        <v>9.3000000000000007</v>
      </c>
      <c r="I616" s="8"/>
      <c r="J616" s="8"/>
      <c r="K616" s="8">
        <f t="shared" si="140"/>
        <v>0</v>
      </c>
      <c r="L616" s="93"/>
    </row>
    <row r="617" spans="1:12" x14ac:dyDescent="0.25">
      <c r="A617" s="220"/>
      <c r="B617" s="3" t="s">
        <v>79</v>
      </c>
      <c r="C617" s="8">
        <f t="shared" si="142"/>
        <v>368371</v>
      </c>
      <c r="D617" s="13">
        <f t="shared" si="139"/>
        <v>368625</v>
      </c>
      <c r="E617" s="13">
        <v>254</v>
      </c>
      <c r="F617" s="133">
        <v>36</v>
      </c>
      <c r="G617" s="14">
        <f t="shared" si="141"/>
        <v>14.173228346456693</v>
      </c>
      <c r="H617" s="14">
        <v>9.3000000000000007</v>
      </c>
      <c r="I617" s="8"/>
      <c r="J617" s="8"/>
      <c r="K617" s="8">
        <f t="shared" si="140"/>
        <v>0</v>
      </c>
      <c r="L617" s="93"/>
    </row>
    <row r="618" spans="1:12" x14ac:dyDescent="0.25">
      <c r="A618" s="220"/>
      <c r="B618" s="3" t="s">
        <v>80</v>
      </c>
      <c r="C618" s="8">
        <f t="shared" si="142"/>
        <v>368625</v>
      </c>
      <c r="D618" s="13">
        <f t="shared" si="139"/>
        <v>369247</v>
      </c>
      <c r="E618" s="13">
        <v>622</v>
      </c>
      <c r="F618" s="133">
        <v>79.5</v>
      </c>
      <c r="G618" s="14">
        <f t="shared" si="141"/>
        <v>12.781350482315112</v>
      </c>
      <c r="H618" s="14">
        <v>9.3000000000000007</v>
      </c>
      <c r="I618" s="30"/>
      <c r="J618" s="30"/>
      <c r="K618" s="30">
        <f t="shared" si="140"/>
        <v>0</v>
      </c>
      <c r="L618" s="94"/>
    </row>
    <row r="619" spans="1:12" x14ac:dyDescent="0.25">
      <c r="A619" s="220"/>
      <c r="B619" s="3" t="s">
        <v>81</v>
      </c>
      <c r="C619" s="8">
        <f t="shared" si="142"/>
        <v>369247</v>
      </c>
      <c r="D619" s="13">
        <f t="shared" si="139"/>
        <v>369491</v>
      </c>
      <c r="E619" s="13">
        <v>244</v>
      </c>
      <c r="F619" s="133">
        <v>29</v>
      </c>
      <c r="G619" s="14">
        <f t="shared" si="141"/>
        <v>11.885245901639344</v>
      </c>
      <c r="H619" s="14">
        <v>9.3000000000000007</v>
      </c>
      <c r="I619" s="30">
        <v>16703</v>
      </c>
      <c r="J619" s="30"/>
      <c r="K619" s="30">
        <f t="shared" si="140"/>
        <v>16703</v>
      </c>
      <c r="L619" s="94"/>
    </row>
    <row r="620" spans="1:12" x14ac:dyDescent="0.25">
      <c r="A620" s="220"/>
      <c r="B620" s="3" t="s">
        <v>82</v>
      </c>
      <c r="C620" s="8">
        <f t="shared" si="142"/>
        <v>369491</v>
      </c>
      <c r="D620" s="13">
        <f t="shared" si="139"/>
        <v>369560</v>
      </c>
      <c r="E620" s="13">
        <v>69</v>
      </c>
      <c r="F620" s="133">
        <v>6.6</v>
      </c>
      <c r="G620" s="14">
        <f t="shared" si="141"/>
        <v>9.5652173913043459</v>
      </c>
      <c r="H620" s="14">
        <v>9.3000000000000007</v>
      </c>
      <c r="I620" s="30"/>
      <c r="J620" s="30"/>
      <c r="K620" s="30">
        <f t="shared" si="140"/>
        <v>0</v>
      </c>
      <c r="L620" s="94"/>
    </row>
    <row r="621" spans="1:12" x14ac:dyDescent="0.25">
      <c r="A621" s="220"/>
      <c r="B621" s="3" t="s">
        <v>83</v>
      </c>
      <c r="C621" s="8">
        <f t="shared" si="142"/>
        <v>369560</v>
      </c>
      <c r="D621" s="13">
        <f t="shared" si="139"/>
        <v>369658</v>
      </c>
      <c r="E621" s="13">
        <v>98</v>
      </c>
      <c r="F621" s="133">
        <v>13</v>
      </c>
      <c r="G621" s="14">
        <f t="shared" si="141"/>
        <v>13.26530612244898</v>
      </c>
      <c r="H621" s="14">
        <v>9.3000000000000007</v>
      </c>
      <c r="I621" s="30"/>
      <c r="J621" s="30"/>
      <c r="K621" s="30">
        <f t="shared" si="140"/>
        <v>0</v>
      </c>
      <c r="L621" s="94"/>
    </row>
    <row r="622" spans="1:12" x14ac:dyDescent="0.25">
      <c r="A622" s="220"/>
      <c r="B622" s="3" t="s">
        <v>84</v>
      </c>
      <c r="C622" s="8">
        <f t="shared" si="142"/>
        <v>369658</v>
      </c>
      <c r="D622" s="13">
        <f t="shared" si="139"/>
        <v>369981</v>
      </c>
      <c r="E622" s="13">
        <v>323</v>
      </c>
      <c r="F622" s="133">
        <v>42</v>
      </c>
      <c r="G622" s="14">
        <f t="shared" si="141"/>
        <v>13.003095975232199</v>
      </c>
      <c r="H622" s="14">
        <v>9.3000000000000007</v>
      </c>
      <c r="I622" s="30"/>
      <c r="J622" s="30"/>
      <c r="K622" s="30">
        <f t="shared" si="140"/>
        <v>0</v>
      </c>
      <c r="L622" s="94"/>
    </row>
    <row r="623" spans="1:12" x14ac:dyDescent="0.25">
      <c r="A623" s="220"/>
      <c r="B623" s="3" t="s">
        <v>85</v>
      </c>
      <c r="C623" s="8">
        <f t="shared" si="142"/>
        <v>369981</v>
      </c>
      <c r="D623" s="13">
        <f t="shared" si="139"/>
        <v>370278</v>
      </c>
      <c r="E623" s="13">
        <v>297</v>
      </c>
      <c r="F623" s="133">
        <v>40</v>
      </c>
      <c r="G623" s="14">
        <f t="shared" si="141"/>
        <v>13.468013468013467</v>
      </c>
      <c r="H623" s="14">
        <v>9.3000000000000007</v>
      </c>
      <c r="I623" s="30"/>
      <c r="J623" s="30"/>
      <c r="K623" s="30">
        <f t="shared" si="140"/>
        <v>0</v>
      </c>
      <c r="L623" s="94"/>
    </row>
    <row r="624" spans="1:12" x14ac:dyDescent="0.25">
      <c r="A624" s="220"/>
      <c r="B624" s="3" t="s">
        <v>86</v>
      </c>
      <c r="C624" s="8">
        <f t="shared" si="142"/>
        <v>370278</v>
      </c>
      <c r="D624" s="13">
        <f t="shared" si="139"/>
        <v>370278</v>
      </c>
      <c r="E624" s="13"/>
      <c r="F624" s="133"/>
      <c r="G624" s="14" t="e">
        <f t="shared" si="141"/>
        <v>#DIV/0!</v>
      </c>
      <c r="H624" s="14">
        <v>9.3000000000000007</v>
      </c>
      <c r="I624" s="8"/>
      <c r="J624" s="8"/>
      <c r="K624" s="8">
        <f t="shared" si="140"/>
        <v>0</v>
      </c>
      <c r="L624" s="93"/>
    </row>
    <row r="625" spans="1:12" x14ac:dyDescent="0.25">
      <c r="A625" s="220"/>
      <c r="B625" s="3" t="s">
        <v>87</v>
      </c>
      <c r="C625" s="8">
        <f t="shared" si="142"/>
        <v>370278</v>
      </c>
      <c r="D625" s="13">
        <f t="shared" si="139"/>
        <v>370278</v>
      </c>
      <c r="E625" s="13"/>
      <c r="F625" s="133"/>
      <c r="G625" s="14" t="e">
        <f t="shared" si="141"/>
        <v>#DIV/0!</v>
      </c>
      <c r="H625" s="14">
        <v>9.3000000000000007</v>
      </c>
      <c r="I625" s="8"/>
      <c r="J625" s="8"/>
      <c r="K625" s="8">
        <f t="shared" si="140"/>
        <v>0</v>
      </c>
      <c r="L625" s="93"/>
    </row>
    <row r="626" spans="1:12" ht="15.75" thickBot="1" x14ac:dyDescent="0.3">
      <c r="A626" s="221"/>
      <c r="B626" s="95" t="s">
        <v>88</v>
      </c>
      <c r="C626" s="96"/>
      <c r="D626" s="97"/>
      <c r="E626" s="97">
        <f>SUM(E614:E625)</f>
        <v>2697</v>
      </c>
      <c r="F626" s="97">
        <f>SUM(F614:F625)</f>
        <v>359.1</v>
      </c>
      <c r="G626" s="98">
        <f>F626/E626*100</f>
        <v>13.314794215795327</v>
      </c>
      <c r="H626" s="99">
        <v>9.3000000000000007</v>
      </c>
      <c r="I626" s="96">
        <f>SUM(I614:I625)</f>
        <v>16703</v>
      </c>
      <c r="J626" s="96">
        <f>SUM(J614:J625)</f>
        <v>7640</v>
      </c>
      <c r="K626" s="96">
        <f t="shared" si="140"/>
        <v>24343</v>
      </c>
      <c r="L626" s="100">
        <f>SUM(L614:L625)</f>
        <v>0</v>
      </c>
    </row>
    <row r="628" spans="1:12" ht="15.75" thickBot="1" x14ac:dyDescent="0.3"/>
    <row r="629" spans="1:12" ht="18.75" x14ac:dyDescent="0.3">
      <c r="A629" s="216" t="s">
        <v>37</v>
      </c>
      <c r="B629" s="56" t="s">
        <v>0</v>
      </c>
      <c r="C629" s="92" t="s">
        <v>37</v>
      </c>
      <c r="D629" s="58"/>
      <c r="E629" s="58"/>
      <c r="F629" s="58"/>
      <c r="G629" s="58"/>
      <c r="H629" s="58"/>
      <c r="I629" s="58"/>
      <c r="J629" s="58"/>
      <c r="K629" s="58"/>
      <c r="L629" s="59"/>
    </row>
    <row r="630" spans="1:12" x14ac:dyDescent="0.25">
      <c r="A630" s="217"/>
      <c r="B630" s="20" t="s">
        <v>71</v>
      </c>
      <c r="C630" s="29" t="s">
        <v>107</v>
      </c>
      <c r="D630" s="22"/>
      <c r="E630" s="22"/>
      <c r="F630" s="22"/>
      <c r="G630" s="22"/>
      <c r="H630" s="22"/>
      <c r="I630" s="22"/>
      <c r="J630" s="22"/>
      <c r="K630" s="22"/>
      <c r="L630" s="60"/>
    </row>
    <row r="631" spans="1:12" x14ac:dyDescent="0.25">
      <c r="A631" s="217"/>
      <c r="B631" s="20" t="s">
        <v>72</v>
      </c>
      <c r="C631" s="29" t="s">
        <v>105</v>
      </c>
      <c r="D631" s="22"/>
      <c r="E631" s="22"/>
      <c r="F631" s="22"/>
      <c r="G631" s="22"/>
      <c r="H631" s="22"/>
      <c r="I631" s="22"/>
      <c r="J631" s="22"/>
      <c r="K631" s="22"/>
      <c r="L631" s="60"/>
    </row>
    <row r="632" spans="1:12" x14ac:dyDescent="0.25">
      <c r="A632" s="217"/>
      <c r="B632" s="20" t="s">
        <v>1</v>
      </c>
      <c r="C632" s="26">
        <v>9404</v>
      </c>
      <c r="D632" s="22"/>
      <c r="E632" s="22"/>
      <c r="F632" s="22"/>
      <c r="G632" s="22"/>
      <c r="H632" s="22"/>
      <c r="I632" s="22"/>
      <c r="J632" s="22"/>
      <c r="K632" s="22"/>
      <c r="L632" s="60"/>
    </row>
    <row r="633" spans="1:12" x14ac:dyDescent="0.25">
      <c r="A633" s="217"/>
      <c r="B633" s="20" t="s">
        <v>73</v>
      </c>
      <c r="C633" s="29" t="s">
        <v>39</v>
      </c>
      <c r="D633" s="22"/>
      <c r="E633" s="22"/>
      <c r="F633" s="22"/>
      <c r="G633" s="22"/>
      <c r="H633" s="22"/>
      <c r="I633" s="22"/>
      <c r="J633" s="22"/>
      <c r="K633" s="22"/>
      <c r="L633" s="60"/>
    </row>
    <row r="634" spans="1:12" x14ac:dyDescent="0.25">
      <c r="A634" s="217"/>
      <c r="B634" s="20" t="s">
        <v>74</v>
      </c>
      <c r="C634" s="26">
        <v>2001</v>
      </c>
      <c r="D634" s="22"/>
      <c r="E634" s="22"/>
      <c r="F634" s="22"/>
      <c r="G634" s="22"/>
      <c r="H634" s="22"/>
      <c r="I634" s="22"/>
      <c r="J634" s="22"/>
      <c r="K634" s="22"/>
      <c r="L634" s="60"/>
    </row>
    <row r="635" spans="1:12" x14ac:dyDescent="0.25">
      <c r="A635" s="217"/>
      <c r="B635" s="18"/>
      <c r="C635" s="24"/>
      <c r="D635" s="24"/>
      <c r="E635" s="24"/>
      <c r="F635" s="24"/>
      <c r="G635" s="24"/>
      <c r="H635" s="24"/>
      <c r="I635" s="24"/>
      <c r="J635" s="24"/>
      <c r="K635" s="24"/>
      <c r="L635" s="61"/>
    </row>
    <row r="636" spans="1:12" ht="75" x14ac:dyDescent="0.25">
      <c r="A636" s="217"/>
      <c r="B636" s="27"/>
      <c r="C636" s="28" t="s">
        <v>89</v>
      </c>
      <c r="D636" s="28" t="s">
        <v>90</v>
      </c>
      <c r="E636" s="28" t="s">
        <v>92</v>
      </c>
      <c r="F636" s="28" t="s">
        <v>93</v>
      </c>
      <c r="G636" s="28" t="s">
        <v>96</v>
      </c>
      <c r="H636" s="28" t="s">
        <v>94</v>
      </c>
      <c r="I636" s="28" t="s">
        <v>91</v>
      </c>
      <c r="J636" s="28" t="s">
        <v>97</v>
      </c>
      <c r="K636" s="28" t="s">
        <v>98</v>
      </c>
      <c r="L636" s="62" t="s">
        <v>95</v>
      </c>
    </row>
    <row r="637" spans="1:12" x14ac:dyDescent="0.25">
      <c r="A637" s="217"/>
      <c r="B637" s="3" t="s">
        <v>76</v>
      </c>
      <c r="C637" s="8">
        <v>438615</v>
      </c>
      <c r="D637" s="13">
        <f t="shared" ref="D637:D639" si="143">C637+E637</f>
        <v>438697</v>
      </c>
      <c r="E637" s="132">
        <v>82</v>
      </c>
      <c r="F637" s="208">
        <v>39</v>
      </c>
      <c r="G637" s="14">
        <f>F637/E637*100</f>
        <v>47.560975609756099</v>
      </c>
      <c r="H637" s="16" t="s">
        <v>38</v>
      </c>
      <c r="I637" s="8"/>
      <c r="J637" s="8"/>
      <c r="K637" s="8">
        <f t="shared" ref="K637:K649" si="144">I637+J637</f>
        <v>0</v>
      </c>
      <c r="L637" s="93"/>
    </row>
    <row r="638" spans="1:12" x14ac:dyDescent="0.25">
      <c r="A638" s="217"/>
      <c r="B638" s="3" t="s">
        <v>77</v>
      </c>
      <c r="C638" s="8">
        <f t="shared" ref="C638:C648" si="145">D637</f>
        <v>438697</v>
      </c>
      <c r="D638" s="13">
        <f t="shared" si="143"/>
        <v>438796</v>
      </c>
      <c r="E638" s="132">
        <v>99</v>
      </c>
      <c r="F638" s="208">
        <v>40</v>
      </c>
      <c r="G638" s="14">
        <f t="shared" ref="G638:G648" si="146">F638/E638*100</f>
        <v>40.404040404040401</v>
      </c>
      <c r="H638" s="16" t="s">
        <v>38</v>
      </c>
      <c r="I638" s="8"/>
      <c r="J638" s="8"/>
      <c r="K638" s="8">
        <f t="shared" si="144"/>
        <v>0</v>
      </c>
      <c r="L638" s="93"/>
    </row>
    <row r="639" spans="1:12" x14ac:dyDescent="0.25">
      <c r="A639" s="217"/>
      <c r="B639" s="3" t="s">
        <v>78</v>
      </c>
      <c r="C639" s="8">
        <f t="shared" si="145"/>
        <v>438796</v>
      </c>
      <c r="D639" s="13">
        <f t="shared" si="143"/>
        <v>438863</v>
      </c>
      <c r="E639" s="132">
        <v>67</v>
      </c>
      <c r="F639" s="208">
        <v>30</v>
      </c>
      <c r="G639" s="14">
        <f t="shared" si="146"/>
        <v>44.776119402985074</v>
      </c>
      <c r="H639" s="16" t="s">
        <v>38</v>
      </c>
      <c r="I639" s="8"/>
      <c r="J639" s="8"/>
      <c r="K639" s="8">
        <f t="shared" si="144"/>
        <v>0</v>
      </c>
      <c r="L639" s="93"/>
    </row>
    <row r="640" spans="1:12" x14ac:dyDescent="0.25">
      <c r="A640" s="217"/>
      <c r="B640" s="3" t="s">
        <v>79</v>
      </c>
      <c r="C640" s="8">
        <f t="shared" si="145"/>
        <v>438863</v>
      </c>
      <c r="D640" s="13">
        <f t="shared" ref="D640:D648" si="147">C640+E640</f>
        <v>439030</v>
      </c>
      <c r="E640" s="132">
        <v>167</v>
      </c>
      <c r="F640" s="208">
        <v>58</v>
      </c>
      <c r="G640" s="14">
        <f t="shared" si="146"/>
        <v>34.730538922155688</v>
      </c>
      <c r="H640" s="16" t="s">
        <v>38</v>
      </c>
      <c r="I640" s="8"/>
      <c r="J640" s="8"/>
      <c r="K640" s="8">
        <f t="shared" si="144"/>
        <v>0</v>
      </c>
      <c r="L640" s="93"/>
    </row>
    <row r="641" spans="1:13" x14ac:dyDescent="0.25">
      <c r="A641" s="217"/>
      <c r="B641" s="3" t="s">
        <v>80</v>
      </c>
      <c r="C641" s="8">
        <f t="shared" si="145"/>
        <v>439030</v>
      </c>
      <c r="D641" s="13">
        <f t="shared" si="147"/>
        <v>439148</v>
      </c>
      <c r="E641" s="132">
        <v>118</v>
      </c>
      <c r="F641" s="208">
        <v>20</v>
      </c>
      <c r="G641" s="14">
        <f t="shared" si="146"/>
        <v>16.949152542372879</v>
      </c>
      <c r="H641" s="16" t="s">
        <v>38</v>
      </c>
      <c r="I641" s="30"/>
      <c r="J641" s="30"/>
      <c r="K641" s="30">
        <f t="shared" si="144"/>
        <v>0</v>
      </c>
      <c r="L641" s="94"/>
      <c r="M641" s="1" t="s">
        <v>188</v>
      </c>
    </row>
    <row r="642" spans="1:13" x14ac:dyDescent="0.25">
      <c r="A642" s="217"/>
      <c r="B642" s="3" t="s">
        <v>81</v>
      </c>
      <c r="C642" s="8">
        <f t="shared" si="145"/>
        <v>439148</v>
      </c>
      <c r="D642" s="13">
        <f t="shared" si="147"/>
        <v>439386</v>
      </c>
      <c r="E642" s="132">
        <v>238</v>
      </c>
      <c r="F642" s="208">
        <v>46.99</v>
      </c>
      <c r="G642" s="14">
        <f t="shared" si="146"/>
        <v>19.743697478991599</v>
      </c>
      <c r="H642" s="16" t="s">
        <v>38</v>
      </c>
      <c r="I642" s="30">
        <v>9187</v>
      </c>
      <c r="J642" s="30">
        <v>88330</v>
      </c>
      <c r="K642" s="30">
        <f t="shared" si="144"/>
        <v>97517</v>
      </c>
      <c r="L642" s="94"/>
    </row>
    <row r="643" spans="1:13" x14ac:dyDescent="0.25">
      <c r="A643" s="217"/>
      <c r="B643" s="3" t="s">
        <v>82</v>
      </c>
      <c r="C643" s="8">
        <f t="shared" si="145"/>
        <v>439386</v>
      </c>
      <c r="D643" s="13">
        <f t="shared" si="147"/>
        <v>439538</v>
      </c>
      <c r="E643" s="132">
        <v>152</v>
      </c>
      <c r="F643" s="208">
        <v>45</v>
      </c>
      <c r="G643" s="14">
        <f t="shared" si="146"/>
        <v>29.605263157894733</v>
      </c>
      <c r="H643" s="16" t="s">
        <v>38</v>
      </c>
      <c r="I643" s="30"/>
      <c r="J643" s="30"/>
      <c r="K643" s="30">
        <f t="shared" si="144"/>
        <v>0</v>
      </c>
      <c r="L643" s="94"/>
    </row>
    <row r="644" spans="1:13" x14ac:dyDescent="0.25">
      <c r="A644" s="217"/>
      <c r="B644" s="3" t="s">
        <v>83</v>
      </c>
      <c r="C644" s="8">
        <f t="shared" si="145"/>
        <v>439538</v>
      </c>
      <c r="D644" s="13">
        <f t="shared" si="147"/>
        <v>439694</v>
      </c>
      <c r="E644" s="132">
        <v>156</v>
      </c>
      <c r="F644" s="208">
        <v>38.43</v>
      </c>
      <c r="G644" s="14">
        <f t="shared" si="146"/>
        <v>24.634615384615387</v>
      </c>
      <c r="H644" s="16" t="s">
        <v>38</v>
      </c>
      <c r="I644" s="30">
        <v>51117</v>
      </c>
      <c r="J644" s="30"/>
      <c r="K644" s="30">
        <f t="shared" si="144"/>
        <v>51117</v>
      </c>
      <c r="L644" s="94"/>
    </row>
    <row r="645" spans="1:13" x14ac:dyDescent="0.25">
      <c r="A645" s="217"/>
      <c r="B645" s="3" t="s">
        <v>84</v>
      </c>
      <c r="C645" s="8">
        <f t="shared" si="145"/>
        <v>439694</v>
      </c>
      <c r="D645" s="13">
        <f t="shared" si="147"/>
        <v>439770</v>
      </c>
      <c r="E645" s="132">
        <v>76</v>
      </c>
      <c r="F645" s="208">
        <v>23</v>
      </c>
      <c r="G645" s="14">
        <f t="shared" si="146"/>
        <v>30.263157894736842</v>
      </c>
      <c r="H645" s="16" t="s">
        <v>38</v>
      </c>
      <c r="I645" s="30"/>
      <c r="J645" s="30"/>
      <c r="K645" s="30">
        <f t="shared" si="144"/>
        <v>0</v>
      </c>
      <c r="L645" s="94"/>
    </row>
    <row r="646" spans="1:13" x14ac:dyDescent="0.25">
      <c r="A646" s="217"/>
      <c r="B646" s="3" t="s">
        <v>85</v>
      </c>
      <c r="C646" s="8">
        <f t="shared" si="145"/>
        <v>439770</v>
      </c>
      <c r="D646" s="13">
        <f t="shared" si="147"/>
        <v>439967</v>
      </c>
      <c r="E646" s="132">
        <v>197</v>
      </c>
      <c r="F646" s="208">
        <v>52</v>
      </c>
      <c r="G646" s="14">
        <f t="shared" si="146"/>
        <v>26.395939086294419</v>
      </c>
      <c r="H646" s="16" t="s">
        <v>38</v>
      </c>
      <c r="I646" s="30"/>
      <c r="J646" s="30"/>
      <c r="K646" s="30">
        <f t="shared" si="144"/>
        <v>0</v>
      </c>
      <c r="L646" s="94"/>
    </row>
    <row r="647" spans="1:13" x14ac:dyDescent="0.25">
      <c r="A647" s="217"/>
      <c r="B647" s="3" t="s">
        <v>86</v>
      </c>
      <c r="C647" s="8">
        <f t="shared" si="145"/>
        <v>439967</v>
      </c>
      <c r="D647" s="13">
        <f t="shared" si="147"/>
        <v>439967</v>
      </c>
      <c r="E647" s="132"/>
      <c r="F647" s="208"/>
      <c r="G647" s="14" t="e">
        <f t="shared" si="146"/>
        <v>#DIV/0!</v>
      </c>
      <c r="H647" s="16" t="s">
        <v>38</v>
      </c>
      <c r="I647" s="8"/>
      <c r="J647" s="8"/>
      <c r="K647" s="8">
        <f t="shared" si="144"/>
        <v>0</v>
      </c>
      <c r="L647" s="93"/>
    </row>
    <row r="648" spans="1:13" x14ac:dyDescent="0.25">
      <c r="A648" s="217"/>
      <c r="B648" s="3" t="s">
        <v>87</v>
      </c>
      <c r="C648" s="8">
        <f t="shared" si="145"/>
        <v>439967</v>
      </c>
      <c r="D648" s="13">
        <f t="shared" si="147"/>
        <v>439967</v>
      </c>
      <c r="E648" s="132"/>
      <c r="F648" s="208"/>
      <c r="G648" s="14" t="e">
        <f t="shared" si="146"/>
        <v>#DIV/0!</v>
      </c>
      <c r="H648" s="16" t="s">
        <v>38</v>
      </c>
      <c r="I648" s="8"/>
      <c r="J648" s="8"/>
      <c r="K648" s="8">
        <f t="shared" si="144"/>
        <v>0</v>
      </c>
      <c r="L648" s="93"/>
    </row>
    <row r="649" spans="1:13" ht="15.75" thickBot="1" x14ac:dyDescent="0.3">
      <c r="A649" s="218"/>
      <c r="B649" s="95" t="s">
        <v>88</v>
      </c>
      <c r="C649" s="96"/>
      <c r="D649" s="97"/>
      <c r="E649" s="97">
        <f>SUM(E637:E648)</f>
        <v>1352</v>
      </c>
      <c r="F649" s="97">
        <f>SUM(F637:F648)</f>
        <v>392.42</v>
      </c>
      <c r="G649" s="98">
        <f>F649/E649*100</f>
        <v>29.025147928994084</v>
      </c>
      <c r="H649" s="101" t="s">
        <v>38</v>
      </c>
      <c r="I649" s="96">
        <f>SUM(I637:I648)</f>
        <v>60304</v>
      </c>
      <c r="J649" s="96">
        <f>SUM(J637:J648)</f>
        <v>88330</v>
      </c>
      <c r="K649" s="96">
        <f t="shared" si="144"/>
        <v>148634</v>
      </c>
      <c r="L649" s="100">
        <f>SUM(L637:L648)</f>
        <v>0</v>
      </c>
    </row>
    <row r="650" spans="1:13" ht="15.75" thickBot="1" x14ac:dyDescent="0.3"/>
    <row r="651" spans="1:13" ht="18.75" x14ac:dyDescent="0.3">
      <c r="A651" s="216" t="s">
        <v>40</v>
      </c>
      <c r="B651" s="56" t="s">
        <v>0</v>
      </c>
      <c r="C651" s="92" t="s">
        <v>108</v>
      </c>
      <c r="D651" s="58"/>
      <c r="E651" s="58"/>
      <c r="F651" s="58"/>
      <c r="G651" s="58"/>
      <c r="H651" s="58"/>
      <c r="I651" s="58"/>
      <c r="J651" s="58"/>
      <c r="K651" s="58"/>
      <c r="L651" s="59"/>
    </row>
    <row r="652" spans="1:13" x14ac:dyDescent="0.25">
      <c r="A652" s="217"/>
      <c r="B652" s="20" t="s">
        <v>71</v>
      </c>
      <c r="C652" s="29" t="s">
        <v>109</v>
      </c>
      <c r="D652" s="22"/>
      <c r="E652" s="22"/>
      <c r="F652" s="22"/>
      <c r="G652" s="22"/>
      <c r="H652" s="22"/>
      <c r="I652" s="22"/>
      <c r="J652" s="22"/>
      <c r="K652" s="22"/>
      <c r="L652" s="60"/>
    </row>
    <row r="653" spans="1:13" x14ac:dyDescent="0.25">
      <c r="A653" s="217"/>
      <c r="B653" s="20" t="s">
        <v>72</v>
      </c>
      <c r="C653" s="29" t="s">
        <v>99</v>
      </c>
      <c r="D653" s="22"/>
      <c r="E653" s="22"/>
      <c r="F653" s="22"/>
      <c r="G653" s="22"/>
      <c r="H653" s="22"/>
      <c r="I653" s="22"/>
      <c r="J653" s="22"/>
      <c r="K653" s="22"/>
      <c r="L653" s="60"/>
    </row>
    <row r="654" spans="1:13" x14ac:dyDescent="0.25">
      <c r="A654" s="217"/>
      <c r="B654" s="20" t="s">
        <v>1</v>
      </c>
      <c r="C654" s="26">
        <v>9404</v>
      </c>
      <c r="D654" s="22"/>
      <c r="E654" s="22"/>
      <c r="F654" s="22"/>
      <c r="G654" s="22"/>
      <c r="H654" s="22"/>
      <c r="I654" s="22"/>
      <c r="J654" s="22"/>
      <c r="K654" s="22"/>
      <c r="L654" s="60"/>
    </row>
    <row r="655" spans="1:13" x14ac:dyDescent="0.25">
      <c r="A655" s="217"/>
      <c r="B655" s="20" t="s">
        <v>73</v>
      </c>
      <c r="C655" s="29" t="s">
        <v>41</v>
      </c>
      <c r="D655" s="22"/>
      <c r="E655" s="22"/>
      <c r="F655" s="22"/>
      <c r="G655" s="22"/>
      <c r="H655" s="22"/>
      <c r="I655" s="22"/>
      <c r="J655" s="22"/>
      <c r="K655" s="22"/>
      <c r="L655" s="60"/>
    </row>
    <row r="656" spans="1:13" x14ac:dyDescent="0.25">
      <c r="A656" s="217"/>
      <c r="B656" s="20" t="s">
        <v>74</v>
      </c>
      <c r="C656" s="26">
        <v>2011</v>
      </c>
      <c r="D656" s="22"/>
      <c r="E656" s="22"/>
      <c r="F656" s="22"/>
      <c r="G656" s="22"/>
      <c r="H656" s="22"/>
      <c r="I656" s="22"/>
      <c r="J656" s="22"/>
      <c r="K656" s="22"/>
      <c r="L656" s="60"/>
    </row>
    <row r="657" spans="1:12" x14ac:dyDescent="0.25">
      <c r="A657" s="217"/>
      <c r="B657" s="18"/>
      <c r="C657" s="24"/>
      <c r="D657" s="24"/>
      <c r="E657" s="24"/>
      <c r="F657" s="24"/>
      <c r="G657" s="24"/>
      <c r="H657" s="24"/>
      <c r="I657" s="24"/>
      <c r="J657" s="24"/>
      <c r="K657" s="24"/>
      <c r="L657" s="61"/>
    </row>
    <row r="658" spans="1:12" ht="75" x14ac:dyDescent="0.25">
      <c r="A658" s="217"/>
      <c r="B658" s="27"/>
      <c r="C658" s="28" t="s">
        <v>89</v>
      </c>
      <c r="D658" s="28" t="s">
        <v>90</v>
      </c>
      <c r="E658" s="28" t="s">
        <v>92</v>
      </c>
      <c r="F658" s="28" t="s">
        <v>93</v>
      </c>
      <c r="G658" s="28" t="s">
        <v>96</v>
      </c>
      <c r="H658" s="28" t="s">
        <v>94</v>
      </c>
      <c r="I658" s="28" t="s">
        <v>91</v>
      </c>
      <c r="J658" s="28" t="s">
        <v>97</v>
      </c>
      <c r="K658" s="28" t="s">
        <v>98</v>
      </c>
      <c r="L658" s="62" t="s">
        <v>95</v>
      </c>
    </row>
    <row r="659" spans="1:12" x14ac:dyDescent="0.25">
      <c r="A659" s="217"/>
      <c r="B659" s="3" t="s">
        <v>76</v>
      </c>
      <c r="C659" s="8">
        <v>82540</v>
      </c>
      <c r="D659" s="13">
        <f t="shared" ref="D659:D662" si="148">C659+E659</f>
        <v>83149</v>
      </c>
      <c r="E659" s="13">
        <v>609</v>
      </c>
      <c r="F659" s="133">
        <v>76</v>
      </c>
      <c r="G659" s="14">
        <f>F659/E659*100</f>
        <v>12.479474548440066</v>
      </c>
      <c r="H659" s="14">
        <v>7.1</v>
      </c>
      <c r="I659" s="8"/>
      <c r="J659" s="8"/>
      <c r="K659" s="8">
        <f t="shared" ref="K659:K671" si="149">I659+J659</f>
        <v>0</v>
      </c>
      <c r="L659" s="93"/>
    </row>
    <row r="660" spans="1:12" x14ac:dyDescent="0.25">
      <c r="A660" s="217"/>
      <c r="B660" s="3" t="s">
        <v>77</v>
      </c>
      <c r="C660" s="8">
        <f t="shared" ref="C660:C670" si="150">D659</f>
        <v>83149</v>
      </c>
      <c r="D660" s="13">
        <f t="shared" si="148"/>
        <v>83748</v>
      </c>
      <c r="E660" s="13">
        <v>599</v>
      </c>
      <c r="F660" s="133">
        <v>75</v>
      </c>
      <c r="G660" s="14">
        <f t="shared" ref="G660:G670" si="151">F660/E660*100</f>
        <v>12.520868113522537</v>
      </c>
      <c r="H660" s="14">
        <v>7.1</v>
      </c>
      <c r="I660" s="8"/>
      <c r="J660" s="8"/>
      <c r="K660" s="8">
        <f t="shared" si="149"/>
        <v>0</v>
      </c>
      <c r="L660" s="93"/>
    </row>
    <row r="661" spans="1:12" x14ac:dyDescent="0.25">
      <c r="A661" s="217"/>
      <c r="B661" s="3" t="s">
        <v>78</v>
      </c>
      <c r="C661" s="8">
        <f t="shared" si="150"/>
        <v>83748</v>
      </c>
      <c r="D661" s="13">
        <f t="shared" si="148"/>
        <v>84363</v>
      </c>
      <c r="E661" s="13">
        <v>615</v>
      </c>
      <c r="F661" s="133">
        <v>76.010000000000005</v>
      </c>
      <c r="G661" s="14">
        <f t="shared" si="151"/>
        <v>12.359349593495935</v>
      </c>
      <c r="H661" s="14">
        <v>7.1</v>
      </c>
      <c r="I661" s="8"/>
      <c r="J661" s="8"/>
      <c r="K661" s="8">
        <f t="shared" si="149"/>
        <v>0</v>
      </c>
      <c r="L661" s="93"/>
    </row>
    <row r="662" spans="1:12" x14ac:dyDescent="0.25">
      <c r="A662" s="217"/>
      <c r="B662" s="3" t="s">
        <v>79</v>
      </c>
      <c r="C662" s="8">
        <f t="shared" si="150"/>
        <v>84363</v>
      </c>
      <c r="D662" s="13">
        <f t="shared" si="148"/>
        <v>84988</v>
      </c>
      <c r="E662" s="13">
        <v>625</v>
      </c>
      <c r="F662" s="133">
        <v>70.8</v>
      </c>
      <c r="G662" s="14">
        <f t="shared" si="151"/>
        <v>11.327999999999999</v>
      </c>
      <c r="H662" s="14">
        <v>7.1</v>
      </c>
      <c r="I662" s="8"/>
      <c r="J662" s="8"/>
      <c r="K662" s="8">
        <f t="shared" si="149"/>
        <v>0</v>
      </c>
      <c r="L662" s="93"/>
    </row>
    <row r="663" spans="1:12" x14ac:dyDescent="0.25">
      <c r="A663" s="217"/>
      <c r="B663" s="3" t="s">
        <v>80</v>
      </c>
      <c r="C663" s="8">
        <f t="shared" si="150"/>
        <v>84988</v>
      </c>
      <c r="D663" s="13">
        <f t="shared" ref="D663:D670" si="152">C663+E663</f>
        <v>85600</v>
      </c>
      <c r="E663" s="13">
        <v>612</v>
      </c>
      <c r="F663" s="133">
        <v>66.5</v>
      </c>
      <c r="G663" s="14">
        <f t="shared" si="151"/>
        <v>10.866013071895425</v>
      </c>
      <c r="H663" s="14">
        <v>7.1</v>
      </c>
      <c r="I663" s="30"/>
      <c r="J663" s="30"/>
      <c r="K663" s="30">
        <f t="shared" si="149"/>
        <v>0</v>
      </c>
      <c r="L663" s="94"/>
    </row>
    <row r="664" spans="1:12" x14ac:dyDescent="0.25">
      <c r="A664" s="217"/>
      <c r="B664" s="3" t="s">
        <v>81</v>
      </c>
      <c r="C664" s="8">
        <f t="shared" si="150"/>
        <v>85600</v>
      </c>
      <c r="D664" s="13">
        <f t="shared" si="152"/>
        <v>86151</v>
      </c>
      <c r="E664" s="13">
        <v>551</v>
      </c>
      <c r="F664" s="133">
        <v>61.91</v>
      </c>
      <c r="G664" s="14">
        <f t="shared" si="151"/>
        <v>11.235934664246823</v>
      </c>
      <c r="H664" s="14">
        <v>7.1</v>
      </c>
      <c r="I664" s="30"/>
      <c r="J664" s="30">
        <v>6213</v>
      </c>
      <c r="K664" s="30">
        <f t="shared" si="149"/>
        <v>6213</v>
      </c>
      <c r="L664" s="94"/>
    </row>
    <row r="665" spans="1:12" x14ac:dyDescent="0.25">
      <c r="A665" s="217"/>
      <c r="B665" s="3" t="s">
        <v>82</v>
      </c>
      <c r="C665" s="8">
        <f t="shared" si="150"/>
        <v>86151</v>
      </c>
      <c r="D665" s="13">
        <f t="shared" si="152"/>
        <v>86664</v>
      </c>
      <c r="E665" s="13">
        <v>513</v>
      </c>
      <c r="F665" s="133">
        <v>58.02</v>
      </c>
      <c r="G665" s="14">
        <f t="shared" si="151"/>
        <v>11.309941520467836</v>
      </c>
      <c r="H665" s="14">
        <v>7.1</v>
      </c>
      <c r="I665" s="30"/>
      <c r="J665" s="30">
        <v>762</v>
      </c>
      <c r="K665" s="30">
        <f t="shared" si="149"/>
        <v>762</v>
      </c>
      <c r="L665" s="94"/>
    </row>
    <row r="666" spans="1:12" x14ac:dyDescent="0.25">
      <c r="A666" s="217"/>
      <c r="B666" s="3" t="s">
        <v>83</v>
      </c>
      <c r="C666" s="8">
        <f t="shared" si="150"/>
        <v>86664</v>
      </c>
      <c r="D666" s="13">
        <f t="shared" si="152"/>
        <v>87337</v>
      </c>
      <c r="E666" s="13">
        <v>673</v>
      </c>
      <c r="F666" s="133">
        <v>81.37</v>
      </c>
      <c r="G666" s="14">
        <f t="shared" si="151"/>
        <v>12.090638930163449</v>
      </c>
      <c r="H666" s="14">
        <v>7.1</v>
      </c>
      <c r="I666" s="30"/>
      <c r="J666" s="30"/>
      <c r="K666" s="30">
        <f t="shared" si="149"/>
        <v>0</v>
      </c>
      <c r="L666" s="94"/>
    </row>
    <row r="667" spans="1:12" x14ac:dyDescent="0.25">
      <c r="A667" s="217"/>
      <c r="B667" s="3" t="s">
        <v>84</v>
      </c>
      <c r="C667" s="8">
        <f t="shared" si="150"/>
        <v>87337</v>
      </c>
      <c r="D667" s="13">
        <f t="shared" si="152"/>
        <v>87895</v>
      </c>
      <c r="E667" s="13">
        <v>558</v>
      </c>
      <c r="F667" s="133">
        <v>64.17</v>
      </c>
      <c r="G667" s="14">
        <f t="shared" si="151"/>
        <v>11.5</v>
      </c>
      <c r="H667" s="14">
        <v>7.1</v>
      </c>
      <c r="I667" s="30"/>
      <c r="J667" s="30"/>
      <c r="K667" s="30">
        <f t="shared" si="149"/>
        <v>0</v>
      </c>
      <c r="L667" s="94"/>
    </row>
    <row r="668" spans="1:12" x14ac:dyDescent="0.25">
      <c r="A668" s="217"/>
      <c r="B668" s="3" t="s">
        <v>85</v>
      </c>
      <c r="C668" s="8">
        <f t="shared" si="150"/>
        <v>87895</v>
      </c>
      <c r="D668" s="13">
        <f t="shared" si="152"/>
        <v>88547</v>
      </c>
      <c r="E668" s="13">
        <v>652</v>
      </c>
      <c r="F668" s="133">
        <v>75.37</v>
      </c>
      <c r="G668" s="14">
        <f t="shared" si="151"/>
        <v>11.559815950920246</v>
      </c>
      <c r="H668" s="14">
        <v>7.1</v>
      </c>
      <c r="I668" s="30"/>
      <c r="J668" s="30"/>
      <c r="K668" s="30">
        <f t="shared" si="149"/>
        <v>0</v>
      </c>
      <c r="L668" s="94"/>
    </row>
    <row r="669" spans="1:12" x14ac:dyDescent="0.25">
      <c r="A669" s="217"/>
      <c r="B669" s="3" t="s">
        <v>86</v>
      </c>
      <c r="C669" s="8">
        <f t="shared" si="150"/>
        <v>88547</v>
      </c>
      <c r="D669" s="13">
        <f t="shared" si="152"/>
        <v>88547</v>
      </c>
      <c r="E669" s="13"/>
      <c r="F669" s="133"/>
      <c r="G669" s="14" t="e">
        <f t="shared" si="151"/>
        <v>#DIV/0!</v>
      </c>
      <c r="H669" s="14">
        <v>7.1</v>
      </c>
      <c r="I669" s="30">
        <v>11687</v>
      </c>
      <c r="J669" s="8"/>
      <c r="K669" s="8">
        <f t="shared" si="149"/>
        <v>11687</v>
      </c>
      <c r="L669" s="93"/>
    </row>
    <row r="670" spans="1:12" x14ac:dyDescent="0.25">
      <c r="A670" s="217"/>
      <c r="B670" s="3" t="s">
        <v>87</v>
      </c>
      <c r="C670" s="8">
        <f t="shared" si="150"/>
        <v>88547</v>
      </c>
      <c r="D670" s="13">
        <f t="shared" si="152"/>
        <v>88547</v>
      </c>
      <c r="E670" s="13"/>
      <c r="F670" s="133"/>
      <c r="G670" s="14" t="e">
        <f t="shared" si="151"/>
        <v>#DIV/0!</v>
      </c>
      <c r="H670" s="14">
        <v>7.1</v>
      </c>
      <c r="I670" s="8"/>
      <c r="J670" s="8">
        <v>3502</v>
      </c>
      <c r="K670" s="8">
        <f t="shared" si="149"/>
        <v>3502</v>
      </c>
      <c r="L670" s="93"/>
    </row>
    <row r="671" spans="1:12" ht="15.75" thickBot="1" x14ac:dyDescent="0.3">
      <c r="A671" s="218"/>
      <c r="B671" s="95" t="s">
        <v>88</v>
      </c>
      <c r="C671" s="96"/>
      <c r="D671" s="97"/>
      <c r="E671" s="97">
        <f>SUM(E659:E670)</f>
        <v>6007</v>
      </c>
      <c r="F671" s="97">
        <f>SUM(F659:F670)</f>
        <v>705.15</v>
      </c>
      <c r="G671" s="98">
        <f>F671/E671*100</f>
        <v>11.738804727817547</v>
      </c>
      <c r="H671" s="99">
        <v>7.1</v>
      </c>
      <c r="I671" s="96">
        <f>SUM(I659:I670)</f>
        <v>11687</v>
      </c>
      <c r="J671" s="96">
        <f>SUM(J659:J670)</f>
        <v>10477</v>
      </c>
      <c r="K671" s="96">
        <f t="shared" si="149"/>
        <v>22164</v>
      </c>
      <c r="L671" s="100">
        <f>SUM(L659:L670)</f>
        <v>0</v>
      </c>
    </row>
    <row r="672" spans="1:12" ht="15.75" thickBot="1" x14ac:dyDescent="0.3"/>
    <row r="673" spans="1:13" ht="18.75" x14ac:dyDescent="0.3">
      <c r="A673" s="216" t="s">
        <v>42</v>
      </c>
      <c r="B673" s="56" t="s">
        <v>0</v>
      </c>
      <c r="C673" s="92" t="s">
        <v>42</v>
      </c>
      <c r="D673" s="58"/>
      <c r="E673" s="58"/>
      <c r="F673" s="58"/>
      <c r="G673" s="58"/>
      <c r="H673" s="58"/>
      <c r="I673" s="58"/>
      <c r="J673" s="58"/>
      <c r="K673" s="58"/>
      <c r="L673" s="59"/>
    </row>
    <row r="674" spans="1:13" x14ac:dyDescent="0.25">
      <c r="A674" s="217"/>
      <c r="B674" s="20" t="s">
        <v>71</v>
      </c>
      <c r="C674" s="29" t="s">
        <v>109</v>
      </c>
      <c r="D674" s="22"/>
      <c r="E674" s="22"/>
      <c r="F674" s="22"/>
      <c r="G674" s="22"/>
      <c r="H674" s="22"/>
      <c r="I674" s="22"/>
      <c r="J674" s="22"/>
      <c r="K674" s="22"/>
      <c r="L674" s="60"/>
    </row>
    <row r="675" spans="1:13" x14ac:dyDescent="0.25">
      <c r="A675" s="217"/>
      <c r="B675" s="20" t="s">
        <v>72</v>
      </c>
      <c r="C675" s="29" t="s">
        <v>99</v>
      </c>
      <c r="D675" s="22"/>
      <c r="E675" s="22"/>
      <c r="F675" s="22"/>
      <c r="G675" s="22"/>
      <c r="H675" s="22"/>
      <c r="I675" s="22"/>
      <c r="J675" s="22"/>
      <c r="K675" s="22"/>
      <c r="L675" s="60"/>
    </row>
    <row r="676" spans="1:13" x14ac:dyDescent="0.25">
      <c r="A676" s="217"/>
      <c r="B676" s="20" t="s">
        <v>1</v>
      </c>
      <c r="C676" s="26">
        <v>9404</v>
      </c>
      <c r="D676" s="22"/>
      <c r="E676" s="22"/>
      <c r="F676" s="22"/>
      <c r="G676" s="22"/>
      <c r="H676" s="22"/>
      <c r="I676" s="22"/>
      <c r="J676" s="22"/>
      <c r="K676" s="22"/>
      <c r="L676" s="60"/>
    </row>
    <row r="677" spans="1:13" x14ac:dyDescent="0.25">
      <c r="A677" s="217"/>
      <c r="B677" s="20" t="s">
        <v>73</v>
      </c>
      <c r="C677" s="29" t="s">
        <v>43</v>
      </c>
      <c r="D677" s="22"/>
      <c r="E677" s="22"/>
      <c r="F677" s="22"/>
      <c r="G677" s="22"/>
      <c r="H677" s="22"/>
      <c r="I677" s="22"/>
      <c r="J677" s="22"/>
      <c r="K677" s="22"/>
      <c r="L677" s="60"/>
    </row>
    <row r="678" spans="1:13" x14ac:dyDescent="0.25">
      <c r="A678" s="217"/>
      <c r="B678" s="20" t="s">
        <v>74</v>
      </c>
      <c r="C678" s="26">
        <v>2010</v>
      </c>
      <c r="D678" s="22"/>
      <c r="E678" s="22"/>
      <c r="F678" s="22"/>
      <c r="G678" s="22"/>
      <c r="H678" s="22"/>
      <c r="I678" s="22"/>
      <c r="J678" s="22"/>
      <c r="K678" s="22"/>
      <c r="L678" s="60"/>
    </row>
    <row r="679" spans="1:13" x14ac:dyDescent="0.25">
      <c r="A679" s="217"/>
      <c r="B679" s="18"/>
      <c r="C679" s="24"/>
      <c r="D679" s="24"/>
      <c r="E679" s="24"/>
      <c r="F679" s="24"/>
      <c r="G679" s="24"/>
      <c r="H679" s="24"/>
      <c r="I679" s="24"/>
      <c r="J679" s="24"/>
      <c r="K679" s="24"/>
      <c r="L679" s="61"/>
    </row>
    <row r="680" spans="1:13" ht="75" x14ac:dyDescent="0.25">
      <c r="A680" s="217"/>
      <c r="B680" s="27"/>
      <c r="C680" s="28" t="s">
        <v>89</v>
      </c>
      <c r="D680" s="28" t="s">
        <v>90</v>
      </c>
      <c r="E680" s="28" t="s">
        <v>92</v>
      </c>
      <c r="F680" s="28" t="s">
        <v>93</v>
      </c>
      <c r="G680" s="28" t="s">
        <v>96</v>
      </c>
      <c r="H680" s="28" t="s">
        <v>94</v>
      </c>
      <c r="I680" s="28" t="s">
        <v>91</v>
      </c>
      <c r="J680" s="28" t="s">
        <v>97</v>
      </c>
      <c r="K680" s="28" t="s">
        <v>98</v>
      </c>
      <c r="L680" s="62" t="s">
        <v>95</v>
      </c>
    </row>
    <row r="681" spans="1:13" x14ac:dyDescent="0.25">
      <c r="A681" s="217"/>
      <c r="B681" s="3" t="s">
        <v>76</v>
      </c>
      <c r="C681" s="8">
        <v>54200</v>
      </c>
      <c r="D681" s="13">
        <f t="shared" ref="D681:D683" si="153">C681+E681</f>
        <v>54576</v>
      </c>
      <c r="E681" s="13">
        <v>376</v>
      </c>
      <c r="F681" s="133">
        <v>50</v>
      </c>
      <c r="G681" s="14">
        <f>F681/E681*100</f>
        <v>13.297872340425531</v>
      </c>
      <c r="H681" s="14">
        <v>7.1</v>
      </c>
      <c r="I681" s="8"/>
      <c r="J681" s="30">
        <v>3928</v>
      </c>
      <c r="K681" s="8">
        <f t="shared" ref="K681:K693" si="154">I681+J681</f>
        <v>3928</v>
      </c>
      <c r="L681" s="207">
        <v>2621</v>
      </c>
      <c r="M681" s="1" t="s">
        <v>175</v>
      </c>
    </row>
    <row r="682" spans="1:13" x14ac:dyDescent="0.25">
      <c r="A682" s="217"/>
      <c r="B682" s="3" t="s">
        <v>77</v>
      </c>
      <c r="C682" s="8">
        <f>D681</f>
        <v>54576</v>
      </c>
      <c r="D682" s="13">
        <f t="shared" si="153"/>
        <v>54975</v>
      </c>
      <c r="E682" s="13">
        <v>399</v>
      </c>
      <c r="F682" s="133">
        <v>52</v>
      </c>
      <c r="G682" s="14">
        <f t="shared" ref="G682:G692" si="155">F682/E682*100</f>
        <v>13.032581453634084</v>
      </c>
      <c r="H682" s="14">
        <v>7.1</v>
      </c>
      <c r="I682" s="8"/>
      <c r="J682" s="8"/>
      <c r="K682" s="8">
        <f t="shared" si="154"/>
        <v>0</v>
      </c>
      <c r="L682" s="93"/>
    </row>
    <row r="683" spans="1:13" x14ac:dyDescent="0.25">
      <c r="A683" s="217"/>
      <c r="B683" s="3" t="s">
        <v>78</v>
      </c>
      <c r="C683" s="8">
        <f t="shared" ref="C683:C692" si="156">D682</f>
        <v>54975</v>
      </c>
      <c r="D683" s="13">
        <f t="shared" si="153"/>
        <v>55450</v>
      </c>
      <c r="E683" s="13">
        <v>475</v>
      </c>
      <c r="F683" s="133">
        <v>58.01</v>
      </c>
      <c r="G683" s="14">
        <f t="shared" si="155"/>
        <v>12.212631578947368</v>
      </c>
      <c r="H683" s="14">
        <v>7.1</v>
      </c>
      <c r="I683" s="8"/>
      <c r="J683" s="8"/>
      <c r="K683" s="8">
        <f t="shared" si="154"/>
        <v>0</v>
      </c>
      <c r="L683" s="93"/>
    </row>
    <row r="684" spans="1:13" x14ac:dyDescent="0.25">
      <c r="A684" s="217"/>
      <c r="B684" s="3" t="s">
        <v>79</v>
      </c>
      <c r="C684" s="8">
        <f t="shared" si="156"/>
        <v>55450</v>
      </c>
      <c r="D684" s="13">
        <f t="shared" ref="D684:D692" si="157">C684+E684</f>
        <v>55825</v>
      </c>
      <c r="E684" s="13">
        <v>375</v>
      </c>
      <c r="F684" s="133">
        <v>43</v>
      </c>
      <c r="G684" s="14">
        <f t="shared" si="155"/>
        <v>11.466666666666667</v>
      </c>
      <c r="H684" s="14">
        <v>7.1</v>
      </c>
      <c r="I684" s="8"/>
      <c r="J684" s="8"/>
      <c r="K684" s="8">
        <f t="shared" si="154"/>
        <v>0</v>
      </c>
      <c r="L684" s="93"/>
    </row>
    <row r="685" spans="1:13" x14ac:dyDescent="0.25">
      <c r="A685" s="217"/>
      <c r="B685" s="3" t="s">
        <v>80</v>
      </c>
      <c r="C685" s="8">
        <f t="shared" si="156"/>
        <v>55825</v>
      </c>
      <c r="D685" s="13">
        <f t="shared" si="157"/>
        <v>56232</v>
      </c>
      <c r="E685" s="13">
        <v>407</v>
      </c>
      <c r="F685" s="133">
        <v>42.82</v>
      </c>
      <c r="G685" s="14">
        <f t="shared" si="155"/>
        <v>10.520884520884522</v>
      </c>
      <c r="H685" s="14">
        <v>7.1</v>
      </c>
      <c r="I685" s="30"/>
      <c r="J685" s="30"/>
      <c r="K685" s="30">
        <f t="shared" si="154"/>
        <v>0</v>
      </c>
      <c r="L685" s="94"/>
    </row>
    <row r="686" spans="1:13" x14ac:dyDescent="0.25">
      <c r="A686" s="217"/>
      <c r="B686" s="3" t="s">
        <v>81</v>
      </c>
      <c r="C686" s="8">
        <f t="shared" si="156"/>
        <v>56232</v>
      </c>
      <c r="D686" s="13">
        <f t="shared" si="157"/>
        <v>56660</v>
      </c>
      <c r="E686" s="13">
        <v>428</v>
      </c>
      <c r="F686" s="133">
        <v>56</v>
      </c>
      <c r="G686" s="14">
        <f t="shared" si="155"/>
        <v>13.084112149532709</v>
      </c>
      <c r="H686" s="14">
        <v>7.1</v>
      </c>
      <c r="I686" s="30"/>
      <c r="J686" s="30"/>
      <c r="K686" s="30">
        <f t="shared" si="154"/>
        <v>0</v>
      </c>
      <c r="L686" s="94"/>
    </row>
    <row r="687" spans="1:13" x14ac:dyDescent="0.25">
      <c r="A687" s="217"/>
      <c r="B687" s="3" t="s">
        <v>82</v>
      </c>
      <c r="C687" s="8">
        <f t="shared" si="156"/>
        <v>56660</v>
      </c>
      <c r="D687" s="13">
        <f t="shared" si="157"/>
        <v>57055</v>
      </c>
      <c r="E687" s="13">
        <v>395</v>
      </c>
      <c r="F687" s="133">
        <v>45</v>
      </c>
      <c r="G687" s="14">
        <f t="shared" si="155"/>
        <v>11.39240506329114</v>
      </c>
      <c r="H687" s="14">
        <v>7.1</v>
      </c>
      <c r="I687" s="30"/>
      <c r="J687" s="30"/>
      <c r="K687" s="30">
        <f t="shared" si="154"/>
        <v>0</v>
      </c>
      <c r="L687" s="94"/>
    </row>
    <row r="688" spans="1:13" x14ac:dyDescent="0.25">
      <c r="A688" s="217"/>
      <c r="B688" s="3" t="s">
        <v>83</v>
      </c>
      <c r="C688" s="8">
        <f t="shared" si="156"/>
        <v>57055</v>
      </c>
      <c r="D688" s="13">
        <f t="shared" si="157"/>
        <v>57525</v>
      </c>
      <c r="E688" s="13">
        <v>470</v>
      </c>
      <c r="F688" s="133">
        <v>52.71</v>
      </c>
      <c r="G688" s="14">
        <f t="shared" si="155"/>
        <v>11.214893617021277</v>
      </c>
      <c r="H688" s="14">
        <v>7.1</v>
      </c>
      <c r="I688" s="30"/>
      <c r="J688" s="30"/>
      <c r="K688" s="30">
        <f t="shared" si="154"/>
        <v>0</v>
      </c>
      <c r="L688" s="94"/>
    </row>
    <row r="689" spans="1:12" x14ac:dyDescent="0.25">
      <c r="A689" s="217"/>
      <c r="B689" s="3" t="s">
        <v>84</v>
      </c>
      <c r="C689" s="8">
        <f t="shared" si="156"/>
        <v>57525</v>
      </c>
      <c r="D689" s="13">
        <f t="shared" si="157"/>
        <v>57925</v>
      </c>
      <c r="E689" s="13">
        <v>400</v>
      </c>
      <c r="F689" s="133">
        <v>46</v>
      </c>
      <c r="G689" s="14">
        <f t="shared" si="155"/>
        <v>11.5</v>
      </c>
      <c r="H689" s="14">
        <v>7.1</v>
      </c>
      <c r="I689" s="30"/>
      <c r="J689" s="30"/>
      <c r="K689" s="30">
        <f t="shared" si="154"/>
        <v>0</v>
      </c>
      <c r="L689" s="94"/>
    </row>
    <row r="690" spans="1:12" x14ac:dyDescent="0.25">
      <c r="A690" s="217"/>
      <c r="B690" s="3" t="s">
        <v>85</v>
      </c>
      <c r="C690" s="8">
        <f t="shared" si="156"/>
        <v>57925</v>
      </c>
      <c r="D690" s="13">
        <f t="shared" si="157"/>
        <v>58355</v>
      </c>
      <c r="E690" s="13">
        <v>430</v>
      </c>
      <c r="F690" s="133">
        <v>47</v>
      </c>
      <c r="G690" s="14">
        <f t="shared" si="155"/>
        <v>10.930232558139535</v>
      </c>
      <c r="H690" s="14">
        <v>7.1</v>
      </c>
      <c r="I690" s="30"/>
      <c r="J690" s="30"/>
      <c r="K690" s="30">
        <f t="shared" si="154"/>
        <v>0</v>
      </c>
      <c r="L690" s="94"/>
    </row>
    <row r="691" spans="1:12" x14ac:dyDescent="0.25">
      <c r="A691" s="217"/>
      <c r="B691" s="3" t="s">
        <v>86</v>
      </c>
      <c r="C691" s="8">
        <f t="shared" si="156"/>
        <v>58355</v>
      </c>
      <c r="D691" s="13">
        <f t="shared" si="157"/>
        <v>58355</v>
      </c>
      <c r="E691" s="13"/>
      <c r="F691" s="133"/>
      <c r="G691" s="14" t="e">
        <f t="shared" si="155"/>
        <v>#DIV/0!</v>
      </c>
      <c r="H691" s="14">
        <v>7.1</v>
      </c>
      <c r="I691" s="8"/>
      <c r="J691" s="8"/>
      <c r="K691" s="8">
        <f t="shared" si="154"/>
        <v>0</v>
      </c>
      <c r="L691" s="93"/>
    </row>
    <row r="692" spans="1:12" x14ac:dyDescent="0.25">
      <c r="A692" s="217"/>
      <c r="B692" s="3" t="s">
        <v>87</v>
      </c>
      <c r="C692" s="8">
        <f t="shared" si="156"/>
        <v>58355</v>
      </c>
      <c r="D692" s="13">
        <f t="shared" si="157"/>
        <v>58355</v>
      </c>
      <c r="E692" s="13"/>
      <c r="F692" s="133"/>
      <c r="G692" s="14" t="e">
        <f t="shared" si="155"/>
        <v>#DIV/0!</v>
      </c>
      <c r="H692" s="14">
        <v>7.1</v>
      </c>
      <c r="I692" s="8"/>
      <c r="J692" s="8"/>
      <c r="K692" s="8">
        <f t="shared" si="154"/>
        <v>0</v>
      </c>
      <c r="L692" s="93"/>
    </row>
    <row r="693" spans="1:12" ht="15.75" thickBot="1" x14ac:dyDescent="0.3">
      <c r="A693" s="218"/>
      <c r="B693" s="95" t="s">
        <v>88</v>
      </c>
      <c r="C693" s="96"/>
      <c r="D693" s="97"/>
      <c r="E693" s="97">
        <f>SUM(E681:E692)</f>
        <v>4155</v>
      </c>
      <c r="F693" s="97">
        <f>SUM(F681:F692)</f>
        <v>492.53999999999996</v>
      </c>
      <c r="G693" s="98">
        <f>F693/E693*100</f>
        <v>11.854151624548734</v>
      </c>
      <c r="H693" s="99">
        <v>7.1</v>
      </c>
      <c r="I693" s="96">
        <f>SUM(I681:I692)</f>
        <v>0</v>
      </c>
      <c r="J693" s="96">
        <f>SUM(J681:J692)</f>
        <v>3928</v>
      </c>
      <c r="K693" s="96">
        <f t="shared" si="154"/>
        <v>3928</v>
      </c>
      <c r="L693" s="100">
        <f>SUM(L681:L692)</f>
        <v>2621</v>
      </c>
    </row>
    <row r="694" spans="1:12" ht="15.75" thickBot="1" x14ac:dyDescent="0.3"/>
    <row r="695" spans="1:12" ht="18.75" x14ac:dyDescent="0.3">
      <c r="A695" s="216" t="s">
        <v>44</v>
      </c>
      <c r="B695" s="56" t="s">
        <v>0</v>
      </c>
      <c r="C695" s="92" t="s">
        <v>44</v>
      </c>
      <c r="D695" s="58"/>
      <c r="E695" s="58"/>
      <c r="F695" s="58"/>
      <c r="G695" s="58"/>
      <c r="H695" s="58"/>
      <c r="I695" s="58"/>
      <c r="J695" s="58"/>
      <c r="K695" s="58"/>
      <c r="L695" s="59"/>
    </row>
    <row r="696" spans="1:12" x14ac:dyDescent="0.25">
      <c r="A696" s="217"/>
      <c r="B696" s="20" t="s">
        <v>71</v>
      </c>
      <c r="C696" s="29" t="s">
        <v>110</v>
      </c>
      <c r="D696" s="22"/>
      <c r="E696" s="22"/>
      <c r="F696" s="22"/>
      <c r="G696" s="22"/>
      <c r="H696" s="22"/>
      <c r="I696" s="22"/>
      <c r="J696" s="22"/>
      <c r="K696" s="22"/>
      <c r="L696" s="60"/>
    </row>
    <row r="697" spans="1:12" x14ac:dyDescent="0.25">
      <c r="A697" s="217"/>
      <c r="B697" s="20" t="s">
        <v>72</v>
      </c>
      <c r="C697" s="29" t="s">
        <v>105</v>
      </c>
      <c r="D697" s="22"/>
      <c r="E697" s="22"/>
      <c r="F697" s="22"/>
      <c r="G697" s="22"/>
      <c r="H697" s="22"/>
      <c r="I697" s="22"/>
      <c r="J697" s="22"/>
      <c r="K697" s="22"/>
      <c r="L697" s="60"/>
    </row>
    <row r="698" spans="1:12" x14ac:dyDescent="0.25">
      <c r="A698" s="217"/>
      <c r="B698" s="20" t="s">
        <v>1</v>
      </c>
      <c r="C698" s="26">
        <v>9404</v>
      </c>
      <c r="D698" s="22"/>
      <c r="E698" s="22"/>
      <c r="F698" s="22"/>
      <c r="G698" s="22"/>
      <c r="H698" s="22"/>
      <c r="I698" s="22"/>
      <c r="J698" s="22"/>
      <c r="K698" s="22"/>
      <c r="L698" s="60"/>
    </row>
    <row r="699" spans="1:12" x14ac:dyDescent="0.25">
      <c r="A699" s="217"/>
      <c r="B699" s="20" t="s">
        <v>73</v>
      </c>
      <c r="C699" s="29" t="s">
        <v>39</v>
      </c>
      <c r="D699" s="22"/>
      <c r="E699" s="22"/>
      <c r="F699" s="22"/>
      <c r="G699" s="22"/>
      <c r="H699" s="22"/>
      <c r="I699" s="22"/>
      <c r="J699" s="22"/>
      <c r="K699" s="22"/>
      <c r="L699" s="60"/>
    </row>
    <row r="700" spans="1:12" x14ac:dyDescent="0.25">
      <c r="A700" s="217"/>
      <c r="B700" s="20" t="s">
        <v>74</v>
      </c>
      <c r="C700" s="26">
        <v>2004</v>
      </c>
      <c r="D700" s="22"/>
      <c r="E700" s="22"/>
      <c r="F700" s="22"/>
      <c r="G700" s="22"/>
      <c r="H700" s="22"/>
      <c r="I700" s="22"/>
      <c r="J700" s="22"/>
      <c r="K700" s="22"/>
      <c r="L700" s="60"/>
    </row>
    <row r="701" spans="1:12" x14ac:dyDescent="0.25">
      <c r="A701" s="217"/>
      <c r="B701" s="18"/>
      <c r="C701" s="24"/>
      <c r="D701" s="24"/>
      <c r="E701" s="24"/>
      <c r="F701" s="24"/>
      <c r="G701" s="24"/>
      <c r="H701" s="24"/>
      <c r="I701" s="24"/>
      <c r="J701" s="24"/>
      <c r="K701" s="24"/>
      <c r="L701" s="61"/>
    </row>
    <row r="702" spans="1:12" ht="75" x14ac:dyDescent="0.25">
      <c r="A702" s="217"/>
      <c r="B702" s="27"/>
      <c r="C702" s="28" t="s">
        <v>89</v>
      </c>
      <c r="D702" s="28" t="s">
        <v>90</v>
      </c>
      <c r="E702" s="28" t="s">
        <v>92</v>
      </c>
      <c r="F702" s="28" t="s">
        <v>93</v>
      </c>
      <c r="G702" s="28" t="s">
        <v>96</v>
      </c>
      <c r="H702" s="28" t="s">
        <v>94</v>
      </c>
      <c r="I702" s="28" t="s">
        <v>91</v>
      </c>
      <c r="J702" s="28" t="s">
        <v>97</v>
      </c>
      <c r="K702" s="28" t="s">
        <v>98</v>
      </c>
      <c r="L702" s="62" t="s">
        <v>95</v>
      </c>
    </row>
    <row r="703" spans="1:12" x14ac:dyDescent="0.25">
      <c r="A703" s="217"/>
      <c r="B703" s="3" t="s">
        <v>76</v>
      </c>
      <c r="C703" s="8">
        <v>447658</v>
      </c>
      <c r="D703" s="13">
        <f t="shared" ref="D703:D705" si="158">C703+E703</f>
        <v>447864</v>
      </c>
      <c r="E703" s="13">
        <v>206</v>
      </c>
      <c r="F703" s="133">
        <v>70</v>
      </c>
      <c r="G703" s="14">
        <f>F703/E703*100</f>
        <v>33.980582524271846</v>
      </c>
      <c r="H703" s="16" t="s">
        <v>38</v>
      </c>
      <c r="I703" s="8"/>
      <c r="J703" s="8"/>
      <c r="K703" s="8">
        <f t="shared" ref="K703:K715" si="159">I703+J703</f>
        <v>0</v>
      </c>
      <c r="L703" s="93"/>
    </row>
    <row r="704" spans="1:12" x14ac:dyDescent="0.25">
      <c r="A704" s="217"/>
      <c r="B704" s="3" t="s">
        <v>77</v>
      </c>
      <c r="C704" s="8">
        <f t="shared" ref="C704:C714" si="160">D703</f>
        <v>447864</v>
      </c>
      <c r="D704" s="13">
        <f t="shared" si="158"/>
        <v>448058</v>
      </c>
      <c r="E704" s="13">
        <v>194</v>
      </c>
      <c r="F704" s="133">
        <v>70.040000000000006</v>
      </c>
      <c r="G704" s="14">
        <f t="shared" ref="G704:G714" si="161">F704/E704*100</f>
        <v>36.103092783505161</v>
      </c>
      <c r="H704" s="16" t="s">
        <v>38</v>
      </c>
      <c r="I704" s="8"/>
      <c r="J704" s="8"/>
      <c r="K704" s="8">
        <f t="shared" si="159"/>
        <v>0</v>
      </c>
      <c r="L704" s="93"/>
    </row>
    <row r="705" spans="1:12" x14ac:dyDescent="0.25">
      <c r="A705" s="217"/>
      <c r="B705" s="3" t="s">
        <v>78</v>
      </c>
      <c r="C705" s="8">
        <f t="shared" si="160"/>
        <v>448058</v>
      </c>
      <c r="D705" s="13">
        <f t="shared" si="158"/>
        <v>448294</v>
      </c>
      <c r="E705" s="13">
        <v>236</v>
      </c>
      <c r="F705" s="133">
        <v>80.010000000000005</v>
      </c>
      <c r="G705" s="14">
        <f t="shared" si="161"/>
        <v>33.902542372881356</v>
      </c>
      <c r="H705" s="16" t="s">
        <v>38</v>
      </c>
      <c r="I705" s="8"/>
      <c r="J705" s="8"/>
      <c r="K705" s="8">
        <f t="shared" si="159"/>
        <v>0</v>
      </c>
      <c r="L705" s="93"/>
    </row>
    <row r="706" spans="1:12" x14ac:dyDescent="0.25">
      <c r="A706" s="217"/>
      <c r="B706" s="3" t="s">
        <v>79</v>
      </c>
      <c r="C706" s="8">
        <f t="shared" si="160"/>
        <v>448294</v>
      </c>
      <c r="D706" s="13">
        <f t="shared" ref="D706:D714" si="162">C706+E706</f>
        <v>448480</v>
      </c>
      <c r="E706" s="13">
        <v>186</v>
      </c>
      <c r="F706" s="133">
        <v>70.010000000000005</v>
      </c>
      <c r="G706" s="14">
        <f t="shared" si="161"/>
        <v>37.63978494623656</v>
      </c>
      <c r="H706" s="16" t="s">
        <v>38</v>
      </c>
      <c r="I706" s="8"/>
      <c r="J706" s="8"/>
      <c r="K706" s="8">
        <f t="shared" si="159"/>
        <v>0</v>
      </c>
      <c r="L706" s="93"/>
    </row>
    <row r="707" spans="1:12" x14ac:dyDescent="0.25">
      <c r="A707" s="217"/>
      <c r="B707" s="3" t="s">
        <v>80</v>
      </c>
      <c r="C707" s="8">
        <f t="shared" si="160"/>
        <v>448480</v>
      </c>
      <c r="D707" s="13">
        <f t="shared" si="162"/>
        <v>448608</v>
      </c>
      <c r="E707" s="13">
        <v>128</v>
      </c>
      <c r="F707" s="133">
        <v>40</v>
      </c>
      <c r="G707" s="14">
        <f t="shared" si="161"/>
        <v>31.25</v>
      </c>
      <c r="H707" s="16" t="s">
        <v>38</v>
      </c>
      <c r="I707" s="30">
        <v>120920</v>
      </c>
      <c r="J707" s="30"/>
      <c r="K707" s="30">
        <f t="shared" si="159"/>
        <v>120920</v>
      </c>
      <c r="L707" s="94"/>
    </row>
    <row r="708" spans="1:12" x14ac:dyDescent="0.25">
      <c r="A708" s="217"/>
      <c r="B708" s="3" t="s">
        <v>81</v>
      </c>
      <c r="C708" s="8">
        <f t="shared" si="160"/>
        <v>448608</v>
      </c>
      <c r="D708" s="13">
        <f t="shared" si="162"/>
        <v>448712</v>
      </c>
      <c r="E708" s="13">
        <v>104</v>
      </c>
      <c r="F708" s="133">
        <v>30</v>
      </c>
      <c r="G708" s="14">
        <f t="shared" si="161"/>
        <v>28.846153846153843</v>
      </c>
      <c r="H708" s="16" t="s">
        <v>38</v>
      </c>
      <c r="I708" s="30"/>
      <c r="J708" s="30">
        <v>310</v>
      </c>
      <c r="K708" s="30">
        <f t="shared" si="159"/>
        <v>310</v>
      </c>
      <c r="L708" s="94"/>
    </row>
    <row r="709" spans="1:12" x14ac:dyDescent="0.25">
      <c r="A709" s="217"/>
      <c r="B709" s="3" t="s">
        <v>82</v>
      </c>
      <c r="C709" s="8">
        <f t="shared" si="160"/>
        <v>448712</v>
      </c>
      <c r="D709" s="13">
        <f t="shared" si="162"/>
        <v>448791</v>
      </c>
      <c r="E709" s="13">
        <v>79</v>
      </c>
      <c r="F709" s="133">
        <v>18</v>
      </c>
      <c r="G709" s="14">
        <f t="shared" si="161"/>
        <v>22.784810126582279</v>
      </c>
      <c r="H709" s="16" t="s">
        <v>38</v>
      </c>
      <c r="I709" s="30"/>
      <c r="J709" s="30">
        <v>39225</v>
      </c>
      <c r="K709" s="30">
        <f t="shared" si="159"/>
        <v>39225</v>
      </c>
      <c r="L709" s="94"/>
    </row>
    <row r="710" spans="1:12" x14ac:dyDescent="0.25">
      <c r="A710" s="217"/>
      <c r="B710" s="3" t="s">
        <v>83</v>
      </c>
      <c r="C710" s="8">
        <f t="shared" si="160"/>
        <v>448791</v>
      </c>
      <c r="D710" s="13">
        <f t="shared" si="162"/>
        <v>449031</v>
      </c>
      <c r="E710" s="13">
        <v>240</v>
      </c>
      <c r="F710" s="133">
        <v>72</v>
      </c>
      <c r="G710" s="14">
        <f t="shared" si="161"/>
        <v>30</v>
      </c>
      <c r="H710" s="16" t="s">
        <v>38</v>
      </c>
      <c r="I710" s="30"/>
      <c r="J710" s="30"/>
      <c r="K710" s="30">
        <f t="shared" si="159"/>
        <v>0</v>
      </c>
      <c r="L710" s="94"/>
    </row>
    <row r="711" spans="1:12" x14ac:dyDescent="0.25">
      <c r="A711" s="217"/>
      <c r="B711" s="3" t="s">
        <v>84</v>
      </c>
      <c r="C711" s="8">
        <f t="shared" si="160"/>
        <v>449031</v>
      </c>
      <c r="D711" s="13">
        <f t="shared" si="162"/>
        <v>449247</v>
      </c>
      <c r="E711" s="13">
        <v>216</v>
      </c>
      <c r="F711" s="133">
        <v>58</v>
      </c>
      <c r="G711" s="14">
        <f t="shared" si="161"/>
        <v>26.851851851851855</v>
      </c>
      <c r="H711" s="16" t="s">
        <v>38</v>
      </c>
      <c r="I711" s="30"/>
      <c r="J711" s="30">
        <v>15045</v>
      </c>
      <c r="K711" s="30">
        <f t="shared" si="159"/>
        <v>15045</v>
      </c>
      <c r="L711" s="94"/>
    </row>
    <row r="712" spans="1:12" x14ac:dyDescent="0.25">
      <c r="A712" s="217"/>
      <c r="B712" s="3" t="s">
        <v>85</v>
      </c>
      <c r="C712" s="8">
        <f t="shared" si="160"/>
        <v>449247</v>
      </c>
      <c r="D712" s="13">
        <f t="shared" si="162"/>
        <v>449408</v>
      </c>
      <c r="E712" s="13">
        <v>161</v>
      </c>
      <c r="F712" s="133">
        <v>42</v>
      </c>
      <c r="G712" s="14">
        <f t="shared" si="161"/>
        <v>26.086956521739129</v>
      </c>
      <c r="H712" s="16" t="s">
        <v>38</v>
      </c>
      <c r="I712" s="30">
        <v>14555</v>
      </c>
      <c r="J712" s="30"/>
      <c r="K712" s="30">
        <f t="shared" si="159"/>
        <v>14555</v>
      </c>
      <c r="L712" s="94"/>
    </row>
    <row r="713" spans="1:12" x14ac:dyDescent="0.25">
      <c r="A713" s="217"/>
      <c r="B713" s="3" t="s">
        <v>86</v>
      </c>
      <c r="C713" s="8">
        <f t="shared" si="160"/>
        <v>449408</v>
      </c>
      <c r="D713" s="13">
        <f t="shared" si="162"/>
        <v>449408</v>
      </c>
      <c r="E713" s="13"/>
      <c r="F713" s="133"/>
      <c r="G713" s="14" t="e">
        <f t="shared" si="161"/>
        <v>#DIV/0!</v>
      </c>
      <c r="H713" s="16" t="s">
        <v>38</v>
      </c>
      <c r="I713" s="8"/>
      <c r="J713" s="8">
        <v>6386</v>
      </c>
      <c r="K713" s="8">
        <f t="shared" si="159"/>
        <v>6386</v>
      </c>
      <c r="L713" s="93"/>
    </row>
    <row r="714" spans="1:12" x14ac:dyDescent="0.25">
      <c r="A714" s="217"/>
      <c r="B714" s="3" t="s">
        <v>87</v>
      </c>
      <c r="C714" s="8">
        <f t="shared" si="160"/>
        <v>449408</v>
      </c>
      <c r="D714" s="13">
        <f t="shared" si="162"/>
        <v>449408</v>
      </c>
      <c r="E714" s="13"/>
      <c r="F714" s="133"/>
      <c r="G714" s="14" t="e">
        <f t="shared" si="161"/>
        <v>#DIV/0!</v>
      </c>
      <c r="H714" s="16" t="s">
        <v>38</v>
      </c>
      <c r="I714" s="8"/>
      <c r="J714" s="8"/>
      <c r="K714" s="8">
        <f t="shared" si="159"/>
        <v>0</v>
      </c>
      <c r="L714" s="93"/>
    </row>
    <row r="715" spans="1:12" ht="15.75" thickBot="1" x14ac:dyDescent="0.3">
      <c r="A715" s="218"/>
      <c r="B715" s="95" t="s">
        <v>88</v>
      </c>
      <c r="C715" s="96"/>
      <c r="D715" s="97"/>
      <c r="E715" s="97">
        <f>SUM(E703:E714)</f>
        <v>1750</v>
      </c>
      <c r="F715" s="97">
        <f>SUM(F703:F714)</f>
        <v>550.05999999999995</v>
      </c>
      <c r="G715" s="98">
        <f>F715/E715*100</f>
        <v>31.431999999999999</v>
      </c>
      <c r="H715" s="101" t="s">
        <v>38</v>
      </c>
      <c r="I715" s="96">
        <f>SUM(I703:I714)</f>
        <v>135475</v>
      </c>
      <c r="J715" s="96">
        <f>SUM(J703:J714)</f>
        <v>60966</v>
      </c>
      <c r="K715" s="96">
        <f t="shared" si="159"/>
        <v>196441</v>
      </c>
      <c r="L715" s="100">
        <f>SUM(L703:L714)</f>
        <v>0</v>
      </c>
    </row>
    <row r="716" spans="1:12" ht="15.75" thickBot="1" x14ac:dyDescent="0.3"/>
    <row r="717" spans="1:12" ht="18.75" x14ac:dyDescent="0.3">
      <c r="A717" s="216" t="s">
        <v>45</v>
      </c>
      <c r="B717" s="56" t="s">
        <v>0</v>
      </c>
      <c r="C717" s="92" t="s">
        <v>45</v>
      </c>
      <c r="D717" s="58"/>
      <c r="E717" s="58"/>
      <c r="F717" s="58"/>
      <c r="G717" s="58"/>
      <c r="H717" s="58"/>
      <c r="I717" s="58"/>
      <c r="J717" s="58"/>
      <c r="K717" s="58"/>
      <c r="L717" s="59"/>
    </row>
    <row r="718" spans="1:12" x14ac:dyDescent="0.25">
      <c r="A718" s="217"/>
      <c r="B718" s="20" t="s">
        <v>71</v>
      </c>
      <c r="C718" s="29" t="s">
        <v>111</v>
      </c>
      <c r="D718" s="22"/>
      <c r="E718" s="22"/>
      <c r="F718" s="22"/>
      <c r="G718" s="22"/>
      <c r="H718" s="22"/>
      <c r="I718" s="22"/>
      <c r="J718" s="22"/>
      <c r="K718" s="22"/>
      <c r="L718" s="60"/>
    </row>
    <row r="719" spans="1:12" ht="61.5" customHeight="1" x14ac:dyDescent="0.25">
      <c r="A719" s="217"/>
      <c r="B719" s="20" t="s">
        <v>72</v>
      </c>
      <c r="C719" s="29" t="s">
        <v>105</v>
      </c>
      <c r="D719" s="22"/>
      <c r="E719" s="22"/>
      <c r="F719" s="22"/>
      <c r="G719" s="22"/>
      <c r="H719" s="22"/>
      <c r="I719" s="22"/>
      <c r="J719" s="22"/>
      <c r="K719" s="22"/>
      <c r="L719" s="60"/>
    </row>
    <row r="720" spans="1:12" x14ac:dyDescent="0.25">
      <c r="A720" s="217"/>
      <c r="B720" s="20" t="s">
        <v>1</v>
      </c>
      <c r="C720" s="26">
        <v>9404</v>
      </c>
      <c r="D720" s="22"/>
      <c r="E720" s="22"/>
      <c r="F720" s="22"/>
      <c r="G720" s="22"/>
      <c r="H720" s="22"/>
      <c r="I720" s="22"/>
      <c r="J720" s="22"/>
      <c r="K720" s="22"/>
      <c r="L720" s="60"/>
    </row>
    <row r="721" spans="1:12" x14ac:dyDescent="0.25">
      <c r="A721" s="217"/>
      <c r="B721" s="20" t="s">
        <v>73</v>
      </c>
      <c r="C721" s="29" t="s">
        <v>46</v>
      </c>
      <c r="D721" s="22"/>
      <c r="E721" s="22"/>
      <c r="F721" s="22"/>
      <c r="G721" s="22"/>
      <c r="H721" s="22"/>
      <c r="I721" s="22"/>
      <c r="J721" s="22"/>
      <c r="K721" s="22"/>
      <c r="L721" s="60"/>
    </row>
    <row r="722" spans="1:12" x14ac:dyDescent="0.25">
      <c r="A722" s="217"/>
      <c r="B722" s="20" t="s">
        <v>74</v>
      </c>
      <c r="C722" s="26">
        <v>2006</v>
      </c>
      <c r="D722" s="22"/>
      <c r="E722" s="22"/>
      <c r="F722" s="22"/>
      <c r="G722" s="22"/>
      <c r="H722" s="22"/>
      <c r="I722" s="22"/>
      <c r="J722" s="22"/>
      <c r="K722" s="22"/>
      <c r="L722" s="60"/>
    </row>
    <row r="723" spans="1:12" x14ac:dyDescent="0.25">
      <c r="A723" s="217"/>
      <c r="B723" s="18"/>
      <c r="C723" s="24"/>
      <c r="D723" s="24"/>
      <c r="E723" s="24"/>
      <c r="F723" s="24"/>
      <c r="G723" s="24"/>
      <c r="H723" s="24"/>
      <c r="I723" s="24"/>
      <c r="J723" s="24"/>
      <c r="K723" s="24"/>
      <c r="L723" s="61"/>
    </row>
    <row r="724" spans="1:12" ht="75" x14ac:dyDescent="0.25">
      <c r="A724" s="217"/>
      <c r="B724" s="27"/>
      <c r="C724" s="28" t="s">
        <v>89</v>
      </c>
      <c r="D724" s="28" t="s">
        <v>90</v>
      </c>
      <c r="E724" s="28" t="s">
        <v>92</v>
      </c>
      <c r="F724" s="28" t="s">
        <v>93</v>
      </c>
      <c r="G724" s="28" t="s">
        <v>96</v>
      </c>
      <c r="H724" s="28" t="s">
        <v>94</v>
      </c>
      <c r="I724" s="28" t="s">
        <v>91</v>
      </c>
      <c r="J724" s="28" t="s">
        <v>97</v>
      </c>
      <c r="K724" s="28" t="s">
        <v>98</v>
      </c>
      <c r="L724" s="62" t="s">
        <v>95</v>
      </c>
    </row>
    <row r="725" spans="1:12" x14ac:dyDescent="0.25">
      <c r="A725" s="217"/>
      <c r="B725" s="3" t="s">
        <v>76</v>
      </c>
      <c r="C725" s="8">
        <v>363680</v>
      </c>
      <c r="D725" s="13">
        <f t="shared" ref="D725:D727" si="163">C725+E725</f>
        <v>364047</v>
      </c>
      <c r="E725" s="13">
        <v>367</v>
      </c>
      <c r="F725" s="133">
        <v>95</v>
      </c>
      <c r="G725" s="14">
        <f>F725/E725*100</f>
        <v>25.885558583106267</v>
      </c>
      <c r="H725" s="16" t="s">
        <v>38</v>
      </c>
      <c r="I725" s="8"/>
      <c r="J725" s="8"/>
      <c r="K725" s="8">
        <f t="shared" ref="K725:K737" si="164">I725+J725</f>
        <v>0</v>
      </c>
      <c r="L725" s="93"/>
    </row>
    <row r="726" spans="1:12" x14ac:dyDescent="0.25">
      <c r="A726" s="217"/>
      <c r="B726" s="3" t="s">
        <v>77</v>
      </c>
      <c r="C726" s="8">
        <f t="shared" ref="C726:C736" si="165">D725</f>
        <v>364047</v>
      </c>
      <c r="D726" s="13">
        <f t="shared" si="163"/>
        <v>364357</v>
      </c>
      <c r="E726" s="13">
        <v>310</v>
      </c>
      <c r="F726" s="133">
        <v>98</v>
      </c>
      <c r="G726" s="14">
        <f t="shared" ref="G726:G736" si="166">F726/E726*100</f>
        <v>31.612903225806448</v>
      </c>
      <c r="H726" s="16" t="s">
        <v>38</v>
      </c>
      <c r="I726" s="8"/>
      <c r="J726" s="8"/>
      <c r="K726" s="8">
        <f t="shared" si="164"/>
        <v>0</v>
      </c>
      <c r="L726" s="93"/>
    </row>
    <row r="727" spans="1:12" x14ac:dyDescent="0.25">
      <c r="A727" s="217"/>
      <c r="B727" s="3" t="s">
        <v>78</v>
      </c>
      <c r="C727" s="8">
        <f t="shared" si="165"/>
        <v>364357</v>
      </c>
      <c r="D727" s="13">
        <f t="shared" si="163"/>
        <v>364677</v>
      </c>
      <c r="E727" s="13">
        <v>320</v>
      </c>
      <c r="F727" s="133">
        <v>96</v>
      </c>
      <c r="G727" s="14">
        <f t="shared" si="166"/>
        <v>30</v>
      </c>
      <c r="H727" s="16" t="s">
        <v>38</v>
      </c>
      <c r="I727" s="8"/>
      <c r="J727" s="8"/>
      <c r="K727" s="8">
        <f t="shared" si="164"/>
        <v>0</v>
      </c>
      <c r="L727" s="93"/>
    </row>
    <row r="728" spans="1:12" x14ac:dyDescent="0.25">
      <c r="A728" s="217"/>
      <c r="B728" s="3" t="s">
        <v>79</v>
      </c>
      <c r="C728" s="8">
        <f t="shared" si="165"/>
        <v>364677</v>
      </c>
      <c r="D728" s="13">
        <f t="shared" ref="D728:D736" si="167">C728+E728</f>
        <v>364898</v>
      </c>
      <c r="E728" s="13">
        <v>221</v>
      </c>
      <c r="F728" s="133">
        <v>64</v>
      </c>
      <c r="G728" s="14">
        <f t="shared" si="166"/>
        <v>28.959276018099551</v>
      </c>
      <c r="H728" s="16" t="s">
        <v>38</v>
      </c>
      <c r="I728" s="8">
        <v>10949</v>
      </c>
      <c r="J728" s="8"/>
      <c r="K728" s="8">
        <f t="shared" si="164"/>
        <v>10949</v>
      </c>
      <c r="L728" s="93"/>
    </row>
    <row r="729" spans="1:12" x14ac:dyDescent="0.25">
      <c r="A729" s="217"/>
      <c r="B729" s="3" t="s">
        <v>80</v>
      </c>
      <c r="C729" s="8">
        <f t="shared" si="165"/>
        <v>364898</v>
      </c>
      <c r="D729" s="13">
        <f t="shared" si="167"/>
        <v>365217</v>
      </c>
      <c r="E729" s="13">
        <v>319</v>
      </c>
      <c r="F729" s="133">
        <v>86</v>
      </c>
      <c r="G729" s="14">
        <f t="shared" si="166"/>
        <v>26.959247648902824</v>
      </c>
      <c r="H729" s="16" t="s">
        <v>38</v>
      </c>
      <c r="I729" s="30">
        <v>66294</v>
      </c>
      <c r="J729" s="30"/>
      <c r="K729" s="30">
        <f t="shared" si="164"/>
        <v>66294</v>
      </c>
      <c r="L729" s="94"/>
    </row>
    <row r="730" spans="1:12" x14ac:dyDescent="0.25">
      <c r="A730" s="217"/>
      <c r="B730" s="3" t="s">
        <v>81</v>
      </c>
      <c r="C730" s="8">
        <f t="shared" si="165"/>
        <v>365217</v>
      </c>
      <c r="D730" s="13">
        <f t="shared" si="167"/>
        <v>365545</v>
      </c>
      <c r="E730" s="13">
        <v>328</v>
      </c>
      <c r="F730" s="133">
        <v>85.99</v>
      </c>
      <c r="G730" s="14">
        <f t="shared" si="166"/>
        <v>26.216463414634145</v>
      </c>
      <c r="H730" s="16" t="s">
        <v>38</v>
      </c>
      <c r="I730" s="30"/>
      <c r="J730" s="30"/>
      <c r="K730" s="30">
        <f t="shared" si="164"/>
        <v>0</v>
      </c>
      <c r="L730" s="94"/>
    </row>
    <row r="731" spans="1:12" x14ac:dyDescent="0.25">
      <c r="A731" s="217"/>
      <c r="B731" s="3" t="s">
        <v>82</v>
      </c>
      <c r="C731" s="8">
        <f t="shared" si="165"/>
        <v>365545</v>
      </c>
      <c r="D731" s="13">
        <f t="shared" si="167"/>
        <v>365835</v>
      </c>
      <c r="E731" s="13">
        <v>290</v>
      </c>
      <c r="F731" s="133">
        <v>74</v>
      </c>
      <c r="G731" s="14">
        <f t="shared" si="166"/>
        <v>25.517241379310345</v>
      </c>
      <c r="H731" s="16" t="s">
        <v>38</v>
      </c>
      <c r="I731" s="30"/>
      <c r="J731" s="30"/>
      <c r="K731" s="30">
        <f t="shared" si="164"/>
        <v>0</v>
      </c>
      <c r="L731" s="94"/>
    </row>
    <row r="732" spans="1:12" x14ac:dyDescent="0.25">
      <c r="A732" s="217"/>
      <c r="B732" s="3" t="s">
        <v>83</v>
      </c>
      <c r="C732" s="8">
        <f t="shared" si="165"/>
        <v>365835</v>
      </c>
      <c r="D732" s="13">
        <f t="shared" si="167"/>
        <v>366205</v>
      </c>
      <c r="E732" s="13">
        <v>370</v>
      </c>
      <c r="F732" s="133">
        <v>103.13</v>
      </c>
      <c r="G732" s="14">
        <f t="shared" si="166"/>
        <v>27.87297297297297</v>
      </c>
      <c r="H732" s="16" t="s">
        <v>38</v>
      </c>
      <c r="I732" s="30"/>
      <c r="J732" s="30"/>
      <c r="K732" s="30">
        <f t="shared" si="164"/>
        <v>0</v>
      </c>
      <c r="L732" s="94"/>
    </row>
    <row r="733" spans="1:12" x14ac:dyDescent="0.25">
      <c r="A733" s="217"/>
      <c r="B733" s="3" t="s">
        <v>84</v>
      </c>
      <c r="C733" s="8">
        <f t="shared" si="165"/>
        <v>366205</v>
      </c>
      <c r="D733" s="13">
        <f t="shared" si="167"/>
        <v>366536</v>
      </c>
      <c r="E733" s="13">
        <v>331</v>
      </c>
      <c r="F733" s="133">
        <v>90</v>
      </c>
      <c r="G733" s="14">
        <f t="shared" si="166"/>
        <v>27.19033232628399</v>
      </c>
      <c r="H733" s="16" t="s">
        <v>38</v>
      </c>
      <c r="I733" s="30"/>
      <c r="J733" s="30"/>
      <c r="K733" s="30">
        <f t="shared" si="164"/>
        <v>0</v>
      </c>
      <c r="L733" s="94"/>
    </row>
    <row r="734" spans="1:12" x14ac:dyDescent="0.25">
      <c r="A734" s="217"/>
      <c r="B734" s="3" t="s">
        <v>85</v>
      </c>
      <c r="C734" s="8">
        <f t="shared" si="165"/>
        <v>366536</v>
      </c>
      <c r="D734" s="13">
        <f t="shared" si="167"/>
        <v>366760</v>
      </c>
      <c r="E734" s="13">
        <v>224</v>
      </c>
      <c r="F734" s="133">
        <v>62</v>
      </c>
      <c r="G734" s="14">
        <f t="shared" si="166"/>
        <v>27.678571428571431</v>
      </c>
      <c r="H734" s="16" t="s">
        <v>38</v>
      </c>
      <c r="I734" s="30"/>
      <c r="J734" s="30"/>
      <c r="K734" s="30">
        <f t="shared" si="164"/>
        <v>0</v>
      </c>
      <c r="L734" s="94"/>
    </row>
    <row r="735" spans="1:12" x14ac:dyDescent="0.25">
      <c r="A735" s="217"/>
      <c r="B735" s="3" t="s">
        <v>86</v>
      </c>
      <c r="C735" s="8">
        <f t="shared" si="165"/>
        <v>366760</v>
      </c>
      <c r="D735" s="13">
        <f t="shared" si="167"/>
        <v>366760</v>
      </c>
      <c r="E735" s="13"/>
      <c r="F735" s="133"/>
      <c r="G735" s="14" t="e">
        <f t="shared" si="166"/>
        <v>#DIV/0!</v>
      </c>
      <c r="H735" s="16" t="s">
        <v>38</v>
      </c>
      <c r="I735" s="8"/>
      <c r="J735" s="8"/>
      <c r="K735" s="8">
        <f t="shared" si="164"/>
        <v>0</v>
      </c>
      <c r="L735" s="93"/>
    </row>
    <row r="736" spans="1:12" x14ac:dyDescent="0.25">
      <c r="A736" s="217"/>
      <c r="B736" s="3" t="s">
        <v>87</v>
      </c>
      <c r="C736" s="8">
        <f t="shared" si="165"/>
        <v>366760</v>
      </c>
      <c r="D736" s="13">
        <f t="shared" si="167"/>
        <v>366760</v>
      </c>
      <c r="E736" s="13"/>
      <c r="F736" s="133"/>
      <c r="G736" s="14" t="e">
        <f t="shared" si="166"/>
        <v>#DIV/0!</v>
      </c>
      <c r="H736" s="16" t="s">
        <v>38</v>
      </c>
      <c r="I736" s="8"/>
      <c r="J736" s="8"/>
      <c r="K736" s="8">
        <f t="shared" si="164"/>
        <v>0</v>
      </c>
      <c r="L736" s="93"/>
    </row>
    <row r="737" spans="1:12" ht="15.75" thickBot="1" x14ac:dyDescent="0.3">
      <c r="A737" s="218"/>
      <c r="B737" s="95" t="s">
        <v>88</v>
      </c>
      <c r="C737" s="96"/>
      <c r="D737" s="97"/>
      <c r="E737" s="97">
        <f>SUM(E725:E736)</f>
        <v>3080</v>
      </c>
      <c r="F737" s="97">
        <f>SUM(F725:F736)</f>
        <v>854.12</v>
      </c>
      <c r="G737" s="98">
        <f>F737/E737*100</f>
        <v>27.73116883116883</v>
      </c>
      <c r="H737" s="101" t="s">
        <v>38</v>
      </c>
      <c r="I737" s="96">
        <f>SUM(I725:I736)</f>
        <v>77243</v>
      </c>
      <c r="J737" s="96">
        <f>SUM(J725:J736)</f>
        <v>0</v>
      </c>
      <c r="K737" s="96">
        <f t="shared" si="164"/>
        <v>77243</v>
      </c>
      <c r="L737" s="100">
        <f>SUM(L725:L736)</f>
        <v>0</v>
      </c>
    </row>
    <row r="738" spans="1:12" ht="15.75" thickBot="1" x14ac:dyDescent="0.3"/>
    <row r="739" spans="1:12" ht="18.75" x14ac:dyDescent="0.3">
      <c r="A739" s="216" t="s">
        <v>47</v>
      </c>
      <c r="B739" s="56" t="s">
        <v>0</v>
      </c>
      <c r="C739" s="92" t="s">
        <v>47</v>
      </c>
      <c r="D739" s="58"/>
      <c r="E739" s="58"/>
      <c r="F739" s="58"/>
      <c r="G739" s="58"/>
      <c r="H739" s="58"/>
      <c r="I739" s="58"/>
      <c r="J739" s="58"/>
      <c r="K739" s="58"/>
      <c r="L739" s="59"/>
    </row>
    <row r="740" spans="1:12" x14ac:dyDescent="0.25">
      <c r="A740" s="217"/>
      <c r="B740" s="20" t="s">
        <v>71</v>
      </c>
      <c r="C740" s="29" t="s">
        <v>109</v>
      </c>
      <c r="D740" s="22"/>
      <c r="E740" s="22"/>
      <c r="F740" s="22"/>
      <c r="G740" s="22"/>
      <c r="H740" s="22"/>
      <c r="I740" s="22"/>
      <c r="J740" s="22"/>
      <c r="K740" s="22"/>
      <c r="L740" s="60"/>
    </row>
    <row r="741" spans="1:12" x14ac:dyDescent="0.25">
      <c r="A741" s="217"/>
      <c r="B741" s="20" t="s">
        <v>72</v>
      </c>
      <c r="C741" s="29" t="s">
        <v>105</v>
      </c>
      <c r="D741" s="22"/>
      <c r="E741" s="22"/>
      <c r="F741" s="22"/>
      <c r="G741" s="22"/>
      <c r="H741" s="22"/>
      <c r="I741" s="22"/>
      <c r="J741" s="22"/>
      <c r="K741" s="22"/>
      <c r="L741" s="60"/>
    </row>
    <row r="742" spans="1:12" x14ac:dyDescent="0.25">
      <c r="A742" s="217"/>
      <c r="B742" s="20" t="s">
        <v>1</v>
      </c>
      <c r="C742" s="26">
        <v>9404</v>
      </c>
      <c r="D742" s="22"/>
      <c r="E742" s="22"/>
      <c r="F742" s="22"/>
      <c r="G742" s="22"/>
      <c r="H742" s="22"/>
      <c r="I742" s="22"/>
      <c r="J742" s="22"/>
      <c r="K742" s="22"/>
      <c r="L742" s="60"/>
    </row>
    <row r="743" spans="1:12" x14ac:dyDescent="0.25">
      <c r="A743" s="217"/>
      <c r="B743" s="20" t="s">
        <v>73</v>
      </c>
      <c r="C743" s="29" t="s">
        <v>48</v>
      </c>
      <c r="D743" s="22"/>
      <c r="E743" s="22"/>
      <c r="F743" s="22"/>
      <c r="G743" s="22"/>
      <c r="H743" s="22"/>
      <c r="I743" s="22"/>
      <c r="J743" s="22"/>
      <c r="K743" s="22"/>
      <c r="L743" s="60"/>
    </row>
    <row r="744" spans="1:12" x14ac:dyDescent="0.25">
      <c r="A744" s="217"/>
      <c r="B744" s="20" t="s">
        <v>74</v>
      </c>
      <c r="C744" s="26">
        <v>2013</v>
      </c>
      <c r="D744" s="22"/>
      <c r="E744" s="22"/>
      <c r="F744" s="22"/>
      <c r="G744" s="22"/>
      <c r="H744" s="22"/>
      <c r="I744" s="22"/>
      <c r="J744" s="22"/>
      <c r="K744" s="22"/>
      <c r="L744" s="60"/>
    </row>
    <row r="745" spans="1:12" x14ac:dyDescent="0.25">
      <c r="A745" s="217"/>
      <c r="B745" s="18"/>
      <c r="C745" s="24"/>
      <c r="D745" s="24"/>
      <c r="E745" s="24"/>
      <c r="F745" s="24"/>
      <c r="G745" s="24"/>
      <c r="H745" s="24"/>
      <c r="I745" s="24"/>
      <c r="J745" s="24"/>
      <c r="K745" s="24"/>
      <c r="L745" s="61"/>
    </row>
    <row r="746" spans="1:12" ht="75" x14ac:dyDescent="0.25">
      <c r="A746" s="217"/>
      <c r="B746" s="27"/>
      <c r="C746" s="28" t="s">
        <v>89</v>
      </c>
      <c r="D746" s="28" t="s">
        <v>90</v>
      </c>
      <c r="E746" s="28" t="s">
        <v>92</v>
      </c>
      <c r="F746" s="28" t="s">
        <v>93</v>
      </c>
      <c r="G746" s="28" t="s">
        <v>96</v>
      </c>
      <c r="H746" s="28" t="s">
        <v>94</v>
      </c>
      <c r="I746" s="28" t="s">
        <v>91</v>
      </c>
      <c r="J746" s="28" t="s">
        <v>97</v>
      </c>
      <c r="K746" s="28" t="s">
        <v>98</v>
      </c>
      <c r="L746" s="62" t="s">
        <v>95</v>
      </c>
    </row>
    <row r="747" spans="1:12" x14ac:dyDescent="0.25">
      <c r="A747" s="217"/>
      <c r="B747" s="3" t="s">
        <v>76</v>
      </c>
      <c r="C747" s="8">
        <v>616100</v>
      </c>
      <c r="D747" s="13">
        <f t="shared" ref="D747:D749" si="168">C747+E747</f>
        <v>622500</v>
      </c>
      <c r="E747" s="13">
        <v>6400</v>
      </c>
      <c r="F747" s="133">
        <v>496.82</v>
      </c>
      <c r="G747" s="14">
        <f>F747/E747*100</f>
        <v>7.762812499999999</v>
      </c>
      <c r="H747" s="14">
        <v>6.4</v>
      </c>
      <c r="I747" s="8"/>
      <c r="J747" s="8"/>
      <c r="K747" s="8">
        <f t="shared" ref="K747:K759" si="169">I747+J747</f>
        <v>0</v>
      </c>
      <c r="L747" s="93"/>
    </row>
    <row r="748" spans="1:12" x14ac:dyDescent="0.25">
      <c r="A748" s="217"/>
      <c r="B748" s="3" t="s">
        <v>77</v>
      </c>
      <c r="C748" s="8">
        <f t="shared" ref="C748:C758" si="170">D747</f>
        <v>622500</v>
      </c>
      <c r="D748" s="13">
        <f t="shared" si="168"/>
        <v>628264</v>
      </c>
      <c r="E748" s="13">
        <v>5764</v>
      </c>
      <c r="F748" s="133">
        <v>465</v>
      </c>
      <c r="G748" s="14">
        <f t="shared" ref="G748:G758" si="171">F748/E748*100</f>
        <v>8.0673143650242896</v>
      </c>
      <c r="H748" s="14">
        <v>6.4</v>
      </c>
      <c r="I748" s="8">
        <v>26494</v>
      </c>
      <c r="J748" s="8"/>
      <c r="K748" s="8">
        <f t="shared" si="169"/>
        <v>26494</v>
      </c>
      <c r="L748" s="93"/>
    </row>
    <row r="749" spans="1:12" x14ac:dyDescent="0.25">
      <c r="A749" s="217"/>
      <c r="B749" s="3" t="s">
        <v>78</v>
      </c>
      <c r="C749" s="8">
        <f t="shared" si="170"/>
        <v>628264</v>
      </c>
      <c r="D749" s="13">
        <f t="shared" si="168"/>
        <v>634890</v>
      </c>
      <c r="E749" s="13">
        <v>6626</v>
      </c>
      <c r="F749" s="133">
        <v>562</v>
      </c>
      <c r="G749" s="14">
        <f t="shared" si="171"/>
        <v>8.4817386054935113</v>
      </c>
      <c r="H749" s="14">
        <v>6.4</v>
      </c>
      <c r="I749" s="8"/>
      <c r="J749" s="8"/>
      <c r="K749" s="8">
        <f t="shared" si="169"/>
        <v>0</v>
      </c>
      <c r="L749" s="93"/>
    </row>
    <row r="750" spans="1:12" x14ac:dyDescent="0.25">
      <c r="A750" s="217"/>
      <c r="B750" s="3" t="s">
        <v>79</v>
      </c>
      <c r="C750" s="8">
        <f t="shared" si="170"/>
        <v>634890</v>
      </c>
      <c r="D750" s="13">
        <f t="shared" ref="D750:D758" si="172">C750+E750</f>
        <v>637357</v>
      </c>
      <c r="E750" s="13">
        <v>2467</v>
      </c>
      <c r="F750" s="133">
        <v>221.11</v>
      </c>
      <c r="G750" s="14">
        <f t="shared" si="171"/>
        <v>8.9627077421970007</v>
      </c>
      <c r="H750" s="14">
        <v>6.4</v>
      </c>
      <c r="I750" s="8"/>
      <c r="J750" s="8">
        <v>3772</v>
      </c>
      <c r="K750" s="8">
        <f t="shared" si="169"/>
        <v>3772</v>
      </c>
      <c r="L750" s="93"/>
    </row>
    <row r="751" spans="1:12" x14ac:dyDescent="0.25">
      <c r="A751" s="217"/>
      <c r="B751" s="3" t="s">
        <v>80</v>
      </c>
      <c r="C751" s="8">
        <f t="shared" si="170"/>
        <v>637357</v>
      </c>
      <c r="D751" s="13">
        <f t="shared" si="172"/>
        <v>637357</v>
      </c>
      <c r="E751" s="13">
        <v>0</v>
      </c>
      <c r="F751" s="133">
        <v>0</v>
      </c>
      <c r="G751" s="14" t="e">
        <f t="shared" si="171"/>
        <v>#DIV/0!</v>
      </c>
      <c r="H751" s="14">
        <v>6.4</v>
      </c>
      <c r="I751" s="30"/>
      <c r="J751" s="30"/>
      <c r="K751" s="30">
        <f t="shared" si="169"/>
        <v>0</v>
      </c>
      <c r="L751" s="94"/>
    </row>
    <row r="752" spans="1:12" x14ac:dyDescent="0.25">
      <c r="A752" s="217"/>
      <c r="B752" s="3" t="s">
        <v>81</v>
      </c>
      <c r="C752" s="8">
        <f t="shared" si="170"/>
        <v>637357</v>
      </c>
      <c r="D752" s="13">
        <f t="shared" si="172"/>
        <v>637564</v>
      </c>
      <c r="E752" s="13">
        <v>207</v>
      </c>
      <c r="F752" s="133">
        <v>19</v>
      </c>
      <c r="G752" s="14">
        <f t="shared" si="171"/>
        <v>9.1787439613526569</v>
      </c>
      <c r="H752" s="14">
        <v>6.4</v>
      </c>
      <c r="I752" s="30"/>
      <c r="J752" s="30"/>
      <c r="K752" s="30">
        <f t="shared" si="169"/>
        <v>0</v>
      </c>
      <c r="L752" s="94"/>
    </row>
    <row r="753" spans="1:13" x14ac:dyDescent="0.25">
      <c r="A753" s="217"/>
      <c r="B753" s="3" t="s">
        <v>82</v>
      </c>
      <c r="C753" s="8">
        <f t="shared" si="170"/>
        <v>637564</v>
      </c>
      <c r="D753" s="13">
        <f t="shared" si="172"/>
        <v>638985</v>
      </c>
      <c r="E753" s="13">
        <v>1421</v>
      </c>
      <c r="F753" s="133">
        <v>126</v>
      </c>
      <c r="G753" s="14">
        <f t="shared" si="171"/>
        <v>8.8669950738916263</v>
      </c>
      <c r="H753" s="14">
        <v>6.4</v>
      </c>
      <c r="I753" s="30">
        <v>13996</v>
      </c>
      <c r="J753" s="30"/>
      <c r="K753" s="30">
        <f t="shared" si="169"/>
        <v>13996</v>
      </c>
      <c r="L753" s="94"/>
      <c r="M753" s="1" t="s">
        <v>180</v>
      </c>
    </row>
    <row r="754" spans="1:13" x14ac:dyDescent="0.25">
      <c r="A754" s="217"/>
      <c r="B754" s="3" t="s">
        <v>83</v>
      </c>
      <c r="C754" s="8">
        <f t="shared" si="170"/>
        <v>638985</v>
      </c>
      <c r="D754" s="13">
        <f t="shared" si="172"/>
        <v>638985</v>
      </c>
      <c r="E754" s="13">
        <v>0</v>
      </c>
      <c r="F754" s="133">
        <v>0</v>
      </c>
      <c r="G754" s="14" t="e">
        <f t="shared" si="171"/>
        <v>#DIV/0!</v>
      </c>
      <c r="H754" s="14">
        <v>6.4</v>
      </c>
      <c r="I754" s="30"/>
      <c r="J754" s="30"/>
      <c r="K754" s="30">
        <f t="shared" si="169"/>
        <v>0</v>
      </c>
      <c r="L754" s="94"/>
    </row>
    <row r="755" spans="1:13" x14ac:dyDescent="0.25">
      <c r="A755" s="217"/>
      <c r="B755" s="3" t="s">
        <v>84</v>
      </c>
      <c r="C755" s="8">
        <f t="shared" si="170"/>
        <v>638985</v>
      </c>
      <c r="D755" s="13">
        <f t="shared" si="172"/>
        <v>639412</v>
      </c>
      <c r="E755" s="13">
        <v>427</v>
      </c>
      <c r="F755" s="133">
        <v>38</v>
      </c>
      <c r="G755" s="14">
        <f t="shared" si="171"/>
        <v>8.8992974238875888</v>
      </c>
      <c r="H755" s="14">
        <v>6.4</v>
      </c>
      <c r="I755" s="30"/>
      <c r="J755" s="30"/>
      <c r="K755" s="30">
        <f t="shared" si="169"/>
        <v>0</v>
      </c>
      <c r="L755" s="94"/>
    </row>
    <row r="756" spans="1:13" x14ac:dyDescent="0.25">
      <c r="A756" s="217"/>
      <c r="B756" s="3" t="s">
        <v>85</v>
      </c>
      <c r="C756" s="8">
        <f t="shared" si="170"/>
        <v>639412</v>
      </c>
      <c r="D756" s="13">
        <f t="shared" si="172"/>
        <v>640540</v>
      </c>
      <c r="E756" s="13">
        <v>1128</v>
      </c>
      <c r="F756" s="133">
        <v>82</v>
      </c>
      <c r="G756" s="14">
        <f t="shared" si="171"/>
        <v>7.2695035460992905</v>
      </c>
      <c r="H756" s="14">
        <v>6.4</v>
      </c>
      <c r="I756" s="30"/>
      <c r="J756" s="30"/>
      <c r="K756" s="30">
        <f t="shared" si="169"/>
        <v>0</v>
      </c>
      <c r="L756" s="94"/>
    </row>
    <row r="757" spans="1:13" x14ac:dyDescent="0.25">
      <c r="A757" s="217"/>
      <c r="B757" s="3" t="s">
        <v>86</v>
      </c>
      <c r="C757" s="8">
        <f t="shared" si="170"/>
        <v>640540</v>
      </c>
      <c r="D757" s="13">
        <f t="shared" si="172"/>
        <v>640540</v>
      </c>
      <c r="E757" s="13"/>
      <c r="F757" s="133"/>
      <c r="G757" s="14" t="e">
        <f t="shared" si="171"/>
        <v>#DIV/0!</v>
      </c>
      <c r="H757" s="14">
        <v>6.4</v>
      </c>
      <c r="I757" s="8"/>
      <c r="J757" s="8"/>
      <c r="K757" s="8">
        <f t="shared" si="169"/>
        <v>0</v>
      </c>
      <c r="L757" s="93"/>
    </row>
    <row r="758" spans="1:13" x14ac:dyDescent="0.25">
      <c r="A758" s="217"/>
      <c r="B758" s="3" t="s">
        <v>87</v>
      </c>
      <c r="C758" s="8">
        <f t="shared" si="170"/>
        <v>640540</v>
      </c>
      <c r="D758" s="13">
        <f t="shared" si="172"/>
        <v>640540</v>
      </c>
      <c r="E758" s="13"/>
      <c r="F758" s="133"/>
      <c r="G758" s="14" t="e">
        <f t="shared" si="171"/>
        <v>#DIV/0!</v>
      </c>
      <c r="H758" s="14">
        <v>6.4</v>
      </c>
      <c r="I758" s="8"/>
      <c r="J758" s="8"/>
      <c r="K758" s="8">
        <f t="shared" si="169"/>
        <v>0</v>
      </c>
      <c r="L758" s="93"/>
    </row>
    <row r="759" spans="1:13" ht="15.75" thickBot="1" x14ac:dyDescent="0.3">
      <c r="A759" s="218"/>
      <c r="B759" s="95" t="s">
        <v>88</v>
      </c>
      <c r="C759" s="96"/>
      <c r="D759" s="97"/>
      <c r="E759" s="97">
        <f>SUM(E747:E758)</f>
        <v>24440</v>
      </c>
      <c r="F759" s="97">
        <f>SUM(F747:F758)</f>
        <v>2009.9299999999998</v>
      </c>
      <c r="G759" s="98">
        <f>F759/E759*100</f>
        <v>8.2239361702127667</v>
      </c>
      <c r="H759" s="99">
        <v>6.4</v>
      </c>
      <c r="I759" s="96">
        <f>SUM(I747:I758)</f>
        <v>40490</v>
      </c>
      <c r="J759" s="96">
        <f>SUM(J747:J758)</f>
        <v>3772</v>
      </c>
      <c r="K759" s="96">
        <f t="shared" si="169"/>
        <v>44262</v>
      </c>
      <c r="L759" s="100">
        <f>SUM(L747:L758)</f>
        <v>0</v>
      </c>
    </row>
    <row r="761" spans="1:13" ht="15.75" thickBot="1" x14ac:dyDescent="0.3"/>
    <row r="762" spans="1:13" ht="18.75" x14ac:dyDescent="0.3">
      <c r="A762" s="216" t="s">
        <v>115</v>
      </c>
      <c r="B762" s="56" t="s">
        <v>0</v>
      </c>
      <c r="C762" s="92" t="s">
        <v>115</v>
      </c>
      <c r="D762" s="58"/>
      <c r="E762" s="58"/>
      <c r="F762" s="58"/>
      <c r="G762" s="58"/>
      <c r="H762" s="58"/>
      <c r="I762" s="58"/>
      <c r="J762" s="58"/>
      <c r="K762" s="58"/>
      <c r="L762" s="59"/>
    </row>
    <row r="763" spans="1:13" x14ac:dyDescent="0.25">
      <c r="A763" s="217"/>
      <c r="B763" s="20" t="s">
        <v>71</v>
      </c>
      <c r="C763" s="29" t="s">
        <v>116</v>
      </c>
      <c r="D763" s="22"/>
      <c r="E763" s="22"/>
      <c r="F763" s="22"/>
      <c r="G763" s="22"/>
      <c r="H763" s="22"/>
      <c r="I763" s="22"/>
      <c r="J763" s="22"/>
      <c r="K763" s="22"/>
      <c r="L763" s="60"/>
    </row>
    <row r="764" spans="1:13" x14ac:dyDescent="0.25">
      <c r="A764" s="217"/>
      <c r="B764" s="20" t="s">
        <v>72</v>
      </c>
      <c r="C764" s="29" t="s">
        <v>117</v>
      </c>
      <c r="D764" s="22"/>
      <c r="E764" s="22"/>
      <c r="F764" s="22"/>
      <c r="G764" s="22"/>
      <c r="H764" s="22"/>
      <c r="I764" s="22"/>
      <c r="J764" s="22"/>
      <c r="K764" s="22"/>
      <c r="L764" s="60"/>
    </row>
    <row r="765" spans="1:13" x14ac:dyDescent="0.25">
      <c r="A765" s="217"/>
      <c r="B765" s="20" t="s">
        <v>1</v>
      </c>
      <c r="C765" s="26">
        <v>9404</v>
      </c>
      <c r="D765" s="22"/>
      <c r="E765" s="22"/>
      <c r="F765" s="22"/>
      <c r="G765" s="22"/>
      <c r="H765" s="22"/>
      <c r="I765" s="22"/>
      <c r="J765" s="22"/>
      <c r="K765" s="22"/>
      <c r="L765" s="60"/>
    </row>
    <row r="766" spans="1:13" x14ac:dyDescent="0.25">
      <c r="A766" s="217"/>
      <c r="B766" s="20" t="s">
        <v>73</v>
      </c>
      <c r="C766" s="29" t="s">
        <v>34</v>
      </c>
      <c r="D766" s="22"/>
      <c r="E766" s="22"/>
      <c r="F766" s="22"/>
      <c r="G766" s="22"/>
      <c r="H766" s="22"/>
      <c r="I766" s="22"/>
      <c r="J766" s="22"/>
      <c r="K766" s="22"/>
      <c r="L766" s="60"/>
    </row>
    <row r="767" spans="1:13" x14ac:dyDescent="0.25">
      <c r="A767" s="217"/>
      <c r="B767" s="20" t="s">
        <v>74</v>
      </c>
      <c r="C767" s="26">
        <v>2016</v>
      </c>
      <c r="D767" s="22"/>
      <c r="E767" s="22"/>
      <c r="F767" s="22"/>
      <c r="G767" s="22"/>
      <c r="H767" s="22"/>
      <c r="I767" s="22"/>
      <c r="J767" s="22"/>
      <c r="K767" s="22"/>
      <c r="L767" s="60"/>
    </row>
    <row r="768" spans="1:13" x14ac:dyDescent="0.25">
      <c r="A768" s="217"/>
      <c r="B768" s="18"/>
      <c r="C768" s="24"/>
      <c r="D768" s="24"/>
      <c r="E768" s="24"/>
      <c r="F768" s="24"/>
      <c r="G768" s="24"/>
      <c r="H768" s="24"/>
      <c r="I768" s="24"/>
      <c r="J768" s="24"/>
      <c r="K768" s="24"/>
      <c r="L768" s="61"/>
    </row>
    <row r="769" spans="1:12" ht="75" x14ac:dyDescent="0.25">
      <c r="A769" s="217"/>
      <c r="B769" s="27"/>
      <c r="C769" s="28" t="s">
        <v>89</v>
      </c>
      <c r="D769" s="28" t="s">
        <v>90</v>
      </c>
      <c r="E769" s="28" t="s">
        <v>92</v>
      </c>
      <c r="F769" s="28" t="s">
        <v>127</v>
      </c>
      <c r="G769" s="28" t="s">
        <v>128</v>
      </c>
      <c r="H769" s="28" t="s">
        <v>129</v>
      </c>
      <c r="I769" s="28" t="s">
        <v>91</v>
      </c>
      <c r="J769" s="28" t="s">
        <v>97</v>
      </c>
      <c r="K769" s="28" t="s">
        <v>98</v>
      </c>
      <c r="L769" s="62" t="s">
        <v>95</v>
      </c>
    </row>
    <row r="770" spans="1:12" x14ac:dyDescent="0.25">
      <c r="A770" s="217"/>
      <c r="B770" s="3" t="s">
        <v>76</v>
      </c>
      <c r="C770" s="13">
        <v>37005</v>
      </c>
      <c r="D770" s="13">
        <f t="shared" ref="D770:D771" si="173">C770+E770</f>
        <v>37503</v>
      </c>
      <c r="E770" s="13">
        <v>498</v>
      </c>
      <c r="F770" s="133">
        <v>144.62</v>
      </c>
      <c r="G770" s="14">
        <f>F770/E770*100</f>
        <v>29.040160642570285</v>
      </c>
      <c r="H770" s="16" t="s">
        <v>38</v>
      </c>
      <c r="I770" s="8"/>
      <c r="J770" s="8"/>
      <c r="K770" s="8">
        <f>I770+J770</f>
        <v>0</v>
      </c>
      <c r="L770" s="93"/>
    </row>
    <row r="771" spans="1:12" x14ac:dyDescent="0.25">
      <c r="A771" s="217"/>
      <c r="B771" s="3" t="s">
        <v>77</v>
      </c>
      <c r="C771" s="8">
        <f t="shared" ref="C771:C781" si="174">D770</f>
        <v>37503</v>
      </c>
      <c r="D771" s="13">
        <f t="shared" si="173"/>
        <v>37956</v>
      </c>
      <c r="E771" s="13">
        <v>453</v>
      </c>
      <c r="F771" s="133">
        <v>125.74</v>
      </c>
      <c r="G771" s="14">
        <f t="shared" ref="G771:G781" si="175">F771/E771*100</f>
        <v>27.75717439293598</v>
      </c>
      <c r="H771" s="16" t="s">
        <v>38</v>
      </c>
      <c r="I771" s="8"/>
      <c r="J771" s="8"/>
      <c r="K771" s="8">
        <f t="shared" ref="K771:K781" si="176">I771+J771</f>
        <v>0</v>
      </c>
      <c r="L771" s="93"/>
    </row>
    <row r="772" spans="1:12" x14ac:dyDescent="0.25">
      <c r="A772" s="217"/>
      <c r="B772" s="3" t="s">
        <v>78</v>
      </c>
      <c r="C772" s="8">
        <f t="shared" si="174"/>
        <v>37956</v>
      </c>
      <c r="D772" s="13">
        <f t="shared" ref="D772:D781" si="177">C772+E772</f>
        <v>38450</v>
      </c>
      <c r="E772" s="13">
        <v>494</v>
      </c>
      <c r="F772" s="133">
        <v>136.27000000000001</v>
      </c>
      <c r="G772" s="14">
        <f t="shared" si="175"/>
        <v>27.585020242914982</v>
      </c>
      <c r="H772" s="16" t="s">
        <v>38</v>
      </c>
      <c r="I772" s="8"/>
      <c r="J772" s="8"/>
      <c r="K772" s="8">
        <f t="shared" si="176"/>
        <v>0</v>
      </c>
      <c r="L772" s="93"/>
    </row>
    <row r="773" spans="1:12" x14ac:dyDescent="0.25">
      <c r="A773" s="217"/>
      <c r="B773" s="3" t="s">
        <v>79</v>
      </c>
      <c r="C773" s="8">
        <f t="shared" si="174"/>
        <v>38450</v>
      </c>
      <c r="D773" s="13">
        <f t="shared" si="177"/>
        <v>38952</v>
      </c>
      <c r="E773" s="13">
        <v>502</v>
      </c>
      <c r="F773" s="133">
        <v>134.33000000000001</v>
      </c>
      <c r="G773" s="14">
        <f t="shared" si="175"/>
        <v>26.758964143426294</v>
      </c>
      <c r="H773" s="16" t="s">
        <v>38</v>
      </c>
      <c r="I773" s="8"/>
      <c r="J773" s="8"/>
      <c r="K773" s="8">
        <f t="shared" si="176"/>
        <v>0</v>
      </c>
      <c r="L773" s="93"/>
    </row>
    <row r="774" spans="1:12" x14ac:dyDescent="0.25">
      <c r="A774" s="217"/>
      <c r="B774" s="3" t="s">
        <v>80</v>
      </c>
      <c r="C774" s="8">
        <f t="shared" si="174"/>
        <v>38952</v>
      </c>
      <c r="D774" s="13">
        <f t="shared" si="177"/>
        <v>39482</v>
      </c>
      <c r="E774" s="13">
        <v>530</v>
      </c>
      <c r="F774" s="133">
        <v>122.28</v>
      </c>
      <c r="G774" s="14">
        <f t="shared" si="175"/>
        <v>23.071698113207546</v>
      </c>
      <c r="H774" s="16" t="s">
        <v>38</v>
      </c>
      <c r="I774" s="30"/>
      <c r="J774" s="30"/>
      <c r="K774" s="30">
        <f t="shared" si="176"/>
        <v>0</v>
      </c>
      <c r="L774" s="94"/>
    </row>
    <row r="775" spans="1:12" x14ac:dyDescent="0.25">
      <c r="A775" s="217"/>
      <c r="B775" s="3" t="s">
        <v>81</v>
      </c>
      <c r="C775" s="8">
        <f t="shared" si="174"/>
        <v>39482</v>
      </c>
      <c r="D775" s="13">
        <f t="shared" si="177"/>
        <v>39959</v>
      </c>
      <c r="E775" s="13">
        <v>477</v>
      </c>
      <c r="F775" s="133">
        <v>110.34</v>
      </c>
      <c r="G775" s="14">
        <f t="shared" si="175"/>
        <v>23.132075471698112</v>
      </c>
      <c r="H775" s="16" t="s">
        <v>38</v>
      </c>
      <c r="I775" s="30"/>
      <c r="J775" s="30"/>
      <c r="K775" s="30">
        <f t="shared" si="176"/>
        <v>0</v>
      </c>
      <c r="L775" s="94"/>
    </row>
    <row r="776" spans="1:12" x14ac:dyDescent="0.25">
      <c r="A776" s="217"/>
      <c r="B776" s="3" t="s">
        <v>82</v>
      </c>
      <c r="C776" s="8">
        <f t="shared" si="174"/>
        <v>39959</v>
      </c>
      <c r="D776" s="13">
        <f t="shared" si="177"/>
        <v>40433</v>
      </c>
      <c r="E776" s="13">
        <v>474</v>
      </c>
      <c r="F776" s="133">
        <v>115.5</v>
      </c>
      <c r="G776" s="14">
        <f t="shared" si="175"/>
        <v>24.367088607594937</v>
      </c>
      <c r="H776" s="16" t="s">
        <v>38</v>
      </c>
      <c r="I776" s="30"/>
      <c r="J776" s="30"/>
      <c r="K776" s="30">
        <f t="shared" si="176"/>
        <v>0</v>
      </c>
      <c r="L776" s="94"/>
    </row>
    <row r="777" spans="1:12" x14ac:dyDescent="0.25">
      <c r="A777" s="217"/>
      <c r="B777" s="3" t="s">
        <v>83</v>
      </c>
      <c r="C777" s="8">
        <f t="shared" si="174"/>
        <v>40433</v>
      </c>
      <c r="D777" s="13">
        <f t="shared" si="177"/>
        <v>40920</v>
      </c>
      <c r="E777" s="13">
        <v>487</v>
      </c>
      <c r="F777" s="133">
        <v>122.57</v>
      </c>
      <c r="G777" s="14">
        <f t="shared" si="175"/>
        <v>25.168377823408623</v>
      </c>
      <c r="H777" s="16" t="s">
        <v>38</v>
      </c>
      <c r="I777" s="30"/>
      <c r="J777" s="30"/>
      <c r="K777" s="30">
        <f t="shared" si="176"/>
        <v>0</v>
      </c>
      <c r="L777" s="94"/>
    </row>
    <row r="778" spans="1:12" x14ac:dyDescent="0.25">
      <c r="A778" s="217"/>
      <c r="B778" s="3" t="s">
        <v>84</v>
      </c>
      <c r="C778" s="8">
        <f t="shared" si="174"/>
        <v>40920</v>
      </c>
      <c r="D778" s="13">
        <f t="shared" si="177"/>
        <v>41343</v>
      </c>
      <c r="E778" s="13">
        <v>423</v>
      </c>
      <c r="F778" s="133">
        <v>107.34</v>
      </c>
      <c r="G778" s="14">
        <f t="shared" si="175"/>
        <v>25.375886524822693</v>
      </c>
      <c r="H778" s="16" t="s">
        <v>38</v>
      </c>
      <c r="I778" s="30"/>
      <c r="J778" s="30">
        <v>28309</v>
      </c>
      <c r="K778" s="30">
        <f t="shared" si="176"/>
        <v>28309</v>
      </c>
      <c r="L778" s="94"/>
    </row>
    <row r="779" spans="1:12" x14ac:dyDescent="0.25">
      <c r="A779" s="217"/>
      <c r="B779" s="3" t="s">
        <v>85</v>
      </c>
      <c r="C779" s="8">
        <f t="shared" si="174"/>
        <v>41343</v>
      </c>
      <c r="D779" s="13">
        <f t="shared" si="177"/>
        <v>41822</v>
      </c>
      <c r="E779" s="13">
        <v>479</v>
      </c>
      <c r="F779" s="133">
        <v>122.81</v>
      </c>
      <c r="G779" s="14">
        <f t="shared" si="175"/>
        <v>25.638830897703553</v>
      </c>
      <c r="H779" s="16" t="s">
        <v>38</v>
      </c>
      <c r="I779" s="30">
        <v>7299</v>
      </c>
      <c r="J779" s="30"/>
      <c r="K779" s="30">
        <f t="shared" si="176"/>
        <v>7299</v>
      </c>
      <c r="L779" s="94"/>
    </row>
    <row r="780" spans="1:12" x14ac:dyDescent="0.25">
      <c r="A780" s="217"/>
      <c r="B780" s="3" t="s">
        <v>86</v>
      </c>
      <c r="C780" s="8">
        <f t="shared" si="174"/>
        <v>41822</v>
      </c>
      <c r="D780" s="13">
        <f t="shared" si="177"/>
        <v>41822</v>
      </c>
      <c r="E780" s="13"/>
      <c r="F780" s="133"/>
      <c r="G780" s="14" t="e">
        <f t="shared" si="175"/>
        <v>#DIV/0!</v>
      </c>
      <c r="H780" s="16" t="s">
        <v>38</v>
      </c>
      <c r="I780" s="8">
        <v>27970</v>
      </c>
      <c r="J780" s="8"/>
      <c r="K780" s="8">
        <f t="shared" si="176"/>
        <v>27970</v>
      </c>
      <c r="L780" s="93"/>
    </row>
    <row r="781" spans="1:12" x14ac:dyDescent="0.25">
      <c r="A781" s="217"/>
      <c r="B781" s="3" t="s">
        <v>87</v>
      </c>
      <c r="C781" s="8">
        <f t="shared" si="174"/>
        <v>41822</v>
      </c>
      <c r="D781" s="13">
        <f t="shared" si="177"/>
        <v>41822</v>
      </c>
      <c r="E781" s="13"/>
      <c r="F781" s="133"/>
      <c r="G781" s="14" t="e">
        <f t="shared" si="175"/>
        <v>#DIV/0!</v>
      </c>
      <c r="H781" s="16" t="s">
        <v>38</v>
      </c>
      <c r="I781" s="8"/>
      <c r="J781" s="8"/>
      <c r="K781" s="8">
        <f t="shared" si="176"/>
        <v>0</v>
      </c>
      <c r="L781" s="93"/>
    </row>
    <row r="782" spans="1:12" ht="15.75" thickBot="1" x14ac:dyDescent="0.3">
      <c r="A782" s="218"/>
      <c r="B782" s="95" t="s">
        <v>88</v>
      </c>
      <c r="C782" s="96"/>
      <c r="D782" s="97"/>
      <c r="E782" s="97">
        <f>SUM(E770:E781)</f>
        <v>4817</v>
      </c>
      <c r="F782" s="97">
        <f>SUM(F770:F781)</f>
        <v>1241.8</v>
      </c>
      <c r="G782" s="98">
        <f>F782/E782*100</f>
        <v>25.779530828316378</v>
      </c>
      <c r="H782" s="101" t="s">
        <v>38</v>
      </c>
      <c r="I782" s="96">
        <f>SUM(I770:I781)</f>
        <v>35269</v>
      </c>
      <c r="J782" s="96">
        <f>SUM(J770:J781)</f>
        <v>28309</v>
      </c>
      <c r="K782" s="96">
        <f>SUM(K770:K781)</f>
        <v>63578</v>
      </c>
      <c r="L782" s="100">
        <f>SUM(L770:L781)</f>
        <v>0</v>
      </c>
    </row>
    <row r="783" spans="1:12" ht="15.75" thickBot="1" x14ac:dyDescent="0.3">
      <c r="A783" s="40"/>
      <c r="B783" s="31"/>
      <c r="C783" s="32"/>
      <c r="D783" s="33"/>
      <c r="E783" s="33"/>
      <c r="F783" s="33"/>
      <c r="G783" s="34"/>
      <c r="H783" s="34"/>
      <c r="I783" s="32"/>
      <c r="J783" s="32"/>
      <c r="K783" s="32"/>
      <c r="L783" s="32"/>
    </row>
    <row r="784" spans="1:12" ht="18.75" x14ac:dyDescent="0.3">
      <c r="A784" s="216" t="s">
        <v>118</v>
      </c>
      <c r="B784" s="56" t="s">
        <v>0</v>
      </c>
      <c r="C784" s="92" t="s">
        <v>118</v>
      </c>
      <c r="D784" s="58"/>
      <c r="E784" s="58"/>
      <c r="F784" s="58"/>
      <c r="G784" s="58"/>
      <c r="H784" s="58"/>
      <c r="I784" s="58"/>
      <c r="J784" s="58"/>
      <c r="K784" s="58"/>
      <c r="L784" s="59"/>
    </row>
    <row r="785" spans="1:12" x14ac:dyDescent="0.25">
      <c r="A785" s="217"/>
      <c r="B785" s="20" t="s">
        <v>71</v>
      </c>
      <c r="C785" s="29" t="s">
        <v>116</v>
      </c>
      <c r="D785" s="22"/>
      <c r="E785" s="22"/>
      <c r="F785" s="22"/>
      <c r="G785" s="22"/>
      <c r="H785" s="22"/>
      <c r="I785" s="22"/>
      <c r="J785" s="22"/>
      <c r="K785" s="22"/>
      <c r="L785" s="60"/>
    </row>
    <row r="786" spans="1:12" x14ac:dyDescent="0.25">
      <c r="A786" s="217"/>
      <c r="B786" s="20" t="s">
        <v>72</v>
      </c>
      <c r="C786" s="29" t="s">
        <v>117</v>
      </c>
      <c r="D786" s="22"/>
      <c r="E786" s="22"/>
      <c r="F786" s="22"/>
      <c r="G786" s="22"/>
      <c r="H786" s="22"/>
      <c r="I786" s="22"/>
      <c r="J786" s="22"/>
      <c r="K786" s="22"/>
      <c r="L786" s="60"/>
    </row>
    <row r="787" spans="1:12" x14ac:dyDescent="0.25">
      <c r="A787" s="217"/>
      <c r="B787" s="20" t="s">
        <v>1</v>
      </c>
      <c r="C787" s="26">
        <v>9404</v>
      </c>
      <c r="D787" s="22"/>
      <c r="E787" s="22"/>
      <c r="F787" s="22"/>
      <c r="G787" s="22"/>
      <c r="H787" s="22"/>
      <c r="I787" s="22"/>
      <c r="J787" s="22"/>
      <c r="K787" s="22"/>
      <c r="L787" s="60"/>
    </row>
    <row r="788" spans="1:12" x14ac:dyDescent="0.25">
      <c r="A788" s="217"/>
      <c r="B788" s="20" t="s">
        <v>73</v>
      </c>
      <c r="C788" s="29" t="s">
        <v>34</v>
      </c>
      <c r="D788" s="22"/>
      <c r="E788" s="22"/>
      <c r="F788" s="22"/>
      <c r="G788" s="22"/>
      <c r="H788" s="22"/>
      <c r="I788" s="22"/>
      <c r="J788" s="22"/>
      <c r="K788" s="22"/>
      <c r="L788" s="60"/>
    </row>
    <row r="789" spans="1:12" x14ac:dyDescent="0.25">
      <c r="A789" s="217"/>
      <c r="B789" s="20" t="s">
        <v>74</v>
      </c>
      <c r="C789" s="26">
        <v>2016</v>
      </c>
      <c r="D789" s="22"/>
      <c r="E789" s="22"/>
      <c r="F789" s="22"/>
      <c r="G789" s="22"/>
      <c r="H789" s="22"/>
      <c r="I789" s="22"/>
      <c r="J789" s="22"/>
      <c r="K789" s="22"/>
      <c r="L789" s="60"/>
    </row>
    <row r="790" spans="1:12" x14ac:dyDescent="0.25">
      <c r="A790" s="217"/>
      <c r="B790" s="18"/>
      <c r="C790" s="24"/>
      <c r="D790" s="24"/>
      <c r="E790" s="24"/>
      <c r="F790" s="24"/>
      <c r="G790" s="24"/>
      <c r="H790" s="24"/>
      <c r="I790" s="24"/>
      <c r="J790" s="24"/>
      <c r="K790" s="24"/>
      <c r="L790" s="61"/>
    </row>
    <row r="791" spans="1:12" ht="75" x14ac:dyDescent="0.25">
      <c r="A791" s="217"/>
      <c r="B791" s="27"/>
      <c r="C791" s="28" t="s">
        <v>89</v>
      </c>
      <c r="D791" s="28" t="s">
        <v>90</v>
      </c>
      <c r="E791" s="28" t="s">
        <v>92</v>
      </c>
      <c r="F791" s="28" t="s">
        <v>127</v>
      </c>
      <c r="G791" s="28" t="s">
        <v>128</v>
      </c>
      <c r="H791" s="28" t="s">
        <v>129</v>
      </c>
      <c r="I791" s="28" t="s">
        <v>91</v>
      </c>
      <c r="J791" s="28" t="s">
        <v>97</v>
      </c>
      <c r="K791" s="28" t="s">
        <v>98</v>
      </c>
      <c r="L791" s="62" t="s">
        <v>95</v>
      </c>
    </row>
    <row r="792" spans="1:12" x14ac:dyDescent="0.25">
      <c r="A792" s="217"/>
      <c r="B792" s="3" t="s">
        <v>76</v>
      </c>
      <c r="C792" s="8">
        <v>41880</v>
      </c>
      <c r="D792" s="13">
        <f t="shared" ref="D792:D793" si="178">C792+E792</f>
        <v>42390</v>
      </c>
      <c r="E792" s="13">
        <v>510</v>
      </c>
      <c r="F792" s="133">
        <v>134.51</v>
      </c>
      <c r="G792" s="14">
        <f>F792/E792*100</f>
        <v>26.374509803921566</v>
      </c>
      <c r="H792" s="16" t="s">
        <v>38</v>
      </c>
      <c r="I792" s="8"/>
      <c r="J792" s="8"/>
      <c r="K792" s="8">
        <f t="shared" ref="K792:K803" si="179">I792+J792</f>
        <v>0</v>
      </c>
      <c r="L792" s="93"/>
    </row>
    <row r="793" spans="1:12" x14ac:dyDescent="0.25">
      <c r="A793" s="217"/>
      <c r="B793" s="3" t="s">
        <v>77</v>
      </c>
      <c r="C793" s="8">
        <f t="shared" ref="C793:C803" si="180">D792</f>
        <v>42390</v>
      </c>
      <c r="D793" s="13">
        <f t="shared" si="178"/>
        <v>42845</v>
      </c>
      <c r="E793" s="13">
        <v>455</v>
      </c>
      <c r="F793" s="133">
        <v>121.18</v>
      </c>
      <c r="G793" s="14">
        <f t="shared" ref="G793:G803" si="181">F793/E793*100</f>
        <v>26.632967032967038</v>
      </c>
      <c r="H793" s="16" t="s">
        <v>38</v>
      </c>
      <c r="I793" s="8"/>
      <c r="J793" s="8"/>
      <c r="K793" s="8">
        <f t="shared" si="179"/>
        <v>0</v>
      </c>
      <c r="L793" s="93"/>
    </row>
    <row r="794" spans="1:12" x14ac:dyDescent="0.25">
      <c r="A794" s="217"/>
      <c r="B794" s="3" t="s">
        <v>78</v>
      </c>
      <c r="C794" s="8">
        <f t="shared" si="180"/>
        <v>42845</v>
      </c>
      <c r="D794" s="13">
        <f t="shared" ref="D794:D803" si="182">C794+E794</f>
        <v>43355</v>
      </c>
      <c r="E794" s="13">
        <v>510</v>
      </c>
      <c r="F794" s="133">
        <v>132.94999999999999</v>
      </c>
      <c r="G794" s="14">
        <f t="shared" si="181"/>
        <v>26.06862745098039</v>
      </c>
      <c r="H794" s="16" t="s">
        <v>38</v>
      </c>
      <c r="I794" s="8"/>
      <c r="J794" s="8"/>
      <c r="K794" s="8">
        <f t="shared" si="179"/>
        <v>0</v>
      </c>
      <c r="L794" s="93"/>
    </row>
    <row r="795" spans="1:12" x14ac:dyDescent="0.25">
      <c r="A795" s="217"/>
      <c r="B795" s="3" t="s">
        <v>79</v>
      </c>
      <c r="C795" s="8">
        <f t="shared" si="180"/>
        <v>43355</v>
      </c>
      <c r="D795" s="13">
        <f t="shared" si="182"/>
        <v>43840</v>
      </c>
      <c r="E795" s="13">
        <v>485</v>
      </c>
      <c r="F795" s="133">
        <v>127</v>
      </c>
      <c r="G795" s="14">
        <f t="shared" si="181"/>
        <v>26.185567010309281</v>
      </c>
      <c r="H795" s="16" t="s">
        <v>38</v>
      </c>
      <c r="I795" s="8"/>
      <c r="J795" s="8"/>
      <c r="K795" s="8">
        <f t="shared" si="179"/>
        <v>0</v>
      </c>
      <c r="L795" s="93"/>
    </row>
    <row r="796" spans="1:12" x14ac:dyDescent="0.25">
      <c r="A796" s="217"/>
      <c r="B796" s="3" t="s">
        <v>80</v>
      </c>
      <c r="C796" s="8">
        <f t="shared" si="180"/>
        <v>43840</v>
      </c>
      <c r="D796" s="13">
        <f t="shared" si="182"/>
        <v>44335</v>
      </c>
      <c r="E796" s="13">
        <v>495</v>
      </c>
      <c r="F796" s="133">
        <v>117.71</v>
      </c>
      <c r="G796" s="14">
        <f t="shared" si="181"/>
        <v>23.77979797979798</v>
      </c>
      <c r="H796" s="16" t="s">
        <v>38</v>
      </c>
      <c r="I796" s="30"/>
      <c r="J796" s="30"/>
      <c r="K796" s="30">
        <f t="shared" si="179"/>
        <v>0</v>
      </c>
      <c r="L796" s="94"/>
    </row>
    <row r="797" spans="1:12" x14ac:dyDescent="0.25">
      <c r="A797" s="217"/>
      <c r="B797" s="3" t="s">
        <v>81</v>
      </c>
      <c r="C797" s="8">
        <f t="shared" si="180"/>
        <v>44335</v>
      </c>
      <c r="D797" s="13">
        <f t="shared" si="182"/>
        <v>44832</v>
      </c>
      <c r="E797" s="13">
        <v>497</v>
      </c>
      <c r="F797" s="133">
        <v>123.98</v>
      </c>
      <c r="G797" s="14">
        <f t="shared" si="181"/>
        <v>24.945674044265594</v>
      </c>
      <c r="H797" s="16" t="s">
        <v>38</v>
      </c>
      <c r="I797" s="30"/>
      <c r="J797" s="30"/>
      <c r="K797" s="30">
        <f t="shared" si="179"/>
        <v>0</v>
      </c>
      <c r="L797" s="94"/>
    </row>
    <row r="798" spans="1:12" x14ac:dyDescent="0.25">
      <c r="A798" s="217"/>
      <c r="B798" s="3" t="s">
        <v>82</v>
      </c>
      <c r="C798" s="8">
        <f t="shared" si="180"/>
        <v>44832</v>
      </c>
      <c r="D798" s="13">
        <f t="shared" si="182"/>
        <v>45418</v>
      </c>
      <c r="E798" s="13">
        <v>586</v>
      </c>
      <c r="F798" s="133">
        <v>137.77000000000001</v>
      </c>
      <c r="G798" s="14">
        <f t="shared" si="181"/>
        <v>23.510238907849832</v>
      </c>
      <c r="H798" s="16" t="s">
        <v>38</v>
      </c>
      <c r="I798" s="30"/>
      <c r="J798" s="30"/>
      <c r="K798" s="30">
        <f t="shared" si="179"/>
        <v>0</v>
      </c>
      <c r="L798" s="94"/>
    </row>
    <row r="799" spans="1:12" x14ac:dyDescent="0.25">
      <c r="A799" s="217"/>
      <c r="B799" s="3" t="s">
        <v>83</v>
      </c>
      <c r="C799" s="8">
        <f t="shared" si="180"/>
        <v>45418</v>
      </c>
      <c r="D799" s="13">
        <f t="shared" si="182"/>
        <v>45933</v>
      </c>
      <c r="E799" s="13">
        <v>515</v>
      </c>
      <c r="F799" s="133">
        <v>122.77</v>
      </c>
      <c r="G799" s="14">
        <f t="shared" si="181"/>
        <v>23.83883495145631</v>
      </c>
      <c r="H799" s="16" t="s">
        <v>38</v>
      </c>
      <c r="I799" s="30"/>
      <c r="J799" s="30"/>
      <c r="K799" s="30">
        <f t="shared" si="179"/>
        <v>0</v>
      </c>
      <c r="L799" s="94"/>
    </row>
    <row r="800" spans="1:12" x14ac:dyDescent="0.25">
      <c r="A800" s="217"/>
      <c r="B800" s="3" t="s">
        <v>84</v>
      </c>
      <c r="C800" s="8">
        <f t="shared" si="180"/>
        <v>45933</v>
      </c>
      <c r="D800" s="13">
        <f t="shared" si="182"/>
        <v>46421</v>
      </c>
      <c r="E800" s="13">
        <v>488</v>
      </c>
      <c r="F800" s="133">
        <v>119.53</v>
      </c>
      <c r="G800" s="14">
        <f t="shared" si="181"/>
        <v>24.493852459016395</v>
      </c>
      <c r="H800" s="16" t="s">
        <v>38</v>
      </c>
      <c r="I800" s="30"/>
      <c r="J800" s="30"/>
      <c r="K800" s="30">
        <f t="shared" si="179"/>
        <v>0</v>
      </c>
      <c r="L800" s="94"/>
    </row>
    <row r="801" spans="1:12" x14ac:dyDescent="0.25">
      <c r="A801" s="217"/>
      <c r="B801" s="3" t="s">
        <v>85</v>
      </c>
      <c r="C801" s="8">
        <f t="shared" si="180"/>
        <v>46421</v>
      </c>
      <c r="D801" s="13">
        <f t="shared" si="182"/>
        <v>46894</v>
      </c>
      <c r="E801" s="13">
        <v>473</v>
      </c>
      <c r="F801" s="133">
        <v>126.46</v>
      </c>
      <c r="G801" s="14">
        <f t="shared" si="181"/>
        <v>26.735729386892178</v>
      </c>
      <c r="H801" s="16" t="s">
        <v>38</v>
      </c>
      <c r="I801" s="30"/>
      <c r="J801" s="30"/>
      <c r="K801" s="30">
        <f t="shared" si="179"/>
        <v>0</v>
      </c>
      <c r="L801" s="94"/>
    </row>
    <row r="802" spans="1:12" x14ac:dyDescent="0.25">
      <c r="A802" s="217"/>
      <c r="B802" s="3" t="s">
        <v>86</v>
      </c>
      <c r="C802" s="8">
        <f t="shared" si="180"/>
        <v>46894</v>
      </c>
      <c r="D802" s="13">
        <f t="shared" si="182"/>
        <v>46894</v>
      </c>
      <c r="E802" s="13"/>
      <c r="F802" s="133"/>
      <c r="G802" s="14" t="e">
        <f t="shared" si="181"/>
        <v>#DIV/0!</v>
      </c>
      <c r="H802" s="16" t="s">
        <v>38</v>
      </c>
      <c r="I802" s="8"/>
      <c r="J802" s="8"/>
      <c r="K802" s="8">
        <f t="shared" si="179"/>
        <v>0</v>
      </c>
      <c r="L802" s="93"/>
    </row>
    <row r="803" spans="1:12" x14ac:dyDescent="0.25">
      <c r="A803" s="217"/>
      <c r="B803" s="3" t="s">
        <v>87</v>
      </c>
      <c r="C803" s="8">
        <f t="shared" si="180"/>
        <v>46894</v>
      </c>
      <c r="D803" s="13">
        <f t="shared" si="182"/>
        <v>46894</v>
      </c>
      <c r="E803" s="13"/>
      <c r="F803" s="133"/>
      <c r="G803" s="14" t="e">
        <f t="shared" si="181"/>
        <v>#DIV/0!</v>
      </c>
      <c r="H803" s="16" t="s">
        <v>38</v>
      </c>
      <c r="I803" s="8"/>
      <c r="J803" s="8"/>
      <c r="K803" s="8">
        <f t="shared" si="179"/>
        <v>0</v>
      </c>
      <c r="L803" s="93"/>
    </row>
    <row r="804" spans="1:12" ht="15.75" thickBot="1" x14ac:dyDescent="0.3">
      <c r="A804" s="218"/>
      <c r="B804" s="95" t="s">
        <v>88</v>
      </c>
      <c r="C804" s="96"/>
      <c r="D804" s="97"/>
      <c r="E804" s="97">
        <f>SUM(E792:E803)</f>
        <v>5014</v>
      </c>
      <c r="F804" s="97">
        <f>SUM(F792:F803)</f>
        <v>1263.8600000000001</v>
      </c>
      <c r="G804" s="98">
        <f>F804/E804*100</f>
        <v>25.206621459912249</v>
      </c>
      <c r="H804" s="101" t="s">
        <v>38</v>
      </c>
      <c r="I804" s="96">
        <f>SUM(I792:I803)</f>
        <v>0</v>
      </c>
      <c r="J804" s="96">
        <f>SUM(J792:J803)</f>
        <v>0</v>
      </c>
      <c r="K804" s="96">
        <f>SUM(K792:K803)</f>
        <v>0</v>
      </c>
      <c r="L804" s="100">
        <f>SUM(L792:L803)</f>
        <v>0</v>
      </c>
    </row>
    <row r="805" spans="1:12" ht="15.75" thickBot="1" x14ac:dyDescent="0.3">
      <c r="A805" s="40"/>
      <c r="B805" s="31"/>
      <c r="C805" s="32"/>
      <c r="D805" s="33"/>
      <c r="E805" s="33"/>
      <c r="F805" s="33"/>
      <c r="G805" s="34"/>
      <c r="H805" s="34"/>
      <c r="I805" s="32"/>
      <c r="J805" s="32"/>
      <c r="K805" s="32"/>
      <c r="L805" s="32"/>
    </row>
    <row r="806" spans="1:12" ht="18.75" x14ac:dyDescent="0.3">
      <c r="A806" s="216" t="s">
        <v>119</v>
      </c>
      <c r="B806" s="56" t="s">
        <v>0</v>
      </c>
      <c r="C806" s="92" t="s">
        <v>119</v>
      </c>
      <c r="D806" s="58"/>
      <c r="E806" s="58"/>
      <c r="F806" s="58"/>
      <c r="G806" s="58"/>
      <c r="H806" s="58"/>
      <c r="I806" s="58"/>
      <c r="J806" s="58"/>
      <c r="K806" s="58"/>
      <c r="L806" s="59"/>
    </row>
    <row r="807" spans="1:12" x14ac:dyDescent="0.25">
      <c r="A807" s="217"/>
      <c r="B807" s="20" t="s">
        <v>71</v>
      </c>
      <c r="C807" s="29" t="s">
        <v>116</v>
      </c>
      <c r="D807" s="22"/>
      <c r="E807" s="22"/>
      <c r="F807" s="22"/>
      <c r="G807" s="22"/>
      <c r="H807" s="22"/>
      <c r="I807" s="22"/>
      <c r="J807" s="22"/>
      <c r="K807" s="22"/>
      <c r="L807" s="60"/>
    </row>
    <row r="808" spans="1:12" x14ac:dyDescent="0.25">
      <c r="A808" s="217"/>
      <c r="B808" s="20" t="s">
        <v>72</v>
      </c>
      <c r="C808" s="29" t="s">
        <v>117</v>
      </c>
      <c r="D808" s="22"/>
      <c r="E808" s="22"/>
      <c r="F808" s="22"/>
      <c r="G808" s="22"/>
      <c r="H808" s="22"/>
      <c r="I808" s="22"/>
      <c r="J808" s="22"/>
      <c r="K808" s="22"/>
      <c r="L808" s="60"/>
    </row>
    <row r="809" spans="1:12" x14ac:dyDescent="0.25">
      <c r="A809" s="217"/>
      <c r="B809" s="20" t="s">
        <v>1</v>
      </c>
      <c r="C809" s="26">
        <v>9404</v>
      </c>
      <c r="D809" s="22"/>
      <c r="E809" s="22"/>
      <c r="F809" s="22"/>
      <c r="G809" s="22"/>
      <c r="H809" s="22"/>
      <c r="I809" s="22"/>
      <c r="J809" s="22"/>
      <c r="K809" s="22"/>
      <c r="L809" s="60"/>
    </row>
    <row r="810" spans="1:12" x14ac:dyDescent="0.25">
      <c r="A810" s="217"/>
      <c r="B810" s="20" t="s">
        <v>73</v>
      </c>
      <c r="C810" s="29" t="s">
        <v>34</v>
      </c>
      <c r="D810" s="22"/>
      <c r="E810" s="22"/>
      <c r="F810" s="22"/>
      <c r="G810" s="22"/>
      <c r="H810" s="22"/>
      <c r="I810" s="22"/>
      <c r="J810" s="22"/>
      <c r="K810" s="22"/>
      <c r="L810" s="60"/>
    </row>
    <row r="811" spans="1:12" x14ac:dyDescent="0.25">
      <c r="A811" s="217"/>
      <c r="B811" s="20" t="s">
        <v>74</v>
      </c>
      <c r="C811" s="26">
        <v>2016</v>
      </c>
      <c r="D811" s="22"/>
      <c r="E811" s="22"/>
      <c r="F811" s="22"/>
      <c r="G811" s="22"/>
      <c r="H811" s="22"/>
      <c r="I811" s="22"/>
      <c r="J811" s="22"/>
      <c r="K811" s="22"/>
      <c r="L811" s="60"/>
    </row>
    <row r="812" spans="1:12" x14ac:dyDescent="0.25">
      <c r="A812" s="217"/>
      <c r="B812" s="18"/>
      <c r="C812" s="24"/>
      <c r="D812" s="24"/>
      <c r="E812" s="24"/>
      <c r="F812" s="24"/>
      <c r="G812" s="24"/>
      <c r="H812" s="24"/>
      <c r="I812" s="24"/>
      <c r="J812" s="24"/>
      <c r="K812" s="24"/>
      <c r="L812" s="61"/>
    </row>
    <row r="813" spans="1:12" ht="75" x14ac:dyDescent="0.25">
      <c r="A813" s="217"/>
      <c r="B813" s="27"/>
      <c r="C813" s="28" t="s">
        <v>89</v>
      </c>
      <c r="D813" s="28" t="s">
        <v>90</v>
      </c>
      <c r="E813" s="28" t="s">
        <v>92</v>
      </c>
      <c r="F813" s="28" t="s">
        <v>127</v>
      </c>
      <c r="G813" s="28" t="s">
        <v>128</v>
      </c>
      <c r="H813" s="28" t="s">
        <v>129</v>
      </c>
      <c r="I813" s="28" t="s">
        <v>91</v>
      </c>
      <c r="J813" s="28" t="s">
        <v>97</v>
      </c>
      <c r="K813" s="28" t="s">
        <v>98</v>
      </c>
      <c r="L813" s="62" t="s">
        <v>95</v>
      </c>
    </row>
    <row r="814" spans="1:12" x14ac:dyDescent="0.25">
      <c r="A814" s="217"/>
      <c r="B814" s="3" t="s">
        <v>76</v>
      </c>
      <c r="C814" s="8">
        <v>41498</v>
      </c>
      <c r="D814" s="13">
        <f t="shared" ref="D814:D815" si="183">C814+E814</f>
        <v>42035</v>
      </c>
      <c r="E814" s="13">
        <v>537</v>
      </c>
      <c r="F814" s="133">
        <v>163.87</v>
      </c>
      <c r="G814" s="14">
        <f>F814/E814*100</f>
        <v>30.515828677839853</v>
      </c>
      <c r="H814" s="16" t="s">
        <v>38</v>
      </c>
      <c r="I814" s="8"/>
      <c r="J814" s="8"/>
      <c r="K814" s="8">
        <f t="shared" ref="K814:K825" si="184">I814+J814</f>
        <v>0</v>
      </c>
      <c r="L814" s="93"/>
    </row>
    <row r="815" spans="1:12" x14ac:dyDescent="0.25">
      <c r="A815" s="217"/>
      <c r="B815" s="3" t="s">
        <v>77</v>
      </c>
      <c r="C815" s="8">
        <f t="shared" ref="C815:C825" si="185">D814</f>
        <v>42035</v>
      </c>
      <c r="D815" s="13">
        <f t="shared" si="183"/>
        <v>42519</v>
      </c>
      <c r="E815" s="13">
        <v>484</v>
      </c>
      <c r="F815" s="133">
        <v>144.53</v>
      </c>
      <c r="G815" s="14">
        <f t="shared" ref="G815:G825" si="186">F815/E815*100</f>
        <v>29.861570247933884</v>
      </c>
      <c r="H815" s="16" t="s">
        <v>38</v>
      </c>
      <c r="I815" s="8"/>
      <c r="J815" s="8"/>
      <c r="K815" s="8">
        <f t="shared" si="184"/>
        <v>0</v>
      </c>
      <c r="L815" s="93"/>
    </row>
    <row r="816" spans="1:12" x14ac:dyDescent="0.25">
      <c r="A816" s="217"/>
      <c r="B816" s="3" t="s">
        <v>78</v>
      </c>
      <c r="C816" s="8">
        <f t="shared" si="185"/>
        <v>42519</v>
      </c>
      <c r="D816" s="13">
        <f t="shared" ref="D816:D825" si="187">C816+E816</f>
        <v>43061</v>
      </c>
      <c r="E816" s="13">
        <v>542</v>
      </c>
      <c r="F816" s="133">
        <v>149.91</v>
      </c>
      <c r="G816" s="14">
        <f t="shared" si="186"/>
        <v>27.658671586715865</v>
      </c>
      <c r="H816" s="16" t="s">
        <v>38</v>
      </c>
      <c r="I816" s="8"/>
      <c r="J816" s="8"/>
      <c r="K816" s="8">
        <f t="shared" si="184"/>
        <v>0</v>
      </c>
      <c r="L816" s="93"/>
    </row>
    <row r="817" spans="1:12" x14ac:dyDescent="0.25">
      <c r="A817" s="217"/>
      <c r="B817" s="3" t="s">
        <v>79</v>
      </c>
      <c r="C817" s="8">
        <f t="shared" si="185"/>
        <v>43061</v>
      </c>
      <c r="D817" s="13">
        <f t="shared" si="187"/>
        <v>43604</v>
      </c>
      <c r="E817" s="13">
        <v>543</v>
      </c>
      <c r="F817" s="133">
        <v>142.04</v>
      </c>
      <c r="G817" s="14">
        <f t="shared" si="186"/>
        <v>26.158379373848984</v>
      </c>
      <c r="H817" s="16" t="s">
        <v>38</v>
      </c>
      <c r="I817" s="8"/>
      <c r="J817" s="8"/>
      <c r="K817" s="8">
        <f t="shared" si="184"/>
        <v>0</v>
      </c>
      <c r="L817" s="93"/>
    </row>
    <row r="818" spans="1:12" x14ac:dyDescent="0.25">
      <c r="A818" s="217"/>
      <c r="B818" s="3" t="s">
        <v>80</v>
      </c>
      <c r="C818" s="8">
        <f t="shared" si="185"/>
        <v>43604</v>
      </c>
      <c r="D818" s="13">
        <f t="shared" si="187"/>
        <v>44199</v>
      </c>
      <c r="E818" s="13">
        <v>595</v>
      </c>
      <c r="F818" s="133">
        <v>152.63999999999999</v>
      </c>
      <c r="G818" s="14">
        <f t="shared" si="186"/>
        <v>25.65378151260504</v>
      </c>
      <c r="H818" s="16" t="s">
        <v>38</v>
      </c>
      <c r="I818" s="30"/>
      <c r="J818" s="30">
        <v>7932</v>
      </c>
      <c r="K818" s="30">
        <f t="shared" si="184"/>
        <v>7932</v>
      </c>
      <c r="L818" s="94"/>
    </row>
    <row r="819" spans="1:12" x14ac:dyDescent="0.25">
      <c r="A819" s="217"/>
      <c r="B819" s="3" t="s">
        <v>81</v>
      </c>
      <c r="C819" s="8">
        <f t="shared" si="185"/>
        <v>44199</v>
      </c>
      <c r="D819" s="13">
        <f t="shared" si="187"/>
        <v>44750</v>
      </c>
      <c r="E819" s="13">
        <v>551</v>
      </c>
      <c r="F819" s="133">
        <v>134.34</v>
      </c>
      <c r="G819" s="49">
        <f t="shared" si="186"/>
        <v>24.381125226860252</v>
      </c>
      <c r="H819" s="16" t="s">
        <v>38</v>
      </c>
      <c r="I819" s="30"/>
      <c r="J819" s="30"/>
      <c r="K819" s="30">
        <f t="shared" si="184"/>
        <v>0</v>
      </c>
      <c r="L819" s="94"/>
    </row>
    <row r="820" spans="1:12" x14ac:dyDescent="0.25">
      <c r="A820" s="217"/>
      <c r="B820" s="3" t="s">
        <v>82</v>
      </c>
      <c r="C820" s="8">
        <f t="shared" si="185"/>
        <v>44750</v>
      </c>
      <c r="D820" s="13">
        <f t="shared" si="187"/>
        <v>45273</v>
      </c>
      <c r="E820" s="13">
        <v>523</v>
      </c>
      <c r="F820" s="133">
        <v>133.83000000000001</v>
      </c>
      <c r="G820" s="14">
        <f t="shared" si="186"/>
        <v>25.588910133843214</v>
      </c>
      <c r="H820" s="16" t="s">
        <v>38</v>
      </c>
      <c r="I820" s="30"/>
      <c r="J820" s="30"/>
      <c r="K820" s="30">
        <f t="shared" si="184"/>
        <v>0</v>
      </c>
      <c r="L820" s="94"/>
    </row>
    <row r="821" spans="1:12" x14ac:dyDescent="0.25">
      <c r="A821" s="217"/>
      <c r="B821" s="3" t="s">
        <v>83</v>
      </c>
      <c r="C821" s="8">
        <f t="shared" si="185"/>
        <v>45273</v>
      </c>
      <c r="D821" s="13">
        <f t="shared" si="187"/>
        <v>45743</v>
      </c>
      <c r="E821" s="13">
        <v>470</v>
      </c>
      <c r="F821" s="133">
        <v>121.22</v>
      </c>
      <c r="G821" s="14">
        <f t="shared" si="186"/>
        <v>25.79148936170213</v>
      </c>
      <c r="H821" s="16" t="s">
        <v>38</v>
      </c>
      <c r="I821" s="30"/>
      <c r="J821" s="30">
        <v>23568</v>
      </c>
      <c r="K821" s="30">
        <f t="shared" si="184"/>
        <v>23568</v>
      </c>
      <c r="L821" s="94"/>
    </row>
    <row r="822" spans="1:12" x14ac:dyDescent="0.25">
      <c r="A822" s="217"/>
      <c r="B822" s="3" t="s">
        <v>84</v>
      </c>
      <c r="C822" s="8">
        <f t="shared" si="185"/>
        <v>45743</v>
      </c>
      <c r="D822" s="13">
        <f t="shared" si="187"/>
        <v>46265</v>
      </c>
      <c r="E822" s="13">
        <v>522</v>
      </c>
      <c r="F822" s="133">
        <v>142.24</v>
      </c>
      <c r="G822" s="14">
        <f t="shared" si="186"/>
        <v>27.249042145593872</v>
      </c>
      <c r="H822" s="16" t="s">
        <v>38</v>
      </c>
      <c r="I822" s="30"/>
      <c r="J822" s="30"/>
      <c r="K822" s="30">
        <f t="shared" si="184"/>
        <v>0</v>
      </c>
      <c r="L822" s="94"/>
    </row>
    <row r="823" spans="1:12" x14ac:dyDescent="0.25">
      <c r="A823" s="217"/>
      <c r="B823" s="3" t="s">
        <v>85</v>
      </c>
      <c r="C823" s="8">
        <f t="shared" si="185"/>
        <v>46265</v>
      </c>
      <c r="D823" s="13">
        <f t="shared" si="187"/>
        <v>46798</v>
      </c>
      <c r="E823" s="13">
        <v>533</v>
      </c>
      <c r="F823" s="133">
        <v>143.44</v>
      </c>
      <c r="G823" s="14">
        <f t="shared" si="186"/>
        <v>26.911819887429644</v>
      </c>
      <c r="H823" s="16" t="s">
        <v>38</v>
      </c>
      <c r="I823" s="30">
        <v>7299</v>
      </c>
      <c r="J823" s="30"/>
      <c r="K823" s="30">
        <f t="shared" si="184"/>
        <v>7299</v>
      </c>
      <c r="L823" s="94"/>
    </row>
    <row r="824" spans="1:12" x14ac:dyDescent="0.25">
      <c r="A824" s="217"/>
      <c r="B824" s="3" t="s">
        <v>86</v>
      </c>
      <c r="C824" s="8">
        <f t="shared" si="185"/>
        <v>46798</v>
      </c>
      <c r="D824" s="13">
        <f t="shared" si="187"/>
        <v>46798</v>
      </c>
      <c r="E824" s="13"/>
      <c r="F824" s="133"/>
      <c r="G824" s="14" t="e">
        <f t="shared" si="186"/>
        <v>#DIV/0!</v>
      </c>
      <c r="H824" s="16" t="s">
        <v>38</v>
      </c>
      <c r="I824" s="8"/>
      <c r="J824" s="8"/>
      <c r="K824" s="8">
        <f t="shared" si="184"/>
        <v>0</v>
      </c>
      <c r="L824" s="93"/>
    </row>
    <row r="825" spans="1:12" x14ac:dyDescent="0.25">
      <c r="A825" s="217"/>
      <c r="B825" s="3" t="s">
        <v>87</v>
      </c>
      <c r="C825" s="8">
        <f t="shared" si="185"/>
        <v>46798</v>
      </c>
      <c r="D825" s="13">
        <f t="shared" si="187"/>
        <v>46798</v>
      </c>
      <c r="E825" s="13"/>
      <c r="F825" s="133"/>
      <c r="G825" s="14" t="e">
        <f t="shared" si="186"/>
        <v>#DIV/0!</v>
      </c>
      <c r="H825" s="16" t="s">
        <v>38</v>
      </c>
      <c r="I825" s="8">
        <v>100781</v>
      </c>
      <c r="J825" s="8"/>
      <c r="K825" s="8">
        <f t="shared" si="184"/>
        <v>100781</v>
      </c>
      <c r="L825" s="93"/>
    </row>
    <row r="826" spans="1:12" ht="15.75" thickBot="1" x14ac:dyDescent="0.3">
      <c r="A826" s="218"/>
      <c r="B826" s="95" t="s">
        <v>88</v>
      </c>
      <c r="C826" s="96"/>
      <c r="D826" s="97"/>
      <c r="E826" s="97">
        <f>SUM(E814:E825)</f>
        <v>5300</v>
      </c>
      <c r="F826" s="97">
        <f>SUM(F814:F825)</f>
        <v>1428.06</v>
      </c>
      <c r="G826" s="98">
        <f>F826/E826*100</f>
        <v>26.944528301886788</v>
      </c>
      <c r="H826" s="101" t="s">
        <v>38</v>
      </c>
      <c r="I826" s="96">
        <f>SUM(I814:I825)</f>
        <v>108080</v>
      </c>
      <c r="J826" s="96">
        <f>SUM(J814:J825)</f>
        <v>31500</v>
      </c>
      <c r="K826" s="96">
        <f>SUM(K814:K825)</f>
        <v>139580</v>
      </c>
      <c r="L826" s="100">
        <f>SUM(L814:L825)</f>
        <v>0</v>
      </c>
    </row>
    <row r="827" spans="1:12" ht="15.75" thickBot="1" x14ac:dyDescent="0.3">
      <c r="A827" s="40"/>
      <c r="B827" s="31"/>
      <c r="C827" s="32"/>
      <c r="D827" s="33"/>
      <c r="E827" s="33"/>
      <c r="F827" s="33"/>
      <c r="G827" s="34"/>
      <c r="H827" s="34"/>
      <c r="I827" s="32"/>
      <c r="J827" s="32"/>
      <c r="K827" s="32"/>
      <c r="L827" s="32"/>
    </row>
    <row r="828" spans="1:12" ht="18.75" x14ac:dyDescent="0.3">
      <c r="A828" s="216" t="s">
        <v>120</v>
      </c>
      <c r="B828" s="56" t="s">
        <v>0</v>
      </c>
      <c r="C828" s="92" t="s">
        <v>120</v>
      </c>
      <c r="D828" s="58"/>
      <c r="E828" s="58"/>
      <c r="F828" s="58"/>
      <c r="G828" s="58"/>
      <c r="H828" s="58"/>
      <c r="I828" s="58"/>
      <c r="J828" s="58"/>
      <c r="K828" s="58"/>
      <c r="L828" s="59"/>
    </row>
    <row r="829" spans="1:12" x14ac:dyDescent="0.25">
      <c r="A829" s="217"/>
      <c r="B829" s="20" t="s">
        <v>71</v>
      </c>
      <c r="C829" s="29" t="s">
        <v>116</v>
      </c>
      <c r="D829" s="22"/>
      <c r="E829" s="22"/>
      <c r="F829" s="22"/>
      <c r="G829" s="22"/>
      <c r="H829" s="22"/>
      <c r="I829" s="22"/>
      <c r="J829" s="22"/>
      <c r="K829" s="22"/>
      <c r="L829" s="60"/>
    </row>
    <row r="830" spans="1:12" x14ac:dyDescent="0.25">
      <c r="A830" s="217"/>
      <c r="B830" s="20" t="s">
        <v>72</v>
      </c>
      <c r="C830" s="29" t="s">
        <v>117</v>
      </c>
      <c r="D830" s="22"/>
      <c r="E830" s="22"/>
      <c r="F830" s="22"/>
      <c r="G830" s="22"/>
      <c r="H830" s="22"/>
      <c r="I830" s="22"/>
      <c r="J830" s="22"/>
      <c r="K830" s="22"/>
      <c r="L830" s="60"/>
    </row>
    <row r="831" spans="1:12" x14ac:dyDescent="0.25">
      <c r="A831" s="217"/>
      <c r="B831" s="20" t="s">
        <v>1</v>
      </c>
      <c r="C831" s="26">
        <v>9404</v>
      </c>
      <c r="D831" s="22"/>
      <c r="E831" s="22"/>
      <c r="F831" s="22"/>
      <c r="G831" s="22"/>
      <c r="H831" s="22"/>
      <c r="I831" s="22"/>
      <c r="J831" s="22"/>
      <c r="K831" s="22"/>
      <c r="L831" s="60"/>
    </row>
    <row r="832" spans="1:12" x14ac:dyDescent="0.25">
      <c r="A832" s="217"/>
      <c r="B832" s="20" t="s">
        <v>73</v>
      </c>
      <c r="C832" s="29"/>
      <c r="D832" s="22"/>
      <c r="E832" s="22"/>
      <c r="F832" s="22"/>
      <c r="G832" s="22"/>
      <c r="H832" s="22"/>
      <c r="I832" s="22"/>
      <c r="J832" s="22"/>
      <c r="K832" s="22"/>
      <c r="L832" s="60"/>
    </row>
    <row r="833" spans="1:12" x14ac:dyDescent="0.25">
      <c r="A833" s="217"/>
      <c r="B833" s="20" t="s">
        <v>74</v>
      </c>
      <c r="C833" s="26">
        <v>2016</v>
      </c>
      <c r="D833" s="22"/>
      <c r="E833" s="22"/>
      <c r="F833" s="22"/>
      <c r="G833" s="22"/>
      <c r="H833" s="22"/>
      <c r="I833" s="22"/>
      <c r="J833" s="22"/>
      <c r="K833" s="22"/>
      <c r="L833" s="60"/>
    </row>
    <row r="834" spans="1:12" x14ac:dyDescent="0.25">
      <c r="A834" s="217"/>
      <c r="B834" s="18"/>
      <c r="C834" s="24"/>
      <c r="D834" s="24"/>
      <c r="E834" s="24"/>
      <c r="F834" s="24"/>
      <c r="G834" s="24"/>
      <c r="H834" s="24"/>
      <c r="I834" s="24"/>
      <c r="J834" s="24"/>
      <c r="K834" s="24"/>
      <c r="L834" s="61"/>
    </row>
    <row r="835" spans="1:12" ht="75" x14ac:dyDescent="0.25">
      <c r="A835" s="217"/>
      <c r="B835" s="27"/>
      <c r="C835" s="28" t="s">
        <v>89</v>
      </c>
      <c r="D835" s="28" t="s">
        <v>90</v>
      </c>
      <c r="E835" s="28" t="s">
        <v>92</v>
      </c>
      <c r="F835" s="28" t="s">
        <v>127</v>
      </c>
      <c r="G835" s="28" t="s">
        <v>128</v>
      </c>
      <c r="H835" s="28" t="s">
        <v>129</v>
      </c>
      <c r="I835" s="28" t="s">
        <v>91</v>
      </c>
      <c r="J835" s="28" t="s">
        <v>97</v>
      </c>
      <c r="K835" s="28" t="s">
        <v>98</v>
      </c>
      <c r="L835" s="62" t="s">
        <v>95</v>
      </c>
    </row>
    <row r="836" spans="1:12" x14ac:dyDescent="0.25">
      <c r="A836" s="217"/>
      <c r="B836" s="3" t="s">
        <v>76</v>
      </c>
      <c r="C836" s="8">
        <v>10737</v>
      </c>
      <c r="D836" s="13">
        <f t="shared" ref="D836:D847" si="188">C836+E836</f>
        <v>10906</v>
      </c>
      <c r="E836" s="13">
        <v>169</v>
      </c>
      <c r="F836" s="133">
        <v>55.36</v>
      </c>
      <c r="G836" s="14">
        <f>F836/E836*100</f>
        <v>32.757396449704139</v>
      </c>
      <c r="H836" s="16" t="s">
        <v>38</v>
      </c>
      <c r="I836" s="8"/>
      <c r="J836" s="8"/>
      <c r="K836" s="8">
        <f t="shared" ref="K836:K848" si="189">I836+J836</f>
        <v>0</v>
      </c>
      <c r="L836" s="93"/>
    </row>
    <row r="837" spans="1:12" x14ac:dyDescent="0.25">
      <c r="A837" s="217"/>
      <c r="B837" s="3" t="s">
        <v>77</v>
      </c>
      <c r="C837" s="8">
        <f t="shared" ref="C837:C847" si="190">D836</f>
        <v>10906</v>
      </c>
      <c r="D837" s="13">
        <f t="shared" si="188"/>
        <v>11091</v>
      </c>
      <c r="E837" s="13">
        <v>185</v>
      </c>
      <c r="F837" s="133">
        <v>54.24</v>
      </c>
      <c r="G837" s="14">
        <f t="shared" ref="G837:G847" si="191">F837/E837*100</f>
        <v>29.318918918918918</v>
      </c>
      <c r="H837" s="16" t="s">
        <v>38</v>
      </c>
      <c r="I837" s="8">
        <v>5911</v>
      </c>
      <c r="J837" s="8"/>
      <c r="K837" s="8">
        <f t="shared" si="189"/>
        <v>5911</v>
      </c>
      <c r="L837" s="93"/>
    </row>
    <row r="838" spans="1:12" x14ac:dyDescent="0.25">
      <c r="A838" s="217"/>
      <c r="B838" s="3" t="s">
        <v>78</v>
      </c>
      <c r="C838" s="8">
        <f t="shared" si="190"/>
        <v>11091</v>
      </c>
      <c r="D838" s="13">
        <f t="shared" si="188"/>
        <v>11349</v>
      </c>
      <c r="E838" s="13">
        <v>258</v>
      </c>
      <c r="F838" s="133">
        <v>74.31</v>
      </c>
      <c r="G838" s="14">
        <f t="shared" si="191"/>
        <v>28.802325581395351</v>
      </c>
      <c r="H838" s="16" t="s">
        <v>38</v>
      </c>
      <c r="I838" s="8"/>
      <c r="J838" s="8"/>
      <c r="K838" s="8">
        <f t="shared" si="189"/>
        <v>0</v>
      </c>
      <c r="L838" s="93"/>
    </row>
    <row r="839" spans="1:12" x14ac:dyDescent="0.25">
      <c r="A839" s="217"/>
      <c r="B839" s="3" t="s">
        <v>79</v>
      </c>
      <c r="C839" s="8">
        <f t="shared" si="190"/>
        <v>11349</v>
      </c>
      <c r="D839" s="13">
        <f t="shared" si="188"/>
        <v>11533</v>
      </c>
      <c r="E839" s="13">
        <v>184</v>
      </c>
      <c r="F839" s="133">
        <v>48.31</v>
      </c>
      <c r="G839" s="14">
        <f t="shared" si="191"/>
        <v>26.255434782608695</v>
      </c>
      <c r="H839" s="16" t="s">
        <v>38</v>
      </c>
      <c r="I839" s="8"/>
      <c r="J839" s="8"/>
      <c r="K839" s="8">
        <f t="shared" si="189"/>
        <v>0</v>
      </c>
      <c r="L839" s="93"/>
    </row>
    <row r="840" spans="1:12" x14ac:dyDescent="0.25">
      <c r="A840" s="217"/>
      <c r="B840" s="3" t="s">
        <v>80</v>
      </c>
      <c r="C840" s="8">
        <f t="shared" si="190"/>
        <v>11533</v>
      </c>
      <c r="D840" s="13">
        <f t="shared" si="188"/>
        <v>11817</v>
      </c>
      <c r="E840" s="13">
        <v>284</v>
      </c>
      <c r="F840" s="133">
        <v>73.459999999999994</v>
      </c>
      <c r="G840" s="14">
        <f t="shared" si="191"/>
        <v>25.866197183098588</v>
      </c>
      <c r="H840" s="16" t="s">
        <v>38</v>
      </c>
      <c r="I840" s="30"/>
      <c r="J840" s="30"/>
      <c r="K840" s="30">
        <f t="shared" si="189"/>
        <v>0</v>
      </c>
      <c r="L840" s="94"/>
    </row>
    <row r="841" spans="1:12" x14ac:dyDescent="0.25">
      <c r="A841" s="217"/>
      <c r="B841" s="3" t="s">
        <v>81</v>
      </c>
      <c r="C841" s="8">
        <f t="shared" si="190"/>
        <v>11817</v>
      </c>
      <c r="D841" s="13">
        <f t="shared" si="188"/>
        <v>12100</v>
      </c>
      <c r="E841" s="13">
        <v>283</v>
      </c>
      <c r="F841" s="133">
        <v>73.78</v>
      </c>
      <c r="G841" s="14">
        <f t="shared" si="191"/>
        <v>26.070671378091877</v>
      </c>
      <c r="H841" s="16" t="s">
        <v>38</v>
      </c>
      <c r="I841" s="30"/>
      <c r="J841" s="30"/>
      <c r="K841" s="30">
        <f t="shared" si="189"/>
        <v>0</v>
      </c>
      <c r="L841" s="94"/>
    </row>
    <row r="842" spans="1:12" x14ac:dyDescent="0.25">
      <c r="A842" s="217"/>
      <c r="B842" s="3" t="s">
        <v>82</v>
      </c>
      <c r="C842" s="8">
        <f t="shared" si="190"/>
        <v>12100</v>
      </c>
      <c r="D842" s="13">
        <f t="shared" si="188"/>
        <v>12312</v>
      </c>
      <c r="E842" s="13">
        <v>212</v>
      </c>
      <c r="F842" s="133">
        <v>55.5</v>
      </c>
      <c r="G842" s="14">
        <f t="shared" si="191"/>
        <v>26.179245283018872</v>
      </c>
      <c r="H842" s="16" t="s">
        <v>38</v>
      </c>
      <c r="I842" s="30"/>
      <c r="J842" s="30"/>
      <c r="K842" s="30">
        <f t="shared" si="189"/>
        <v>0</v>
      </c>
      <c r="L842" s="94"/>
    </row>
    <row r="843" spans="1:12" x14ac:dyDescent="0.25">
      <c r="A843" s="217"/>
      <c r="B843" s="3" t="s">
        <v>83</v>
      </c>
      <c r="C843" s="8">
        <f t="shared" si="190"/>
        <v>12312</v>
      </c>
      <c r="D843" s="13">
        <f t="shared" si="188"/>
        <v>12471</v>
      </c>
      <c r="E843" s="13">
        <v>159</v>
      </c>
      <c r="F843" s="133">
        <v>44.64</v>
      </c>
      <c r="G843" s="14">
        <f t="shared" si="191"/>
        <v>28.075471698113208</v>
      </c>
      <c r="H843" s="16" t="s">
        <v>38</v>
      </c>
      <c r="I843" s="30"/>
      <c r="J843" s="30"/>
      <c r="K843" s="30">
        <f t="shared" si="189"/>
        <v>0</v>
      </c>
      <c r="L843" s="94"/>
    </row>
    <row r="844" spans="1:12" x14ac:dyDescent="0.25">
      <c r="A844" s="217"/>
      <c r="B844" s="3" t="s">
        <v>84</v>
      </c>
      <c r="C844" s="8">
        <f t="shared" si="190"/>
        <v>12471</v>
      </c>
      <c r="D844" s="13">
        <f t="shared" si="188"/>
        <v>12656</v>
      </c>
      <c r="E844" s="13">
        <v>185</v>
      </c>
      <c r="F844" s="133">
        <v>50.11</v>
      </c>
      <c r="G844" s="14">
        <f t="shared" si="191"/>
        <v>27.086486486486489</v>
      </c>
      <c r="H844" s="16" t="s">
        <v>38</v>
      </c>
      <c r="I844" s="30"/>
      <c r="J844" s="30"/>
      <c r="K844" s="30">
        <f t="shared" si="189"/>
        <v>0</v>
      </c>
      <c r="L844" s="94"/>
    </row>
    <row r="845" spans="1:12" x14ac:dyDescent="0.25">
      <c r="A845" s="217"/>
      <c r="B845" s="3" t="s">
        <v>85</v>
      </c>
      <c r="C845" s="8">
        <f t="shared" si="190"/>
        <v>12656</v>
      </c>
      <c r="D845" s="13">
        <f t="shared" si="188"/>
        <v>12980</v>
      </c>
      <c r="E845" s="13">
        <v>324</v>
      </c>
      <c r="F845" s="133">
        <v>106.73</v>
      </c>
      <c r="G845" s="14">
        <f t="shared" si="191"/>
        <v>32.941358024691361</v>
      </c>
      <c r="H845" s="16" t="s">
        <v>38</v>
      </c>
      <c r="I845" s="30"/>
      <c r="J845" s="30"/>
      <c r="K845" s="30">
        <f t="shared" si="189"/>
        <v>0</v>
      </c>
      <c r="L845" s="94"/>
    </row>
    <row r="846" spans="1:12" x14ac:dyDescent="0.25">
      <c r="A846" s="217"/>
      <c r="B846" s="3" t="s">
        <v>86</v>
      </c>
      <c r="C846" s="8">
        <f t="shared" si="190"/>
        <v>12980</v>
      </c>
      <c r="D846" s="13">
        <f t="shared" si="188"/>
        <v>12980</v>
      </c>
      <c r="E846" s="13"/>
      <c r="F846" s="133"/>
      <c r="G846" s="14" t="e">
        <f t="shared" si="191"/>
        <v>#DIV/0!</v>
      </c>
      <c r="H846" s="16" t="s">
        <v>38</v>
      </c>
      <c r="I846" s="8">
        <v>9415</v>
      </c>
      <c r="J846" s="8"/>
      <c r="K846" s="8">
        <f t="shared" si="189"/>
        <v>9415</v>
      </c>
      <c r="L846" s="93"/>
    </row>
    <row r="847" spans="1:12" x14ac:dyDescent="0.25">
      <c r="A847" s="217"/>
      <c r="B847" s="3" t="s">
        <v>87</v>
      </c>
      <c r="C847" s="8">
        <f t="shared" si="190"/>
        <v>12980</v>
      </c>
      <c r="D847" s="13">
        <f t="shared" si="188"/>
        <v>12980</v>
      </c>
      <c r="E847" s="13"/>
      <c r="F847" s="133"/>
      <c r="G847" s="14" t="e">
        <f t="shared" si="191"/>
        <v>#DIV/0!</v>
      </c>
      <c r="H847" s="16" t="s">
        <v>38</v>
      </c>
      <c r="I847" s="8"/>
      <c r="J847" s="8"/>
      <c r="K847" s="8">
        <f t="shared" si="189"/>
        <v>0</v>
      </c>
      <c r="L847" s="93"/>
    </row>
    <row r="848" spans="1:12" ht="15.75" thickBot="1" x14ac:dyDescent="0.3">
      <c r="A848" s="218"/>
      <c r="B848" s="95" t="s">
        <v>88</v>
      </c>
      <c r="C848" s="96"/>
      <c r="D848" s="97"/>
      <c r="E848" s="97">
        <f>SUM(E836:E847)</f>
        <v>2243</v>
      </c>
      <c r="F848" s="97">
        <f>SUM(F836:F847)</f>
        <v>636.44000000000005</v>
      </c>
      <c r="G848" s="98">
        <f>F848/E848*100</f>
        <v>28.374498439589836</v>
      </c>
      <c r="H848" s="101" t="s">
        <v>38</v>
      </c>
      <c r="I848" s="96">
        <f>SUM(I836:I847)</f>
        <v>15326</v>
      </c>
      <c r="J848" s="96">
        <f>SUM(J836:J847)</f>
        <v>0</v>
      </c>
      <c r="K848" s="96">
        <f t="shared" si="189"/>
        <v>15326</v>
      </c>
      <c r="L848" s="100">
        <f>SUM(L836:L847)</f>
        <v>0</v>
      </c>
    </row>
    <row r="849" spans="1:12" ht="15.75" thickBot="1" x14ac:dyDescent="0.3">
      <c r="A849" s="40"/>
      <c r="B849" s="31"/>
      <c r="C849" s="32"/>
      <c r="D849" s="33"/>
      <c r="E849" s="33"/>
      <c r="F849" s="33"/>
      <c r="G849" s="34"/>
      <c r="H849" s="34"/>
      <c r="I849" s="32"/>
      <c r="J849" s="32"/>
      <c r="K849" s="32"/>
      <c r="L849" s="32"/>
    </row>
    <row r="850" spans="1:12" ht="18.75" x14ac:dyDescent="0.3">
      <c r="A850" s="216" t="s">
        <v>144</v>
      </c>
      <c r="B850" s="56" t="s">
        <v>0</v>
      </c>
      <c r="C850" s="92" t="s">
        <v>144</v>
      </c>
      <c r="D850" s="58"/>
      <c r="E850" s="58"/>
      <c r="F850" s="58"/>
      <c r="G850" s="58"/>
      <c r="H850" s="58"/>
      <c r="I850" s="58"/>
      <c r="J850" s="58"/>
      <c r="K850" s="58"/>
      <c r="L850" s="59"/>
    </row>
    <row r="851" spans="1:12" x14ac:dyDescent="0.25">
      <c r="A851" s="217"/>
      <c r="B851" s="20" t="s">
        <v>71</v>
      </c>
      <c r="C851" s="29" t="s">
        <v>116</v>
      </c>
      <c r="D851" s="22"/>
      <c r="E851" s="22"/>
      <c r="F851" s="22"/>
      <c r="G851" s="22"/>
      <c r="H851" s="22"/>
      <c r="I851" s="22"/>
      <c r="J851" s="22"/>
      <c r="K851" s="22"/>
      <c r="L851" s="60"/>
    </row>
    <row r="852" spans="1:12" x14ac:dyDescent="0.25">
      <c r="A852" s="217"/>
      <c r="B852" s="20" t="s">
        <v>72</v>
      </c>
      <c r="C852" s="29" t="s">
        <v>117</v>
      </c>
      <c r="D852" s="22"/>
      <c r="E852" s="22"/>
      <c r="F852" s="22"/>
      <c r="G852" s="22"/>
      <c r="H852" s="22"/>
      <c r="I852" s="22"/>
      <c r="J852" s="22"/>
      <c r="K852" s="22"/>
      <c r="L852" s="60"/>
    </row>
    <row r="853" spans="1:12" x14ac:dyDescent="0.25">
      <c r="A853" s="217"/>
      <c r="B853" s="20" t="s">
        <v>1</v>
      </c>
      <c r="C853" s="26">
        <v>9404</v>
      </c>
      <c r="D853" s="22"/>
      <c r="E853" s="22"/>
      <c r="F853" s="22"/>
      <c r="G853" s="22"/>
      <c r="H853" s="22"/>
      <c r="I853" s="22"/>
      <c r="J853" s="22"/>
      <c r="K853" s="22"/>
      <c r="L853" s="60"/>
    </row>
    <row r="854" spans="1:12" x14ac:dyDescent="0.25">
      <c r="A854" s="217"/>
      <c r="B854" s="20" t="s">
        <v>73</v>
      </c>
      <c r="C854" s="29" t="s">
        <v>167</v>
      </c>
      <c r="D854" s="22"/>
      <c r="E854" s="22"/>
      <c r="F854" s="22"/>
      <c r="G854" s="22"/>
      <c r="H854" s="22"/>
      <c r="I854" s="22"/>
      <c r="J854" s="22"/>
      <c r="K854" s="22"/>
      <c r="L854" s="60"/>
    </row>
    <row r="855" spans="1:12" x14ac:dyDescent="0.25">
      <c r="A855" s="217"/>
      <c r="B855" s="20" t="s">
        <v>74</v>
      </c>
      <c r="C855" s="26">
        <v>2017</v>
      </c>
      <c r="D855" s="22"/>
      <c r="E855" s="22"/>
      <c r="F855" s="22"/>
      <c r="G855" s="22"/>
      <c r="H855" s="22"/>
      <c r="I855" s="22"/>
      <c r="J855" s="22"/>
      <c r="K855" s="22"/>
      <c r="L855" s="60"/>
    </row>
    <row r="856" spans="1:12" x14ac:dyDescent="0.25">
      <c r="A856" s="217"/>
      <c r="B856" s="18"/>
      <c r="C856" s="24"/>
      <c r="D856" s="24"/>
      <c r="E856" s="24"/>
      <c r="F856" s="24"/>
      <c r="G856" s="24"/>
      <c r="H856" s="24"/>
      <c r="I856" s="24"/>
      <c r="J856" s="24"/>
      <c r="K856" s="24"/>
      <c r="L856" s="61"/>
    </row>
    <row r="857" spans="1:12" ht="75" x14ac:dyDescent="0.25">
      <c r="A857" s="217"/>
      <c r="B857" s="27"/>
      <c r="C857" s="28" t="s">
        <v>89</v>
      </c>
      <c r="D857" s="28" t="s">
        <v>90</v>
      </c>
      <c r="E857" s="28" t="s">
        <v>92</v>
      </c>
      <c r="F857" s="28" t="s">
        <v>127</v>
      </c>
      <c r="G857" s="28" t="s">
        <v>96</v>
      </c>
      <c r="H857" s="28" t="s">
        <v>94</v>
      </c>
      <c r="I857" s="28" t="s">
        <v>91</v>
      </c>
      <c r="J857" s="28" t="s">
        <v>97</v>
      </c>
      <c r="K857" s="28" t="s">
        <v>98</v>
      </c>
      <c r="L857" s="62" t="s">
        <v>95</v>
      </c>
    </row>
    <row r="858" spans="1:12" x14ac:dyDescent="0.25">
      <c r="A858" s="217"/>
      <c r="B858" s="3" t="s">
        <v>76</v>
      </c>
      <c r="C858" s="8">
        <v>18420</v>
      </c>
      <c r="D858" s="13">
        <f t="shared" ref="D858:D869" si="192">C858+E858</f>
        <v>18673</v>
      </c>
      <c r="E858" s="13">
        <v>253</v>
      </c>
      <c r="F858" s="133">
        <v>90.2</v>
      </c>
      <c r="G858" s="14">
        <f>F858/E858*100</f>
        <v>35.652173913043477</v>
      </c>
      <c r="H858" s="14">
        <v>13.8</v>
      </c>
      <c r="I858" s="8"/>
      <c r="J858" s="8"/>
      <c r="K858" s="8">
        <f t="shared" ref="K858:K870" si="193">I858+J858</f>
        <v>0</v>
      </c>
      <c r="L858" s="93"/>
    </row>
    <row r="859" spans="1:12" x14ac:dyDescent="0.25">
      <c r="A859" s="217"/>
      <c r="B859" s="3" t="s">
        <v>77</v>
      </c>
      <c r="C859" s="8">
        <f>D858</f>
        <v>18673</v>
      </c>
      <c r="D859" s="13">
        <f t="shared" si="192"/>
        <v>18914</v>
      </c>
      <c r="E859" s="13">
        <v>241</v>
      </c>
      <c r="F859" s="133">
        <v>80.72</v>
      </c>
      <c r="G859" s="14">
        <f t="shared" ref="G859:G869" si="194">F859/E859*100</f>
        <v>33.49377593360996</v>
      </c>
      <c r="H859" s="14">
        <v>13.8</v>
      </c>
      <c r="I859" s="8"/>
      <c r="J859" s="8"/>
      <c r="K859" s="8">
        <f t="shared" si="193"/>
        <v>0</v>
      </c>
      <c r="L859" s="93"/>
    </row>
    <row r="860" spans="1:12" x14ac:dyDescent="0.25">
      <c r="A860" s="217"/>
      <c r="B860" s="3" t="s">
        <v>78</v>
      </c>
      <c r="C860" s="8">
        <f t="shared" ref="C860:C869" si="195">D859</f>
        <v>18914</v>
      </c>
      <c r="D860" s="13">
        <f t="shared" si="192"/>
        <v>19176</v>
      </c>
      <c r="E860" s="13">
        <v>262</v>
      </c>
      <c r="F860" s="133">
        <v>87.44</v>
      </c>
      <c r="G860" s="14">
        <f t="shared" si="194"/>
        <v>33.374045801526719</v>
      </c>
      <c r="H860" s="14">
        <v>13.8</v>
      </c>
      <c r="I860" s="8"/>
      <c r="J860" s="8"/>
      <c r="K860" s="8">
        <f t="shared" si="193"/>
        <v>0</v>
      </c>
      <c r="L860" s="93"/>
    </row>
    <row r="861" spans="1:12" x14ac:dyDescent="0.25">
      <c r="A861" s="217"/>
      <c r="B861" s="3" t="s">
        <v>79</v>
      </c>
      <c r="C861" s="8">
        <f t="shared" si="195"/>
        <v>19176</v>
      </c>
      <c r="D861" s="13">
        <f t="shared" si="192"/>
        <v>19372</v>
      </c>
      <c r="E861" s="13">
        <v>196</v>
      </c>
      <c r="F861" s="133">
        <v>61.52</v>
      </c>
      <c r="G861" s="14">
        <f t="shared" si="194"/>
        <v>31.387755102040813</v>
      </c>
      <c r="H861" s="14">
        <v>13.8</v>
      </c>
      <c r="I861" s="8"/>
      <c r="J861" s="8"/>
      <c r="K861" s="8">
        <f t="shared" si="193"/>
        <v>0</v>
      </c>
      <c r="L861" s="93"/>
    </row>
    <row r="862" spans="1:12" x14ac:dyDescent="0.25">
      <c r="A862" s="217"/>
      <c r="B862" s="3" t="s">
        <v>80</v>
      </c>
      <c r="C862" s="8">
        <f t="shared" si="195"/>
        <v>19372</v>
      </c>
      <c r="D862" s="13">
        <f t="shared" si="192"/>
        <v>19598</v>
      </c>
      <c r="E862" s="13">
        <v>226</v>
      </c>
      <c r="F862" s="133">
        <v>57.49</v>
      </c>
      <c r="G862" s="14">
        <f t="shared" si="194"/>
        <v>25.438053097345133</v>
      </c>
      <c r="H862" s="14">
        <v>13.8</v>
      </c>
      <c r="I862" s="30"/>
      <c r="J862" s="30"/>
      <c r="K862" s="30">
        <f t="shared" si="193"/>
        <v>0</v>
      </c>
      <c r="L862" s="94"/>
    </row>
    <row r="863" spans="1:12" x14ac:dyDescent="0.25">
      <c r="A863" s="217"/>
      <c r="B863" s="3" t="s">
        <v>81</v>
      </c>
      <c r="C863" s="8">
        <f t="shared" si="195"/>
        <v>19598</v>
      </c>
      <c r="D863" s="13">
        <f t="shared" si="192"/>
        <v>19809</v>
      </c>
      <c r="E863" s="13">
        <v>211</v>
      </c>
      <c r="F863" s="133">
        <v>52.97</v>
      </c>
      <c r="G863" s="14">
        <f t="shared" si="194"/>
        <v>25.104265402843602</v>
      </c>
      <c r="H863" s="14">
        <v>13.8</v>
      </c>
      <c r="I863" s="30"/>
      <c r="J863" s="30"/>
      <c r="K863" s="30">
        <f t="shared" si="193"/>
        <v>0</v>
      </c>
      <c r="L863" s="94"/>
    </row>
    <row r="864" spans="1:12" x14ac:dyDescent="0.25">
      <c r="A864" s="217"/>
      <c r="B864" s="3" t="s">
        <v>82</v>
      </c>
      <c r="C864" s="8">
        <f t="shared" si="195"/>
        <v>19809</v>
      </c>
      <c r="D864" s="13">
        <f t="shared" si="192"/>
        <v>20003</v>
      </c>
      <c r="E864" s="13">
        <v>194</v>
      </c>
      <c r="F864" s="133">
        <v>50.51</v>
      </c>
      <c r="G864" s="14">
        <f t="shared" si="194"/>
        <v>26.036082474226802</v>
      </c>
      <c r="H864" s="14">
        <v>13.8</v>
      </c>
      <c r="I864" s="30"/>
      <c r="J864" s="30"/>
      <c r="K864" s="30">
        <f t="shared" si="193"/>
        <v>0</v>
      </c>
      <c r="L864" s="94"/>
    </row>
    <row r="865" spans="1:12" x14ac:dyDescent="0.25">
      <c r="A865" s="217"/>
      <c r="B865" s="3" t="s">
        <v>83</v>
      </c>
      <c r="C865" s="8">
        <f t="shared" si="195"/>
        <v>20003</v>
      </c>
      <c r="D865" s="13">
        <f t="shared" si="192"/>
        <v>20242</v>
      </c>
      <c r="E865" s="13">
        <v>239</v>
      </c>
      <c r="F865" s="133">
        <v>66.23</v>
      </c>
      <c r="G865" s="14">
        <f t="shared" si="194"/>
        <v>27.71129707112971</v>
      </c>
      <c r="H865" s="14">
        <v>13.8</v>
      </c>
      <c r="I865" s="30"/>
      <c r="J865" s="30"/>
      <c r="K865" s="30">
        <f t="shared" si="193"/>
        <v>0</v>
      </c>
      <c r="L865" s="94"/>
    </row>
    <row r="866" spans="1:12" x14ac:dyDescent="0.25">
      <c r="A866" s="217"/>
      <c r="B866" s="3" t="s">
        <v>84</v>
      </c>
      <c r="C866" s="8">
        <f t="shared" si="195"/>
        <v>20242</v>
      </c>
      <c r="D866" s="13">
        <f t="shared" si="192"/>
        <v>20426</v>
      </c>
      <c r="E866" s="13">
        <v>184</v>
      </c>
      <c r="F866" s="133">
        <v>48.86</v>
      </c>
      <c r="G866" s="14">
        <f t="shared" si="194"/>
        <v>26.554347826086953</v>
      </c>
      <c r="H866" s="14">
        <v>13.8</v>
      </c>
      <c r="I866" s="30"/>
      <c r="J866" s="30">
        <v>30548</v>
      </c>
      <c r="K866" s="30">
        <f t="shared" si="193"/>
        <v>30548</v>
      </c>
      <c r="L866" s="94"/>
    </row>
    <row r="867" spans="1:12" x14ac:dyDescent="0.25">
      <c r="A867" s="217"/>
      <c r="B867" s="3" t="s">
        <v>85</v>
      </c>
      <c r="C867" s="8">
        <f t="shared" si="195"/>
        <v>20426</v>
      </c>
      <c r="D867" s="13">
        <f t="shared" si="192"/>
        <v>20610</v>
      </c>
      <c r="E867" s="13">
        <v>184</v>
      </c>
      <c r="F867" s="133">
        <v>54.75</v>
      </c>
      <c r="G867" s="14">
        <f t="shared" si="194"/>
        <v>29.755434782608699</v>
      </c>
      <c r="H867" s="14">
        <v>13.8</v>
      </c>
      <c r="I867" s="8"/>
      <c r="J867" s="30"/>
      <c r="K867" s="30">
        <f t="shared" si="193"/>
        <v>0</v>
      </c>
      <c r="L867" s="94"/>
    </row>
    <row r="868" spans="1:12" x14ac:dyDescent="0.25">
      <c r="A868" s="217"/>
      <c r="B868" s="3" t="s">
        <v>86</v>
      </c>
      <c r="C868" s="8">
        <f t="shared" si="195"/>
        <v>20610</v>
      </c>
      <c r="D868" s="13">
        <f t="shared" si="192"/>
        <v>20610</v>
      </c>
      <c r="E868" s="13"/>
      <c r="F868" s="133"/>
      <c r="G868" s="14" t="e">
        <f t="shared" si="194"/>
        <v>#DIV/0!</v>
      </c>
      <c r="H868" s="14">
        <v>13.8</v>
      </c>
      <c r="I868" s="8">
        <v>47193</v>
      </c>
      <c r="J868" s="8"/>
      <c r="K868" s="8">
        <f t="shared" si="193"/>
        <v>47193</v>
      </c>
      <c r="L868" s="93"/>
    </row>
    <row r="869" spans="1:12" x14ac:dyDescent="0.25">
      <c r="A869" s="217"/>
      <c r="B869" s="3" t="s">
        <v>87</v>
      </c>
      <c r="C869" s="8">
        <f t="shared" si="195"/>
        <v>20610</v>
      </c>
      <c r="D869" s="13">
        <f t="shared" si="192"/>
        <v>20610</v>
      </c>
      <c r="E869" s="13"/>
      <c r="F869" s="133"/>
      <c r="G869" s="14" t="e">
        <f t="shared" si="194"/>
        <v>#DIV/0!</v>
      </c>
      <c r="H869" s="14">
        <v>13.8</v>
      </c>
      <c r="I869" s="8">
        <v>18702</v>
      </c>
      <c r="J869" s="8"/>
      <c r="K869" s="8">
        <f t="shared" si="193"/>
        <v>18702</v>
      </c>
      <c r="L869" s="93"/>
    </row>
    <row r="870" spans="1:12" ht="15.75" thickBot="1" x14ac:dyDescent="0.3">
      <c r="A870" s="218"/>
      <c r="B870" s="95" t="s">
        <v>88</v>
      </c>
      <c r="C870" s="96"/>
      <c r="D870" s="97"/>
      <c r="E870" s="97">
        <f>SUM(E858:E869)</f>
        <v>2190</v>
      </c>
      <c r="F870" s="97">
        <f>SUM(F858:F869)</f>
        <v>650.69000000000005</v>
      </c>
      <c r="G870" s="98">
        <f>F870/E870*100</f>
        <v>29.711872146118722</v>
      </c>
      <c r="H870" s="99">
        <v>13.8</v>
      </c>
      <c r="I870" s="96">
        <f>SUM(I858:I869)</f>
        <v>65895</v>
      </c>
      <c r="J870" s="96">
        <f>SUM(J858:J869)</f>
        <v>30548</v>
      </c>
      <c r="K870" s="96">
        <f t="shared" si="193"/>
        <v>96443</v>
      </c>
      <c r="L870" s="100">
        <f>SUM(L858:L869)</f>
        <v>0</v>
      </c>
    </row>
    <row r="871" spans="1:12" ht="15.75" thickBot="1" x14ac:dyDescent="0.3">
      <c r="A871" s="209"/>
      <c r="B871" s="210"/>
      <c r="C871" s="211"/>
      <c r="D871" s="212"/>
      <c r="E871" s="212"/>
      <c r="F871" s="212"/>
      <c r="G871" s="213"/>
      <c r="H871" s="214"/>
      <c r="I871" s="211"/>
      <c r="J871" s="211"/>
      <c r="K871" s="211"/>
      <c r="L871" s="211"/>
    </row>
    <row r="872" spans="1:12" ht="18.75" x14ac:dyDescent="0.3">
      <c r="A872" s="216" t="s">
        <v>185</v>
      </c>
      <c r="B872" s="56" t="s">
        <v>0</v>
      </c>
      <c r="C872" s="92" t="s">
        <v>185</v>
      </c>
      <c r="D872" s="58"/>
      <c r="E872" s="58"/>
      <c r="F872" s="58"/>
      <c r="G872" s="58"/>
      <c r="H872" s="58"/>
      <c r="I872" s="58"/>
      <c r="J872" s="58"/>
      <c r="K872" s="58"/>
      <c r="L872" s="59"/>
    </row>
    <row r="873" spans="1:12" x14ac:dyDescent="0.25">
      <c r="A873" s="217"/>
      <c r="B873" s="20" t="s">
        <v>71</v>
      </c>
      <c r="C873" s="29" t="s">
        <v>186</v>
      </c>
      <c r="D873" s="22"/>
      <c r="E873" s="22"/>
      <c r="F873" s="22"/>
      <c r="G873" s="22"/>
      <c r="H873" s="22"/>
      <c r="I873" s="22"/>
      <c r="J873" s="22"/>
      <c r="K873" s="22"/>
      <c r="L873" s="60"/>
    </row>
    <row r="874" spans="1:12" x14ac:dyDescent="0.25">
      <c r="A874" s="217"/>
      <c r="B874" s="20" t="s">
        <v>72</v>
      </c>
      <c r="C874" s="29" t="s">
        <v>105</v>
      </c>
      <c r="D874" s="22"/>
      <c r="E874" s="22"/>
      <c r="F874" s="22"/>
      <c r="G874" s="22"/>
      <c r="H874" s="22"/>
      <c r="I874" s="22"/>
      <c r="J874" s="22"/>
      <c r="K874" s="22"/>
      <c r="L874" s="60"/>
    </row>
    <row r="875" spans="1:12" x14ac:dyDescent="0.25">
      <c r="A875" s="217"/>
      <c r="B875" s="20" t="s">
        <v>1</v>
      </c>
      <c r="C875" s="26">
        <v>9404</v>
      </c>
      <c r="D875" s="22"/>
      <c r="E875" s="22"/>
      <c r="F875" s="22"/>
      <c r="G875" s="22"/>
      <c r="H875" s="22"/>
      <c r="I875" s="22"/>
      <c r="J875" s="22"/>
      <c r="K875" s="22"/>
      <c r="L875" s="60"/>
    </row>
    <row r="876" spans="1:12" x14ac:dyDescent="0.25">
      <c r="A876" s="217"/>
      <c r="B876" s="20" t="s">
        <v>73</v>
      </c>
      <c r="C876" s="29" t="s">
        <v>48</v>
      </c>
      <c r="D876" s="22"/>
      <c r="E876" s="22"/>
      <c r="F876" s="22"/>
      <c r="G876" s="22"/>
      <c r="H876" s="22"/>
      <c r="I876" s="22"/>
      <c r="J876" s="22"/>
      <c r="K876" s="22"/>
      <c r="L876" s="60"/>
    </row>
    <row r="877" spans="1:12" x14ac:dyDescent="0.25">
      <c r="A877" s="217"/>
      <c r="B877" s="20" t="s">
        <v>74</v>
      </c>
      <c r="C877" s="26">
        <v>2023</v>
      </c>
      <c r="D877" s="22"/>
      <c r="E877" s="22"/>
      <c r="F877" s="22"/>
      <c r="G877" s="22"/>
      <c r="H877" s="22"/>
      <c r="I877" s="22"/>
      <c r="J877" s="22"/>
      <c r="K877" s="22"/>
      <c r="L877" s="60"/>
    </row>
    <row r="878" spans="1:12" x14ac:dyDescent="0.25">
      <c r="A878" s="217"/>
      <c r="B878" s="18"/>
      <c r="C878" s="24"/>
      <c r="D878" s="24"/>
      <c r="E878" s="24"/>
      <c r="F878" s="24"/>
      <c r="G878" s="24"/>
      <c r="H878" s="24"/>
      <c r="I878" s="24"/>
      <c r="J878" s="24"/>
      <c r="K878" s="24"/>
      <c r="L878" s="61"/>
    </row>
    <row r="879" spans="1:12" ht="75" x14ac:dyDescent="0.25">
      <c r="A879" s="217"/>
      <c r="B879" s="27"/>
      <c r="C879" s="28" t="s">
        <v>89</v>
      </c>
      <c r="D879" s="28" t="s">
        <v>90</v>
      </c>
      <c r="E879" s="28" t="s">
        <v>92</v>
      </c>
      <c r="F879" s="28" t="s">
        <v>127</v>
      </c>
      <c r="G879" s="28" t="s">
        <v>96</v>
      </c>
      <c r="H879" s="28" t="s">
        <v>94</v>
      </c>
      <c r="I879" s="28" t="s">
        <v>91</v>
      </c>
      <c r="J879" s="28" t="s">
        <v>97</v>
      </c>
      <c r="K879" s="28" t="s">
        <v>98</v>
      </c>
      <c r="L879" s="62" t="s">
        <v>95</v>
      </c>
    </row>
    <row r="880" spans="1:12" x14ac:dyDescent="0.25">
      <c r="A880" s="217"/>
      <c r="B880" s="3" t="s">
        <v>76</v>
      </c>
      <c r="C880" s="8"/>
      <c r="D880" s="13"/>
      <c r="E880" s="13"/>
      <c r="F880" s="133"/>
      <c r="G880" s="14" t="e">
        <f>F880/E880*100</f>
        <v>#DIV/0!</v>
      </c>
      <c r="H880" s="14"/>
      <c r="I880" s="8"/>
      <c r="J880" s="8"/>
      <c r="K880" s="8">
        <f t="shared" ref="K880:K892" si="196">I880+J880</f>
        <v>0</v>
      </c>
      <c r="L880" s="93"/>
    </row>
    <row r="881" spans="1:12" x14ac:dyDescent="0.25">
      <c r="A881" s="217"/>
      <c r="B881" s="3" t="s">
        <v>77</v>
      </c>
      <c r="C881" s="8">
        <f>D880</f>
        <v>0</v>
      </c>
      <c r="D881" s="13"/>
      <c r="E881" s="13"/>
      <c r="F881" s="133"/>
      <c r="G881" s="14" t="e">
        <f t="shared" ref="G881:G891" si="197">F881/E881*100</f>
        <v>#DIV/0!</v>
      </c>
      <c r="H881" s="14"/>
      <c r="I881" s="8"/>
      <c r="J881" s="8"/>
      <c r="K881" s="8">
        <f t="shared" si="196"/>
        <v>0</v>
      </c>
      <c r="L881" s="93"/>
    </row>
    <row r="882" spans="1:12" x14ac:dyDescent="0.25">
      <c r="A882" s="217"/>
      <c r="B882" s="3" t="s">
        <v>78</v>
      </c>
      <c r="C882" s="8">
        <f t="shared" ref="C882:C891" si="198">D881</f>
        <v>0</v>
      </c>
      <c r="D882" s="13"/>
      <c r="E882" s="13">
        <v>4</v>
      </c>
      <c r="F882" s="133">
        <v>1</v>
      </c>
      <c r="G882" s="14">
        <f t="shared" si="197"/>
        <v>25</v>
      </c>
      <c r="H882" s="14"/>
      <c r="I882" s="8"/>
      <c r="J882" s="8"/>
      <c r="K882" s="8">
        <f t="shared" si="196"/>
        <v>0</v>
      </c>
      <c r="L882" s="93"/>
    </row>
    <row r="883" spans="1:12" x14ac:dyDescent="0.25">
      <c r="A883" s="217"/>
      <c r="B883" s="3" t="s">
        <v>79</v>
      </c>
      <c r="C883" s="8">
        <v>370</v>
      </c>
      <c r="D883" s="13">
        <f t="shared" ref="D883:D891" si="199">C883+E883</f>
        <v>3535</v>
      </c>
      <c r="E883" s="13">
        <v>3165</v>
      </c>
      <c r="F883" s="133">
        <v>301</v>
      </c>
      <c r="G883" s="14">
        <f t="shared" si="197"/>
        <v>9.5102685624012633</v>
      </c>
      <c r="H883" s="14"/>
      <c r="I883" s="8"/>
      <c r="J883" s="8"/>
      <c r="K883" s="8">
        <f t="shared" si="196"/>
        <v>0</v>
      </c>
      <c r="L883" s="93"/>
    </row>
    <row r="884" spans="1:12" x14ac:dyDescent="0.25">
      <c r="A884" s="217"/>
      <c r="B884" s="3" t="s">
        <v>80</v>
      </c>
      <c r="C884" s="8">
        <f t="shared" si="198"/>
        <v>3535</v>
      </c>
      <c r="D884" s="13">
        <f t="shared" si="199"/>
        <v>9700</v>
      </c>
      <c r="E884" s="13">
        <v>6165</v>
      </c>
      <c r="F884" s="133">
        <v>553</v>
      </c>
      <c r="G884" s="14">
        <f t="shared" si="197"/>
        <v>8.9699918896999193</v>
      </c>
      <c r="H884" s="14"/>
      <c r="I884" s="30"/>
      <c r="J884" s="30"/>
      <c r="K884" s="30">
        <f t="shared" si="196"/>
        <v>0</v>
      </c>
      <c r="L884" s="94"/>
    </row>
    <row r="885" spans="1:12" x14ac:dyDescent="0.25">
      <c r="A885" s="217"/>
      <c r="B885" s="3" t="s">
        <v>81</v>
      </c>
      <c r="C885" s="8">
        <f t="shared" si="198"/>
        <v>9700</v>
      </c>
      <c r="D885" s="13">
        <f t="shared" si="199"/>
        <v>16126</v>
      </c>
      <c r="E885" s="13">
        <v>6426</v>
      </c>
      <c r="F885" s="133">
        <v>564</v>
      </c>
      <c r="G885" s="14">
        <f t="shared" si="197"/>
        <v>8.776844070961717</v>
      </c>
      <c r="H885" s="14"/>
      <c r="I885" s="30"/>
      <c r="J885" s="30"/>
      <c r="K885" s="30">
        <f t="shared" si="196"/>
        <v>0</v>
      </c>
      <c r="L885" s="94"/>
    </row>
    <row r="886" spans="1:12" x14ac:dyDescent="0.25">
      <c r="A886" s="217"/>
      <c r="B886" s="3" t="s">
        <v>82</v>
      </c>
      <c r="C886" s="8">
        <f t="shared" si="198"/>
        <v>16126</v>
      </c>
      <c r="D886" s="13">
        <f t="shared" si="199"/>
        <v>20136</v>
      </c>
      <c r="E886" s="13">
        <v>4010</v>
      </c>
      <c r="F886" s="133">
        <v>349.98</v>
      </c>
      <c r="G886" s="14">
        <f t="shared" si="197"/>
        <v>8.7276807980049895</v>
      </c>
      <c r="H886" s="14"/>
      <c r="I886" s="30">
        <v>6878</v>
      </c>
      <c r="J886" s="30"/>
      <c r="K886" s="30">
        <f t="shared" si="196"/>
        <v>6878</v>
      </c>
      <c r="L886" s="94"/>
    </row>
    <row r="887" spans="1:12" x14ac:dyDescent="0.25">
      <c r="A887" s="217"/>
      <c r="B887" s="3" t="s">
        <v>83</v>
      </c>
      <c r="C887" s="8">
        <f t="shared" si="198"/>
        <v>20136</v>
      </c>
      <c r="D887" s="13">
        <f t="shared" si="199"/>
        <v>25815</v>
      </c>
      <c r="E887" s="13">
        <v>5679</v>
      </c>
      <c r="F887" s="133">
        <v>500</v>
      </c>
      <c r="G887" s="14">
        <f t="shared" si="197"/>
        <v>8.8043669660151433</v>
      </c>
      <c r="H887" s="14"/>
      <c r="I887" s="30">
        <v>3299</v>
      </c>
      <c r="J887" s="30"/>
      <c r="K887" s="30">
        <f t="shared" si="196"/>
        <v>3299</v>
      </c>
      <c r="L887" s="94"/>
    </row>
    <row r="888" spans="1:12" x14ac:dyDescent="0.25">
      <c r="A888" s="217"/>
      <c r="B888" s="3" t="s">
        <v>84</v>
      </c>
      <c r="C888" s="8">
        <f t="shared" si="198"/>
        <v>25815</v>
      </c>
      <c r="D888" s="13">
        <f t="shared" si="199"/>
        <v>31355</v>
      </c>
      <c r="E888" s="13">
        <v>5540</v>
      </c>
      <c r="F888" s="133">
        <v>488</v>
      </c>
      <c r="G888" s="14">
        <f t="shared" si="197"/>
        <v>8.8086642599277987</v>
      </c>
      <c r="H888" s="14"/>
      <c r="I888" s="30"/>
      <c r="J888" s="30"/>
      <c r="K888" s="30">
        <f t="shared" si="196"/>
        <v>0</v>
      </c>
      <c r="L888" s="94"/>
    </row>
    <row r="889" spans="1:12" x14ac:dyDescent="0.25">
      <c r="A889" s="217"/>
      <c r="B889" s="3" t="s">
        <v>85</v>
      </c>
      <c r="C889" s="8">
        <f t="shared" si="198"/>
        <v>31355</v>
      </c>
      <c r="D889" s="13">
        <f t="shared" si="199"/>
        <v>36501</v>
      </c>
      <c r="E889" s="13">
        <v>5146</v>
      </c>
      <c r="F889" s="133">
        <v>461</v>
      </c>
      <c r="G889" s="14">
        <f t="shared" si="197"/>
        <v>8.9584143023707732</v>
      </c>
      <c r="H889" s="14"/>
      <c r="I889" s="8"/>
      <c r="J889" s="30"/>
      <c r="K889" s="30">
        <f t="shared" si="196"/>
        <v>0</v>
      </c>
      <c r="L889" s="94"/>
    </row>
    <row r="890" spans="1:12" x14ac:dyDescent="0.25">
      <c r="A890" s="217"/>
      <c r="B890" s="3" t="s">
        <v>86</v>
      </c>
      <c r="C890" s="8">
        <f t="shared" si="198"/>
        <v>36501</v>
      </c>
      <c r="D890" s="13">
        <f t="shared" si="199"/>
        <v>36501</v>
      </c>
      <c r="E890" s="13"/>
      <c r="F890" s="133"/>
      <c r="G890" s="14" t="e">
        <f t="shared" si="197"/>
        <v>#DIV/0!</v>
      </c>
      <c r="H890" s="14"/>
      <c r="I890" s="8"/>
      <c r="J890" s="8"/>
      <c r="K890" s="8">
        <f t="shared" si="196"/>
        <v>0</v>
      </c>
      <c r="L890" s="93"/>
    </row>
    <row r="891" spans="1:12" x14ac:dyDescent="0.25">
      <c r="A891" s="217"/>
      <c r="B891" s="3" t="s">
        <v>87</v>
      </c>
      <c r="C891" s="8">
        <f t="shared" si="198"/>
        <v>36501</v>
      </c>
      <c r="D891" s="13">
        <f t="shared" si="199"/>
        <v>36501</v>
      </c>
      <c r="E891" s="13"/>
      <c r="F891" s="133"/>
      <c r="G891" s="14" t="e">
        <f t="shared" si="197"/>
        <v>#DIV/0!</v>
      </c>
      <c r="H891" s="14"/>
      <c r="I891" s="8"/>
      <c r="J891" s="8"/>
      <c r="K891" s="8">
        <f t="shared" si="196"/>
        <v>0</v>
      </c>
      <c r="L891" s="93"/>
    </row>
    <row r="892" spans="1:12" ht="15.75" thickBot="1" x14ac:dyDescent="0.3">
      <c r="A892" s="218"/>
      <c r="B892" s="95" t="s">
        <v>88</v>
      </c>
      <c r="C892" s="96"/>
      <c r="D892" s="97"/>
      <c r="E892" s="97">
        <f>SUM(E880:E891)</f>
        <v>36135</v>
      </c>
      <c r="F892" s="97">
        <f>SUM(F880:F891)</f>
        <v>3217.98</v>
      </c>
      <c r="G892" s="98">
        <f>F892/E892*100</f>
        <v>8.9054379410543802</v>
      </c>
      <c r="H892" s="99"/>
      <c r="I892" s="96">
        <f>SUM(I880:I891)</f>
        <v>10177</v>
      </c>
      <c r="J892" s="96">
        <f>SUM(J880:J891)</f>
        <v>0</v>
      </c>
      <c r="K892" s="96">
        <f t="shared" si="196"/>
        <v>10177</v>
      </c>
      <c r="L892" s="100">
        <f>SUM(L880:L891)</f>
        <v>0</v>
      </c>
    </row>
    <row r="893" spans="1:12" ht="15.75" thickBot="1" x14ac:dyDescent="0.3">
      <c r="A893" s="40"/>
      <c r="B893" s="31"/>
      <c r="C893" s="32"/>
      <c r="D893" s="33"/>
      <c r="E893" s="33"/>
      <c r="F893" s="33"/>
      <c r="G893" s="34"/>
      <c r="H893" s="34"/>
      <c r="I893" s="32"/>
      <c r="J893" s="32"/>
      <c r="K893" s="32"/>
      <c r="L893" s="32"/>
    </row>
    <row r="894" spans="1:12" ht="18.75" x14ac:dyDescent="0.3">
      <c r="A894" s="216" t="s">
        <v>56</v>
      </c>
      <c r="B894" s="56" t="s">
        <v>0</v>
      </c>
      <c r="C894" s="92" t="s">
        <v>56</v>
      </c>
      <c r="D894" s="58"/>
      <c r="E894" s="58"/>
      <c r="F894" s="58"/>
      <c r="G894" s="58"/>
      <c r="H894" s="58"/>
      <c r="I894" s="58"/>
      <c r="J894" s="58"/>
      <c r="K894" s="58"/>
      <c r="L894" s="59"/>
    </row>
    <row r="895" spans="1:12" x14ac:dyDescent="0.25">
      <c r="A895" s="217"/>
      <c r="B895" s="20" t="s">
        <v>71</v>
      </c>
      <c r="C895" s="29" t="s">
        <v>114</v>
      </c>
      <c r="D895" s="22"/>
      <c r="E895" s="22"/>
      <c r="F895" s="22"/>
      <c r="G895" s="22"/>
      <c r="H895" s="22"/>
      <c r="I895" s="22"/>
      <c r="J895" s="22"/>
      <c r="K895" s="22"/>
      <c r="L895" s="60"/>
    </row>
    <row r="896" spans="1:12" x14ac:dyDescent="0.25">
      <c r="A896" s="217"/>
      <c r="B896" s="20" t="s">
        <v>72</v>
      </c>
      <c r="C896" s="29" t="s">
        <v>105</v>
      </c>
      <c r="D896" s="22"/>
      <c r="E896" s="22"/>
      <c r="F896" s="22"/>
      <c r="G896" s="22"/>
      <c r="H896" s="22"/>
      <c r="I896" s="22"/>
      <c r="J896" s="22"/>
      <c r="K896" s="22"/>
      <c r="L896" s="60"/>
    </row>
    <row r="897" spans="1:12" x14ac:dyDescent="0.25">
      <c r="A897" s="217"/>
      <c r="B897" s="20" t="s">
        <v>1</v>
      </c>
      <c r="C897" s="26">
        <v>9404</v>
      </c>
      <c r="D897" s="22"/>
      <c r="E897" s="22"/>
      <c r="F897" s="22"/>
      <c r="G897" s="22"/>
      <c r="H897" s="22"/>
      <c r="I897" s="22"/>
      <c r="J897" s="22"/>
      <c r="K897" s="22"/>
      <c r="L897" s="60"/>
    </row>
    <row r="898" spans="1:12" x14ac:dyDescent="0.25">
      <c r="A898" s="217"/>
      <c r="B898" s="20" t="s">
        <v>73</v>
      </c>
      <c r="C898" s="29" t="s">
        <v>57</v>
      </c>
      <c r="D898" s="22"/>
      <c r="E898" s="22"/>
      <c r="F898" s="22"/>
      <c r="G898" s="22"/>
      <c r="H898" s="22"/>
      <c r="I898" s="22"/>
      <c r="J898" s="22"/>
      <c r="K898" s="22"/>
      <c r="L898" s="60"/>
    </row>
    <row r="899" spans="1:12" x14ac:dyDescent="0.25">
      <c r="A899" s="217"/>
      <c r="B899" s="20" t="s">
        <v>74</v>
      </c>
      <c r="C899" s="26">
        <v>1988</v>
      </c>
      <c r="D899" s="22"/>
      <c r="E899" s="22"/>
      <c r="F899" s="22"/>
      <c r="G899" s="22"/>
      <c r="H899" s="22"/>
      <c r="I899" s="22"/>
      <c r="J899" s="22"/>
      <c r="K899" s="22"/>
      <c r="L899" s="60"/>
    </row>
    <row r="900" spans="1:12" x14ac:dyDescent="0.25">
      <c r="A900" s="217"/>
      <c r="B900" s="18"/>
      <c r="C900" s="24"/>
      <c r="D900" s="24"/>
      <c r="E900" s="24"/>
      <c r="F900" s="24"/>
      <c r="G900" s="24"/>
      <c r="H900" s="24"/>
      <c r="I900" s="24"/>
      <c r="J900" s="24"/>
      <c r="K900" s="24"/>
      <c r="L900" s="61"/>
    </row>
    <row r="901" spans="1:12" ht="75" x14ac:dyDescent="0.25">
      <c r="A901" s="217"/>
      <c r="B901" s="27"/>
      <c r="C901" s="28" t="s">
        <v>177</v>
      </c>
      <c r="D901" s="28" t="s">
        <v>176</v>
      </c>
      <c r="E901" s="28" t="s">
        <v>123</v>
      </c>
      <c r="F901" s="28" t="s">
        <v>93</v>
      </c>
      <c r="G901" s="28" t="s">
        <v>126</v>
      </c>
      <c r="H901" s="28" t="s">
        <v>94</v>
      </c>
      <c r="I901" s="28" t="s">
        <v>91</v>
      </c>
      <c r="J901" s="28" t="s">
        <v>97</v>
      </c>
      <c r="K901" s="28" t="s">
        <v>98</v>
      </c>
      <c r="L901" s="62" t="s">
        <v>95</v>
      </c>
    </row>
    <row r="902" spans="1:12" x14ac:dyDescent="0.25">
      <c r="A902" s="217"/>
      <c r="B902" s="3" t="s">
        <v>76</v>
      </c>
      <c r="C902" s="8">
        <v>4039.5</v>
      </c>
      <c r="D902" s="13">
        <f t="shared" ref="D902:D913" si="200">C902+E902</f>
        <v>4044.5</v>
      </c>
      <c r="E902" s="13">
        <v>5</v>
      </c>
      <c r="F902" s="133">
        <v>28</v>
      </c>
      <c r="G902" s="14">
        <f>F902/E902</f>
        <v>5.6</v>
      </c>
      <c r="H902" s="14">
        <v>25</v>
      </c>
      <c r="I902" s="8"/>
      <c r="J902" s="8">
        <v>1935</v>
      </c>
      <c r="K902" s="8">
        <f t="shared" ref="K902:K914" si="201">I902+J902</f>
        <v>1935</v>
      </c>
      <c r="L902" s="93"/>
    </row>
    <row r="903" spans="1:12" x14ac:dyDescent="0.25">
      <c r="A903" s="217"/>
      <c r="B903" s="3" t="s">
        <v>77</v>
      </c>
      <c r="C903" s="8">
        <f t="shared" ref="C903:C913" si="202">D902</f>
        <v>4044.5</v>
      </c>
      <c r="D903" s="13">
        <f t="shared" si="200"/>
        <v>4044.5</v>
      </c>
      <c r="E903" s="13">
        <v>0</v>
      </c>
      <c r="F903" s="133">
        <v>0</v>
      </c>
      <c r="G903" s="14" t="e">
        <f t="shared" ref="G903:G914" si="203">F903/E903</f>
        <v>#DIV/0!</v>
      </c>
      <c r="H903" s="14">
        <v>25</v>
      </c>
      <c r="I903" s="8"/>
      <c r="J903" s="8"/>
      <c r="K903" s="8">
        <f t="shared" si="201"/>
        <v>0</v>
      </c>
      <c r="L903" s="93"/>
    </row>
    <row r="904" spans="1:12" x14ac:dyDescent="0.25">
      <c r="A904" s="217"/>
      <c r="B904" s="3" t="s">
        <v>78</v>
      </c>
      <c r="C904" s="8">
        <f t="shared" si="202"/>
        <v>4044.5</v>
      </c>
      <c r="D904" s="13">
        <f t="shared" si="200"/>
        <v>4044.5</v>
      </c>
      <c r="E904" s="13">
        <v>0</v>
      </c>
      <c r="F904" s="133">
        <v>0</v>
      </c>
      <c r="G904" s="14" t="e">
        <f t="shared" si="203"/>
        <v>#DIV/0!</v>
      </c>
      <c r="H904" s="14">
        <v>25</v>
      </c>
      <c r="I904" s="8"/>
      <c r="J904" s="8"/>
      <c r="K904" s="8">
        <f t="shared" si="201"/>
        <v>0</v>
      </c>
      <c r="L904" s="93"/>
    </row>
    <row r="905" spans="1:12" x14ac:dyDescent="0.25">
      <c r="A905" s="217"/>
      <c r="B905" s="3" t="s">
        <v>79</v>
      </c>
      <c r="C905" s="8">
        <f t="shared" si="202"/>
        <v>4044.5</v>
      </c>
      <c r="D905" s="13">
        <f t="shared" si="200"/>
        <v>4044.5</v>
      </c>
      <c r="E905" s="13">
        <v>0</v>
      </c>
      <c r="F905" s="133">
        <v>0</v>
      </c>
      <c r="G905" s="14" t="e">
        <f t="shared" si="203"/>
        <v>#DIV/0!</v>
      </c>
      <c r="H905" s="14">
        <v>25</v>
      </c>
      <c r="I905" s="8"/>
      <c r="J905" s="8"/>
      <c r="K905" s="8">
        <f t="shared" si="201"/>
        <v>0</v>
      </c>
      <c r="L905" s="93"/>
    </row>
    <row r="906" spans="1:12" x14ac:dyDescent="0.25">
      <c r="A906" s="217"/>
      <c r="B906" s="3" t="s">
        <v>80</v>
      </c>
      <c r="C906" s="8">
        <f t="shared" si="202"/>
        <v>4044.5</v>
      </c>
      <c r="D906" s="13">
        <f t="shared" si="200"/>
        <v>4044.5</v>
      </c>
      <c r="E906" s="13">
        <v>0</v>
      </c>
      <c r="F906" s="133">
        <v>0</v>
      </c>
      <c r="G906" s="14" t="e">
        <f t="shared" si="203"/>
        <v>#DIV/0!</v>
      </c>
      <c r="H906" s="14">
        <v>25</v>
      </c>
      <c r="I906" s="30"/>
      <c r="J906" s="30"/>
      <c r="K906" s="30">
        <f t="shared" si="201"/>
        <v>0</v>
      </c>
      <c r="L906" s="94"/>
    </row>
    <row r="907" spans="1:12" x14ac:dyDescent="0.25">
      <c r="A907" s="217"/>
      <c r="B907" s="3" t="s">
        <v>81</v>
      </c>
      <c r="C907" s="8">
        <f t="shared" si="202"/>
        <v>4044.5</v>
      </c>
      <c r="D907" s="13">
        <f t="shared" si="200"/>
        <v>4044.5</v>
      </c>
      <c r="E907" s="13">
        <v>0</v>
      </c>
      <c r="F907" s="133">
        <v>0</v>
      </c>
      <c r="G907" s="14" t="e">
        <f t="shared" si="203"/>
        <v>#DIV/0!</v>
      </c>
      <c r="H907" s="14">
        <v>25</v>
      </c>
      <c r="I907" s="30"/>
      <c r="J907" s="30"/>
      <c r="K907" s="30">
        <f t="shared" si="201"/>
        <v>0</v>
      </c>
      <c r="L907" s="94"/>
    </row>
    <row r="908" spans="1:12" x14ac:dyDescent="0.25">
      <c r="A908" s="217"/>
      <c r="B908" s="3" t="s">
        <v>82</v>
      </c>
      <c r="C908" s="8">
        <f t="shared" si="202"/>
        <v>4044.5</v>
      </c>
      <c r="D908" s="13">
        <f t="shared" si="200"/>
        <v>4044.5</v>
      </c>
      <c r="E908" s="13">
        <v>0</v>
      </c>
      <c r="F908" s="133">
        <v>0</v>
      </c>
      <c r="G908" s="14" t="e">
        <f t="shared" si="203"/>
        <v>#DIV/0!</v>
      </c>
      <c r="H908" s="14">
        <v>25</v>
      </c>
      <c r="I908" s="30"/>
      <c r="J908" s="30"/>
      <c r="K908" s="30">
        <f t="shared" si="201"/>
        <v>0</v>
      </c>
      <c r="L908" s="94"/>
    </row>
    <row r="909" spans="1:12" x14ac:dyDescent="0.25">
      <c r="A909" s="217"/>
      <c r="B909" s="3" t="s">
        <v>83</v>
      </c>
      <c r="C909" s="8">
        <f t="shared" si="202"/>
        <v>4044.5</v>
      </c>
      <c r="D909" s="13">
        <f t="shared" si="200"/>
        <v>4044.5</v>
      </c>
      <c r="E909" s="13">
        <v>0</v>
      </c>
      <c r="F909" s="133">
        <v>0</v>
      </c>
      <c r="G909" s="14" t="e">
        <f t="shared" si="203"/>
        <v>#DIV/0!</v>
      </c>
      <c r="H909" s="14">
        <v>25</v>
      </c>
      <c r="I909" s="30"/>
      <c r="J909" s="30"/>
      <c r="K909" s="30">
        <f t="shared" si="201"/>
        <v>0</v>
      </c>
      <c r="L909" s="94"/>
    </row>
    <row r="910" spans="1:12" x14ac:dyDescent="0.25">
      <c r="A910" s="217"/>
      <c r="B910" s="3" t="s">
        <v>84</v>
      </c>
      <c r="C910" s="8">
        <f t="shared" si="202"/>
        <v>4044.5</v>
      </c>
      <c r="D910" s="13">
        <f t="shared" si="200"/>
        <v>4044.5</v>
      </c>
      <c r="E910" s="13">
        <v>0</v>
      </c>
      <c r="F910" s="133">
        <v>0</v>
      </c>
      <c r="G910" s="14" t="e">
        <f t="shared" si="203"/>
        <v>#DIV/0!</v>
      </c>
      <c r="H910" s="14">
        <v>25</v>
      </c>
      <c r="I910" s="30"/>
      <c r="J910" s="30"/>
      <c r="K910" s="30">
        <f t="shared" si="201"/>
        <v>0</v>
      </c>
      <c r="L910" s="94"/>
    </row>
    <row r="911" spans="1:12" x14ac:dyDescent="0.25">
      <c r="A911" s="217"/>
      <c r="B911" s="3" t="s">
        <v>85</v>
      </c>
      <c r="C911" s="8">
        <f t="shared" si="202"/>
        <v>4044.5</v>
      </c>
      <c r="D911" s="13">
        <f t="shared" si="200"/>
        <v>4044.5</v>
      </c>
      <c r="E911" s="13">
        <v>0</v>
      </c>
      <c r="F911" s="133">
        <v>0</v>
      </c>
      <c r="G911" s="14" t="e">
        <f t="shared" si="203"/>
        <v>#DIV/0!</v>
      </c>
      <c r="H911" s="14">
        <v>25</v>
      </c>
      <c r="I911" s="30"/>
      <c r="J911" s="30">
        <v>23282</v>
      </c>
      <c r="K911" s="30">
        <f t="shared" si="201"/>
        <v>23282</v>
      </c>
      <c r="L911" s="94"/>
    </row>
    <row r="912" spans="1:12" x14ac:dyDescent="0.25">
      <c r="A912" s="217"/>
      <c r="B912" s="3" t="s">
        <v>86</v>
      </c>
      <c r="C912" s="8">
        <f t="shared" si="202"/>
        <v>4044.5</v>
      </c>
      <c r="D912" s="13">
        <f t="shared" si="200"/>
        <v>4044.5</v>
      </c>
      <c r="E912" s="13">
        <v>0</v>
      </c>
      <c r="F912" s="133">
        <v>0</v>
      </c>
      <c r="G912" s="14" t="e">
        <f t="shared" si="203"/>
        <v>#DIV/0!</v>
      </c>
      <c r="H912" s="14">
        <v>25</v>
      </c>
      <c r="I912" s="8"/>
      <c r="J912" s="8"/>
      <c r="K912" s="8">
        <f t="shared" si="201"/>
        <v>0</v>
      </c>
      <c r="L912" s="93"/>
    </row>
    <row r="913" spans="1:12" x14ac:dyDescent="0.25">
      <c r="A913" s="217"/>
      <c r="B913" s="3" t="s">
        <v>87</v>
      </c>
      <c r="C913" s="8">
        <f t="shared" si="202"/>
        <v>4044.5</v>
      </c>
      <c r="D913" s="13">
        <f t="shared" si="200"/>
        <v>4044.5</v>
      </c>
      <c r="E913" s="13">
        <v>0</v>
      </c>
      <c r="F913" s="133">
        <v>0</v>
      </c>
      <c r="G913" s="14" t="e">
        <f t="shared" si="203"/>
        <v>#DIV/0!</v>
      </c>
      <c r="H913" s="14">
        <v>25</v>
      </c>
      <c r="I913" s="8"/>
      <c r="J913" s="8"/>
      <c r="K913" s="8">
        <f t="shared" si="201"/>
        <v>0</v>
      </c>
      <c r="L913" s="93"/>
    </row>
    <row r="914" spans="1:12" ht="15.75" thickBot="1" x14ac:dyDescent="0.3">
      <c r="A914" s="218"/>
      <c r="B914" s="95" t="s">
        <v>88</v>
      </c>
      <c r="C914" s="96"/>
      <c r="D914" s="97"/>
      <c r="E914" s="97">
        <f>SUM(E902:E913)</f>
        <v>5</v>
      </c>
      <c r="F914" s="97">
        <f>SUM(F902:F913)</f>
        <v>28</v>
      </c>
      <c r="G914" s="98">
        <f t="shared" si="203"/>
        <v>5.6</v>
      </c>
      <c r="H914" s="99">
        <v>25</v>
      </c>
      <c r="I914" s="96">
        <f>SUM(I902:I913)</f>
        <v>0</v>
      </c>
      <c r="J914" s="96">
        <f>SUM(J902:J913)</f>
        <v>25217</v>
      </c>
      <c r="K914" s="96">
        <f t="shared" si="201"/>
        <v>25217</v>
      </c>
      <c r="L914" s="100">
        <f>SUM(L902:L913)</f>
        <v>0</v>
      </c>
    </row>
    <row r="915" spans="1:12" ht="15.75" thickBot="1" x14ac:dyDescent="0.3"/>
    <row r="916" spans="1:12" ht="18.75" x14ac:dyDescent="0.3">
      <c r="A916" s="216" t="s">
        <v>58</v>
      </c>
      <c r="B916" s="56" t="s">
        <v>0</v>
      </c>
      <c r="C916" s="92" t="s">
        <v>58</v>
      </c>
      <c r="D916" s="58"/>
      <c r="E916" s="58"/>
      <c r="F916" s="58"/>
      <c r="G916" s="58"/>
      <c r="H916" s="58"/>
      <c r="I916" s="58"/>
      <c r="J916" s="58"/>
      <c r="K916" s="58"/>
      <c r="L916" s="59"/>
    </row>
    <row r="917" spans="1:12" x14ac:dyDescent="0.25">
      <c r="A917" s="217"/>
      <c r="B917" s="20" t="s">
        <v>71</v>
      </c>
      <c r="C917" s="29" t="s">
        <v>59</v>
      </c>
      <c r="D917" s="22"/>
      <c r="E917" s="22"/>
      <c r="F917" s="22"/>
      <c r="G917" s="22"/>
      <c r="H917" s="22"/>
      <c r="I917" s="22"/>
      <c r="J917" s="22"/>
      <c r="K917" s="22"/>
      <c r="L917" s="60"/>
    </row>
    <row r="918" spans="1:12" x14ac:dyDescent="0.25">
      <c r="A918" s="217"/>
      <c r="B918" s="20" t="s">
        <v>72</v>
      </c>
      <c r="C918" s="29" t="s">
        <v>99</v>
      </c>
      <c r="D918" s="22"/>
      <c r="E918" s="22"/>
      <c r="F918" s="22"/>
      <c r="G918" s="22"/>
      <c r="H918" s="22"/>
      <c r="I918" s="22"/>
      <c r="J918" s="22"/>
      <c r="K918" s="22"/>
      <c r="L918" s="60"/>
    </row>
    <row r="919" spans="1:12" x14ac:dyDescent="0.25">
      <c r="A919" s="217"/>
      <c r="B919" s="20" t="s">
        <v>1</v>
      </c>
      <c r="C919" s="26">
        <v>9308</v>
      </c>
      <c r="D919" s="22"/>
      <c r="E919" s="22"/>
      <c r="F919" s="22"/>
      <c r="G919" s="22"/>
      <c r="H919" s="22"/>
      <c r="I919" s="22"/>
      <c r="J919" s="22"/>
      <c r="K919" s="22"/>
      <c r="L919" s="60"/>
    </row>
    <row r="920" spans="1:12" x14ac:dyDescent="0.25">
      <c r="A920" s="217"/>
      <c r="B920" s="20" t="s">
        <v>73</v>
      </c>
      <c r="C920" s="29" t="s">
        <v>57</v>
      </c>
      <c r="D920" s="22"/>
      <c r="E920" s="22"/>
      <c r="F920" s="22"/>
      <c r="G920" s="22"/>
      <c r="H920" s="22"/>
      <c r="I920" s="22"/>
      <c r="J920" s="22"/>
      <c r="K920" s="22"/>
      <c r="L920" s="60"/>
    </row>
    <row r="921" spans="1:12" x14ac:dyDescent="0.25">
      <c r="A921" s="217"/>
      <c r="B921" s="20" t="s">
        <v>74</v>
      </c>
      <c r="C921" s="26"/>
      <c r="D921" s="22"/>
      <c r="E921" s="22"/>
      <c r="F921" s="22"/>
      <c r="G921" s="22"/>
      <c r="H921" s="22"/>
      <c r="I921" s="22"/>
      <c r="J921" s="22"/>
      <c r="K921" s="22"/>
      <c r="L921" s="60"/>
    </row>
    <row r="922" spans="1:12" x14ac:dyDescent="0.25">
      <c r="A922" s="217"/>
      <c r="B922" s="18"/>
      <c r="C922" s="24"/>
      <c r="D922" s="24"/>
      <c r="E922" s="24"/>
      <c r="F922" s="24"/>
      <c r="G922" s="24"/>
      <c r="H922" s="24"/>
      <c r="I922" s="24"/>
      <c r="J922" s="24"/>
      <c r="K922" s="24"/>
      <c r="L922" s="61"/>
    </row>
    <row r="923" spans="1:12" ht="75" x14ac:dyDescent="0.25">
      <c r="A923" s="217"/>
      <c r="B923" s="27"/>
      <c r="C923" s="28" t="s">
        <v>89</v>
      </c>
      <c r="D923" s="28" t="s">
        <v>90</v>
      </c>
      <c r="E923" s="28" t="s">
        <v>92</v>
      </c>
      <c r="F923" s="28" t="s">
        <v>93</v>
      </c>
      <c r="G923" s="28" t="s">
        <v>96</v>
      </c>
      <c r="H923" s="28" t="s">
        <v>94</v>
      </c>
      <c r="I923" s="28" t="s">
        <v>91</v>
      </c>
      <c r="J923" s="28" t="s">
        <v>97</v>
      </c>
      <c r="K923" s="28" t="s">
        <v>98</v>
      </c>
      <c r="L923" s="62" t="s">
        <v>95</v>
      </c>
    </row>
    <row r="924" spans="1:12" x14ac:dyDescent="0.25">
      <c r="A924" s="217"/>
      <c r="B924" s="51" t="s">
        <v>76</v>
      </c>
      <c r="C924" s="52"/>
      <c r="D924" s="53">
        <f t="shared" ref="D924:D935" si="204">C924+E924</f>
        <v>0</v>
      </c>
      <c r="E924" s="53"/>
      <c r="F924" s="53"/>
      <c r="G924" s="54" t="e">
        <f>F924/E924*100</f>
        <v>#DIV/0!</v>
      </c>
      <c r="H924" s="54"/>
      <c r="I924" s="52"/>
      <c r="J924" s="52"/>
      <c r="K924" s="52">
        <f>I924+J924</f>
        <v>0</v>
      </c>
      <c r="L924" s="103"/>
    </row>
    <row r="925" spans="1:12" x14ac:dyDescent="0.25">
      <c r="A925" s="217"/>
      <c r="B925" s="51" t="s">
        <v>77</v>
      </c>
      <c r="C925" s="52">
        <f t="shared" ref="C925:C935" si="205">D924</f>
        <v>0</v>
      </c>
      <c r="D925" s="53">
        <f t="shared" si="204"/>
        <v>0</v>
      </c>
      <c r="E925" s="53"/>
      <c r="F925" s="215">
        <v>20</v>
      </c>
      <c r="G925" s="54" t="e">
        <f t="shared" ref="G925:G935" si="206">F925/E925*100</f>
        <v>#DIV/0!</v>
      </c>
      <c r="H925" s="54"/>
      <c r="I925" s="52"/>
      <c r="J925" s="52"/>
      <c r="K925" s="52">
        <f t="shared" ref="K925:K936" si="207">I925+J925</f>
        <v>0</v>
      </c>
      <c r="L925" s="103"/>
    </row>
    <row r="926" spans="1:12" x14ac:dyDescent="0.25">
      <c r="A926" s="217"/>
      <c r="B926" s="51" t="s">
        <v>78</v>
      </c>
      <c r="C926" s="52">
        <f t="shared" si="205"/>
        <v>0</v>
      </c>
      <c r="D926" s="53">
        <f t="shared" si="204"/>
        <v>0</v>
      </c>
      <c r="E926" s="53"/>
      <c r="F926" s="215">
        <v>40</v>
      </c>
      <c r="G926" s="54" t="e">
        <f t="shared" si="206"/>
        <v>#DIV/0!</v>
      </c>
      <c r="H926" s="54"/>
      <c r="I926" s="52"/>
      <c r="J926" s="52"/>
      <c r="K926" s="52">
        <f t="shared" si="207"/>
        <v>0</v>
      </c>
      <c r="L926" s="103"/>
    </row>
    <row r="927" spans="1:12" x14ac:dyDescent="0.25">
      <c r="A927" s="217"/>
      <c r="B927" s="51" t="s">
        <v>79</v>
      </c>
      <c r="C927" s="52">
        <f t="shared" si="205"/>
        <v>0</v>
      </c>
      <c r="D927" s="53">
        <f t="shared" si="204"/>
        <v>0</v>
      </c>
      <c r="E927" s="53"/>
      <c r="F927" s="215">
        <v>40.200000000000003</v>
      </c>
      <c r="G927" s="54" t="e">
        <f t="shared" si="206"/>
        <v>#DIV/0!</v>
      </c>
      <c r="H927" s="54"/>
      <c r="I927" s="52"/>
      <c r="J927" s="52"/>
      <c r="K927" s="52">
        <f t="shared" si="207"/>
        <v>0</v>
      </c>
      <c r="L927" s="103"/>
    </row>
    <row r="928" spans="1:12" x14ac:dyDescent="0.25">
      <c r="A928" s="217"/>
      <c r="B928" s="51" t="s">
        <v>80</v>
      </c>
      <c r="C928" s="52">
        <f t="shared" si="205"/>
        <v>0</v>
      </c>
      <c r="D928" s="53">
        <f t="shared" si="204"/>
        <v>0</v>
      </c>
      <c r="E928" s="53"/>
      <c r="F928" s="53"/>
      <c r="G928" s="54" t="e">
        <f t="shared" si="206"/>
        <v>#DIV/0!</v>
      </c>
      <c r="H928" s="54"/>
      <c r="I928" s="55"/>
      <c r="J928" s="55"/>
      <c r="K928" s="55">
        <f t="shared" si="207"/>
        <v>0</v>
      </c>
      <c r="L928" s="104"/>
    </row>
    <row r="929" spans="1:12" x14ac:dyDescent="0.25">
      <c r="A929" s="217"/>
      <c r="B929" s="51" t="s">
        <v>81</v>
      </c>
      <c r="C929" s="52">
        <f t="shared" si="205"/>
        <v>0</v>
      </c>
      <c r="D929" s="53">
        <f t="shared" si="204"/>
        <v>0</v>
      </c>
      <c r="E929" s="53"/>
      <c r="F929" s="215">
        <v>240.18</v>
      </c>
      <c r="G929" s="54" t="e">
        <f t="shared" si="206"/>
        <v>#DIV/0!</v>
      </c>
      <c r="H929" s="54"/>
      <c r="I929" s="55"/>
      <c r="J929" s="55"/>
      <c r="K929" s="55">
        <f t="shared" si="207"/>
        <v>0</v>
      </c>
      <c r="L929" s="104"/>
    </row>
    <row r="930" spans="1:12" x14ac:dyDescent="0.25">
      <c r="A930" s="217"/>
      <c r="B930" s="51" t="s">
        <v>82</v>
      </c>
      <c r="C930" s="52">
        <f t="shared" si="205"/>
        <v>0</v>
      </c>
      <c r="D930" s="53">
        <f t="shared" si="204"/>
        <v>0</v>
      </c>
      <c r="E930" s="53"/>
      <c r="F930" s="215">
        <v>120</v>
      </c>
      <c r="G930" s="54" t="e">
        <f t="shared" si="206"/>
        <v>#DIV/0!</v>
      </c>
      <c r="H930" s="54"/>
      <c r="I930" s="55"/>
      <c r="J930" s="55"/>
      <c r="K930" s="55">
        <f t="shared" si="207"/>
        <v>0</v>
      </c>
      <c r="L930" s="104"/>
    </row>
    <row r="931" spans="1:12" x14ac:dyDescent="0.25">
      <c r="A931" s="217"/>
      <c r="B931" s="51" t="s">
        <v>83</v>
      </c>
      <c r="C931" s="52">
        <f t="shared" si="205"/>
        <v>0</v>
      </c>
      <c r="D931" s="53">
        <f t="shared" si="204"/>
        <v>0</v>
      </c>
      <c r="E931" s="53"/>
      <c r="F931" s="215">
        <v>180.15</v>
      </c>
      <c r="G931" s="54" t="e">
        <f t="shared" si="206"/>
        <v>#DIV/0!</v>
      </c>
      <c r="H931" s="54"/>
      <c r="I931" s="55"/>
      <c r="J931" s="55"/>
      <c r="K931" s="55">
        <f t="shared" si="207"/>
        <v>0</v>
      </c>
      <c r="L931" s="104"/>
    </row>
    <row r="932" spans="1:12" x14ac:dyDescent="0.25">
      <c r="A932" s="217"/>
      <c r="B932" s="51" t="s">
        <v>84</v>
      </c>
      <c r="C932" s="52">
        <f t="shared" si="205"/>
        <v>0</v>
      </c>
      <c r="D932" s="53">
        <f t="shared" si="204"/>
        <v>0</v>
      </c>
      <c r="E932" s="53"/>
      <c r="F932" s="215">
        <v>240.34</v>
      </c>
      <c r="G932" s="54" t="e">
        <f t="shared" si="206"/>
        <v>#DIV/0!</v>
      </c>
      <c r="H932" s="54"/>
      <c r="I932" s="55"/>
      <c r="J932" s="55"/>
      <c r="K932" s="55">
        <f t="shared" si="207"/>
        <v>0</v>
      </c>
      <c r="L932" s="104"/>
    </row>
    <row r="933" spans="1:12" x14ac:dyDescent="0.25">
      <c r="A933" s="217"/>
      <c r="B933" s="51" t="s">
        <v>85</v>
      </c>
      <c r="C933" s="52">
        <f t="shared" si="205"/>
        <v>0</v>
      </c>
      <c r="D933" s="53">
        <f t="shared" si="204"/>
        <v>0</v>
      </c>
      <c r="E933" s="53"/>
      <c r="F933" s="215">
        <v>140</v>
      </c>
      <c r="G933" s="54" t="e">
        <f t="shared" si="206"/>
        <v>#DIV/0!</v>
      </c>
      <c r="H933" s="54"/>
      <c r="I933" s="55"/>
      <c r="J933" s="55"/>
      <c r="K933" s="55">
        <f t="shared" si="207"/>
        <v>0</v>
      </c>
      <c r="L933" s="104"/>
    </row>
    <row r="934" spans="1:12" x14ac:dyDescent="0.25">
      <c r="A934" s="217"/>
      <c r="B934" s="51" t="s">
        <v>86</v>
      </c>
      <c r="C934" s="52">
        <f t="shared" si="205"/>
        <v>0</v>
      </c>
      <c r="D934" s="53">
        <f t="shared" si="204"/>
        <v>0</v>
      </c>
      <c r="E934" s="53"/>
      <c r="F934" s="215">
        <v>180</v>
      </c>
      <c r="G934" s="54" t="e">
        <f t="shared" si="206"/>
        <v>#DIV/0!</v>
      </c>
      <c r="H934" s="54"/>
      <c r="I934" s="52"/>
      <c r="J934" s="52"/>
      <c r="K934" s="52">
        <f t="shared" si="207"/>
        <v>0</v>
      </c>
      <c r="L934" s="103"/>
    </row>
    <row r="935" spans="1:12" x14ac:dyDescent="0.25">
      <c r="A935" s="217"/>
      <c r="B935" s="51" t="s">
        <v>87</v>
      </c>
      <c r="C935" s="52">
        <f t="shared" si="205"/>
        <v>0</v>
      </c>
      <c r="D935" s="53">
        <f t="shared" si="204"/>
        <v>0</v>
      </c>
      <c r="E935" s="53"/>
      <c r="F935" s="215"/>
      <c r="G935" s="54" t="e">
        <f t="shared" si="206"/>
        <v>#DIV/0!</v>
      </c>
      <c r="H935" s="54"/>
      <c r="I935" s="52"/>
      <c r="J935" s="52"/>
      <c r="K935" s="52">
        <f t="shared" si="207"/>
        <v>0</v>
      </c>
      <c r="L935" s="103"/>
    </row>
    <row r="936" spans="1:12" ht="15.75" thickBot="1" x14ac:dyDescent="0.3">
      <c r="A936" s="218"/>
      <c r="B936" s="105" t="s">
        <v>88</v>
      </c>
      <c r="C936" s="106"/>
      <c r="D936" s="107"/>
      <c r="E936" s="107">
        <f>SUM(E924:E935)</f>
        <v>0</v>
      </c>
      <c r="F936" s="107">
        <f>SUM(F924:F935)</f>
        <v>1200.8699999999999</v>
      </c>
      <c r="G936" s="108" t="e">
        <f>F936/E936*100</f>
        <v>#DIV/0!</v>
      </c>
      <c r="H936" s="108"/>
      <c r="I936" s="106">
        <f>SUM(I924:I935)</f>
        <v>0</v>
      </c>
      <c r="J936" s="106">
        <f>SUM(J924:J935)</f>
        <v>0</v>
      </c>
      <c r="K936" s="106">
        <f t="shared" si="207"/>
        <v>0</v>
      </c>
      <c r="L936" s="109">
        <f>SUM(L924:L935)</f>
        <v>0</v>
      </c>
    </row>
    <row r="937" spans="1:12" ht="15.75" thickBot="1" x14ac:dyDescent="0.3"/>
    <row r="938" spans="1:12" ht="18.75" x14ac:dyDescent="0.3">
      <c r="A938" s="216" t="s">
        <v>58</v>
      </c>
      <c r="B938" s="56" t="s">
        <v>0</v>
      </c>
      <c r="C938" s="92" t="s">
        <v>58</v>
      </c>
      <c r="D938" s="58"/>
      <c r="E938" s="58"/>
      <c r="F938" s="58"/>
      <c r="G938" s="58"/>
      <c r="H938" s="58"/>
      <c r="I938" s="58"/>
      <c r="J938" s="58"/>
      <c r="K938" s="58"/>
      <c r="L938" s="59"/>
    </row>
    <row r="939" spans="1:12" x14ac:dyDescent="0.25">
      <c r="A939" s="217"/>
      <c r="B939" s="20" t="s">
        <v>71</v>
      </c>
      <c r="C939" s="29" t="s">
        <v>59</v>
      </c>
      <c r="D939" s="22"/>
      <c r="E939" s="22"/>
      <c r="F939" s="22"/>
      <c r="G939" s="22"/>
      <c r="H939" s="22"/>
      <c r="I939" s="22"/>
      <c r="J939" s="22"/>
      <c r="K939" s="22"/>
      <c r="L939" s="60"/>
    </row>
    <row r="940" spans="1:12" x14ac:dyDescent="0.25">
      <c r="A940" s="217"/>
      <c r="B940" s="20" t="s">
        <v>72</v>
      </c>
      <c r="C940" s="29" t="s">
        <v>105</v>
      </c>
      <c r="D940" s="22"/>
      <c r="E940" s="22"/>
      <c r="F940" s="22"/>
      <c r="G940" s="22"/>
      <c r="H940" s="22"/>
      <c r="I940" s="22"/>
      <c r="J940" s="22"/>
      <c r="K940" s="22"/>
      <c r="L940" s="60"/>
    </row>
    <row r="941" spans="1:12" x14ac:dyDescent="0.25">
      <c r="A941" s="217"/>
      <c r="B941" s="20" t="s">
        <v>1</v>
      </c>
      <c r="C941" s="26">
        <v>9308</v>
      </c>
      <c r="D941" s="22"/>
      <c r="E941" s="22"/>
      <c r="F941" s="22"/>
      <c r="G941" s="22"/>
      <c r="H941" s="22"/>
      <c r="I941" s="22"/>
      <c r="J941" s="22"/>
      <c r="K941" s="22"/>
      <c r="L941" s="60"/>
    </row>
    <row r="942" spans="1:12" x14ac:dyDescent="0.25">
      <c r="A942" s="217"/>
      <c r="B942" s="20" t="s">
        <v>73</v>
      </c>
      <c r="C942" s="29" t="s">
        <v>57</v>
      </c>
      <c r="D942" s="22"/>
      <c r="E942" s="22"/>
      <c r="F942" s="22"/>
      <c r="G942" s="22"/>
      <c r="H942" s="22"/>
      <c r="I942" s="22"/>
      <c r="J942" s="22"/>
      <c r="K942" s="22"/>
      <c r="L942" s="60"/>
    </row>
    <row r="943" spans="1:12" x14ac:dyDescent="0.25">
      <c r="A943" s="217"/>
      <c r="B943" s="20" t="s">
        <v>74</v>
      </c>
      <c r="C943" s="26"/>
      <c r="D943" s="22"/>
      <c r="E943" s="22"/>
      <c r="F943" s="22"/>
      <c r="G943" s="22"/>
      <c r="H943" s="22"/>
      <c r="I943" s="22"/>
      <c r="J943" s="22"/>
      <c r="K943" s="22"/>
      <c r="L943" s="60"/>
    </row>
    <row r="944" spans="1:12" x14ac:dyDescent="0.25">
      <c r="A944" s="217"/>
      <c r="B944" s="18"/>
      <c r="C944" s="24"/>
      <c r="D944" s="24"/>
      <c r="E944" s="24"/>
      <c r="F944" s="24"/>
      <c r="G944" s="24"/>
      <c r="H944" s="24"/>
      <c r="I944" s="24"/>
      <c r="J944" s="24"/>
      <c r="K944" s="24"/>
      <c r="L944" s="61"/>
    </row>
    <row r="945" spans="1:12" ht="75" x14ac:dyDescent="0.25">
      <c r="A945" s="217"/>
      <c r="B945" s="27"/>
      <c r="C945" s="28" t="s">
        <v>89</v>
      </c>
      <c r="D945" s="28" t="s">
        <v>90</v>
      </c>
      <c r="E945" s="28" t="s">
        <v>92</v>
      </c>
      <c r="F945" s="28" t="s">
        <v>93</v>
      </c>
      <c r="G945" s="28" t="s">
        <v>96</v>
      </c>
      <c r="H945" s="28" t="s">
        <v>94</v>
      </c>
      <c r="I945" s="28" t="s">
        <v>91</v>
      </c>
      <c r="J945" s="28" t="s">
        <v>97</v>
      </c>
      <c r="K945" s="28" t="s">
        <v>98</v>
      </c>
      <c r="L945" s="62" t="s">
        <v>95</v>
      </c>
    </row>
    <row r="946" spans="1:12" x14ac:dyDescent="0.25">
      <c r="A946" s="217"/>
      <c r="B946" s="51" t="s">
        <v>76</v>
      </c>
      <c r="C946" s="52"/>
      <c r="D946" s="53">
        <f t="shared" ref="D946:D957" si="208">C946+E946</f>
        <v>0</v>
      </c>
      <c r="E946" s="53">
        <v>0</v>
      </c>
      <c r="F946" s="53"/>
      <c r="G946" s="54" t="e">
        <f>F946/E946*100</f>
        <v>#DIV/0!</v>
      </c>
      <c r="H946" s="54"/>
      <c r="I946" s="52"/>
      <c r="J946" s="52"/>
      <c r="K946" s="52">
        <f t="shared" ref="K946:K958" si="209">I946+J946</f>
        <v>0</v>
      </c>
      <c r="L946" s="103"/>
    </row>
    <row r="947" spans="1:12" x14ac:dyDescent="0.25">
      <c r="A947" s="217"/>
      <c r="B947" s="51" t="s">
        <v>77</v>
      </c>
      <c r="C947" s="52">
        <f t="shared" ref="C947:C957" si="210">D946</f>
        <v>0</v>
      </c>
      <c r="D947" s="53">
        <f t="shared" si="208"/>
        <v>0</v>
      </c>
      <c r="E947" s="53"/>
      <c r="F947" s="53">
        <v>120</v>
      </c>
      <c r="G947" s="54" t="e">
        <f t="shared" ref="G947:G957" si="211">F947/E947*100</f>
        <v>#DIV/0!</v>
      </c>
      <c r="H947" s="54"/>
      <c r="I947" s="52"/>
      <c r="J947" s="52"/>
      <c r="K947" s="52">
        <f t="shared" si="209"/>
        <v>0</v>
      </c>
      <c r="L947" s="103"/>
    </row>
    <row r="948" spans="1:12" x14ac:dyDescent="0.25">
      <c r="A948" s="217"/>
      <c r="B948" s="51" t="s">
        <v>78</v>
      </c>
      <c r="C948" s="52">
        <f t="shared" si="210"/>
        <v>0</v>
      </c>
      <c r="D948" s="53">
        <f t="shared" si="208"/>
        <v>0</v>
      </c>
      <c r="E948" s="53"/>
      <c r="F948" s="53">
        <v>120</v>
      </c>
      <c r="G948" s="54" t="e">
        <f t="shared" si="211"/>
        <v>#DIV/0!</v>
      </c>
      <c r="H948" s="54"/>
      <c r="I948" s="52"/>
      <c r="J948" s="52"/>
      <c r="K948" s="52">
        <f t="shared" si="209"/>
        <v>0</v>
      </c>
      <c r="L948" s="103"/>
    </row>
    <row r="949" spans="1:12" x14ac:dyDescent="0.25">
      <c r="A949" s="217"/>
      <c r="B949" s="51" t="s">
        <v>79</v>
      </c>
      <c r="C949" s="52">
        <f t="shared" si="210"/>
        <v>0</v>
      </c>
      <c r="D949" s="53">
        <f t="shared" si="208"/>
        <v>0</v>
      </c>
      <c r="E949" s="53"/>
      <c r="F949" s="53">
        <v>120</v>
      </c>
      <c r="G949" s="54" t="e">
        <f t="shared" si="211"/>
        <v>#DIV/0!</v>
      </c>
      <c r="H949" s="54"/>
      <c r="I949" s="52"/>
      <c r="J949" s="52"/>
      <c r="K949" s="52">
        <f t="shared" si="209"/>
        <v>0</v>
      </c>
      <c r="L949" s="103"/>
    </row>
    <row r="950" spans="1:12" x14ac:dyDescent="0.25">
      <c r="A950" s="217"/>
      <c r="B950" s="51" t="s">
        <v>80</v>
      </c>
      <c r="C950" s="52">
        <f t="shared" si="210"/>
        <v>0</v>
      </c>
      <c r="D950" s="53">
        <f t="shared" si="208"/>
        <v>0</v>
      </c>
      <c r="E950" s="53"/>
      <c r="F950" s="53"/>
      <c r="G950" s="54" t="e">
        <f t="shared" si="211"/>
        <v>#DIV/0!</v>
      </c>
      <c r="H950" s="54"/>
      <c r="I950" s="55"/>
      <c r="J950" s="55"/>
      <c r="K950" s="55">
        <f t="shared" si="209"/>
        <v>0</v>
      </c>
      <c r="L950" s="104"/>
    </row>
    <row r="951" spans="1:12" x14ac:dyDescent="0.25">
      <c r="A951" s="217"/>
      <c r="B951" s="51" t="s">
        <v>81</v>
      </c>
      <c r="C951" s="52">
        <f t="shared" si="210"/>
        <v>0</v>
      </c>
      <c r="D951" s="53">
        <f t="shared" si="208"/>
        <v>0</v>
      </c>
      <c r="E951" s="53"/>
      <c r="F951" s="215">
        <v>160.13999999999999</v>
      </c>
      <c r="G951" s="54" t="e">
        <f t="shared" si="211"/>
        <v>#DIV/0!</v>
      </c>
      <c r="H951" s="54"/>
      <c r="I951" s="55"/>
      <c r="J951" s="55"/>
      <c r="K951" s="55">
        <f t="shared" si="209"/>
        <v>0</v>
      </c>
      <c r="L951" s="104"/>
    </row>
    <row r="952" spans="1:12" x14ac:dyDescent="0.25">
      <c r="A952" s="217"/>
      <c r="B952" s="51" t="s">
        <v>82</v>
      </c>
      <c r="C952" s="52">
        <f t="shared" si="210"/>
        <v>0</v>
      </c>
      <c r="D952" s="53">
        <f t="shared" si="208"/>
        <v>0</v>
      </c>
      <c r="E952" s="53"/>
      <c r="F952" s="215">
        <v>80</v>
      </c>
      <c r="G952" s="54" t="e">
        <f t="shared" si="211"/>
        <v>#DIV/0!</v>
      </c>
      <c r="H952" s="54"/>
      <c r="I952" s="55"/>
      <c r="J952" s="55"/>
      <c r="K952" s="55">
        <f t="shared" si="209"/>
        <v>0</v>
      </c>
      <c r="L952" s="104"/>
    </row>
    <row r="953" spans="1:12" x14ac:dyDescent="0.25">
      <c r="A953" s="217"/>
      <c r="B953" s="51" t="s">
        <v>83</v>
      </c>
      <c r="C953" s="52">
        <f t="shared" si="210"/>
        <v>0</v>
      </c>
      <c r="D953" s="53">
        <f t="shared" si="208"/>
        <v>0</v>
      </c>
      <c r="E953" s="53"/>
      <c r="F953" s="215">
        <v>100.07</v>
      </c>
      <c r="G953" s="54" t="e">
        <f t="shared" si="211"/>
        <v>#DIV/0!</v>
      </c>
      <c r="H953" s="54"/>
      <c r="I953" s="55"/>
      <c r="J953" s="55"/>
      <c r="K953" s="55">
        <f t="shared" si="209"/>
        <v>0</v>
      </c>
      <c r="L953" s="104"/>
    </row>
    <row r="954" spans="1:12" x14ac:dyDescent="0.25">
      <c r="A954" s="217"/>
      <c r="B954" s="51" t="s">
        <v>84</v>
      </c>
      <c r="C954" s="52">
        <f t="shared" si="210"/>
        <v>0</v>
      </c>
      <c r="D954" s="53">
        <f t="shared" si="208"/>
        <v>0</v>
      </c>
      <c r="E954" s="53"/>
      <c r="F954" s="215">
        <v>140</v>
      </c>
      <c r="G954" s="54" t="e">
        <f t="shared" si="211"/>
        <v>#DIV/0!</v>
      </c>
      <c r="H954" s="54"/>
      <c r="I954" s="55"/>
      <c r="J954" s="55"/>
      <c r="K954" s="55">
        <f t="shared" si="209"/>
        <v>0</v>
      </c>
      <c r="L954" s="104"/>
    </row>
    <row r="955" spans="1:12" x14ac:dyDescent="0.25">
      <c r="A955" s="217"/>
      <c r="B955" s="51" t="s">
        <v>85</v>
      </c>
      <c r="C955" s="52">
        <f t="shared" si="210"/>
        <v>0</v>
      </c>
      <c r="D955" s="53">
        <f t="shared" si="208"/>
        <v>0</v>
      </c>
      <c r="E955" s="53"/>
      <c r="F955" s="215">
        <v>160</v>
      </c>
      <c r="G955" s="54" t="e">
        <f t="shared" si="211"/>
        <v>#DIV/0!</v>
      </c>
      <c r="H955" s="54"/>
      <c r="I955" s="55"/>
      <c r="J955" s="55"/>
      <c r="K955" s="55">
        <f t="shared" si="209"/>
        <v>0</v>
      </c>
      <c r="L955" s="104"/>
    </row>
    <row r="956" spans="1:12" x14ac:dyDescent="0.25">
      <c r="A956" s="217"/>
      <c r="B956" s="51" t="s">
        <v>86</v>
      </c>
      <c r="C956" s="52">
        <f t="shared" si="210"/>
        <v>0</v>
      </c>
      <c r="D956" s="53">
        <f t="shared" si="208"/>
        <v>0</v>
      </c>
      <c r="E956" s="53"/>
      <c r="F956" s="215">
        <v>100</v>
      </c>
      <c r="G956" s="54" t="e">
        <f t="shared" si="211"/>
        <v>#DIV/0!</v>
      </c>
      <c r="H956" s="54"/>
      <c r="I956" s="52"/>
      <c r="J956" s="52"/>
      <c r="K956" s="52">
        <f t="shared" si="209"/>
        <v>0</v>
      </c>
      <c r="L956" s="103"/>
    </row>
    <row r="957" spans="1:12" x14ac:dyDescent="0.25">
      <c r="A957" s="217"/>
      <c r="B957" s="51" t="s">
        <v>87</v>
      </c>
      <c r="C957" s="52">
        <f t="shared" si="210"/>
        <v>0</v>
      </c>
      <c r="D957" s="53">
        <f t="shared" si="208"/>
        <v>0</v>
      </c>
      <c r="E957" s="53"/>
      <c r="F957" s="215"/>
      <c r="G957" s="54" t="e">
        <f t="shared" si="211"/>
        <v>#DIV/0!</v>
      </c>
      <c r="H957" s="54"/>
      <c r="I957" s="52"/>
      <c r="J957" s="52"/>
      <c r="K957" s="52">
        <f t="shared" si="209"/>
        <v>0</v>
      </c>
      <c r="L957" s="103"/>
    </row>
    <row r="958" spans="1:12" ht="15.75" thickBot="1" x14ac:dyDescent="0.3">
      <c r="A958" s="218"/>
      <c r="B958" s="105" t="s">
        <v>88</v>
      </c>
      <c r="C958" s="106"/>
      <c r="D958" s="107"/>
      <c r="E958" s="107">
        <f>SUM(E946:E957)</f>
        <v>0</v>
      </c>
      <c r="F958" s="107">
        <f>SUM(F946:F957)</f>
        <v>1100.21</v>
      </c>
      <c r="G958" s="108" t="e">
        <f>F958/E958*100</f>
        <v>#DIV/0!</v>
      </c>
      <c r="H958" s="108"/>
      <c r="I958" s="106">
        <f>SUM(I946:I957)</f>
        <v>0</v>
      </c>
      <c r="J958" s="106">
        <f>SUM(J946:J957)</f>
        <v>0</v>
      </c>
      <c r="K958" s="106">
        <f t="shared" si="209"/>
        <v>0</v>
      </c>
      <c r="L958" s="109">
        <f>SUM(L946:L957)</f>
        <v>0</v>
      </c>
    </row>
    <row r="959" spans="1:12" ht="15.75" thickBot="1" x14ac:dyDescent="0.3"/>
    <row r="960" spans="1:12" ht="18.75" x14ac:dyDescent="0.3">
      <c r="A960" s="216" t="s">
        <v>49</v>
      </c>
      <c r="B960" s="56" t="s">
        <v>0</v>
      </c>
      <c r="C960" s="92" t="s">
        <v>172</v>
      </c>
      <c r="D960" s="58"/>
      <c r="E960" s="58"/>
      <c r="F960" s="58"/>
      <c r="G960" s="58"/>
      <c r="H960" s="58"/>
      <c r="I960" s="58"/>
      <c r="J960" s="58"/>
      <c r="K960" s="58"/>
      <c r="L960" s="59"/>
    </row>
    <row r="961" spans="1:12" x14ac:dyDescent="0.25">
      <c r="A961" s="217"/>
      <c r="B961" s="20" t="s">
        <v>71</v>
      </c>
      <c r="C961" s="29" t="s">
        <v>50</v>
      </c>
      <c r="D961" s="22"/>
      <c r="E961" s="22"/>
      <c r="F961" s="22"/>
      <c r="G961" s="22"/>
      <c r="H961" s="22"/>
      <c r="I961" s="22"/>
      <c r="J961" s="22"/>
      <c r="K961" s="22"/>
      <c r="L961" s="60"/>
    </row>
    <row r="962" spans="1:12" x14ac:dyDescent="0.25">
      <c r="A962" s="217"/>
      <c r="B962" s="20" t="s">
        <v>72</v>
      </c>
      <c r="C962" s="29" t="s">
        <v>105</v>
      </c>
      <c r="D962" s="22"/>
      <c r="E962" s="22"/>
      <c r="F962" s="22"/>
      <c r="G962" s="22"/>
      <c r="H962" s="22"/>
      <c r="I962" s="22"/>
      <c r="J962" s="22"/>
      <c r="K962" s="22"/>
      <c r="L962" s="60"/>
    </row>
    <row r="963" spans="1:12" x14ac:dyDescent="0.25">
      <c r="A963" s="217"/>
      <c r="B963" s="20" t="s">
        <v>1</v>
      </c>
      <c r="C963" s="26">
        <v>9404</v>
      </c>
      <c r="D963" s="22"/>
      <c r="E963" s="22"/>
      <c r="F963" s="22"/>
      <c r="G963" s="22"/>
      <c r="H963" s="22"/>
      <c r="I963" s="22"/>
      <c r="J963" s="22"/>
      <c r="K963" s="22"/>
      <c r="L963" s="60"/>
    </row>
    <row r="964" spans="1:12" x14ac:dyDescent="0.25">
      <c r="A964" s="217"/>
      <c r="B964" s="20" t="s">
        <v>73</v>
      </c>
      <c r="C964" s="29" t="s">
        <v>112</v>
      </c>
      <c r="D964" s="22"/>
      <c r="E964" s="22"/>
      <c r="F964" s="22"/>
      <c r="G964" s="22"/>
      <c r="H964" s="22"/>
      <c r="I964" s="22"/>
      <c r="J964" s="22"/>
      <c r="K964" s="22"/>
      <c r="L964" s="60"/>
    </row>
    <row r="965" spans="1:12" x14ac:dyDescent="0.25">
      <c r="A965" s="217"/>
      <c r="B965" s="20" t="s">
        <v>74</v>
      </c>
      <c r="C965" s="26">
        <v>1984</v>
      </c>
      <c r="D965" s="22"/>
      <c r="E965" s="22"/>
      <c r="F965" s="22"/>
      <c r="G965" s="22"/>
      <c r="H965" s="22"/>
      <c r="I965" s="22"/>
      <c r="J965" s="22"/>
      <c r="K965" s="22"/>
      <c r="L965" s="60"/>
    </row>
    <row r="966" spans="1:12" x14ac:dyDescent="0.25">
      <c r="A966" s="217"/>
      <c r="B966" s="18"/>
      <c r="C966" s="24"/>
      <c r="D966" s="24"/>
      <c r="E966" s="24"/>
      <c r="F966" s="24"/>
      <c r="G966" s="24"/>
      <c r="H966" s="24"/>
      <c r="I966" s="24"/>
      <c r="J966" s="24"/>
      <c r="K966" s="24"/>
      <c r="L966" s="61"/>
    </row>
    <row r="967" spans="1:12" ht="75" x14ac:dyDescent="0.25">
      <c r="A967" s="217"/>
      <c r="B967" s="47"/>
      <c r="C967" s="48" t="s">
        <v>89</v>
      </c>
      <c r="D967" s="48" t="s">
        <v>90</v>
      </c>
      <c r="E967" s="48" t="s">
        <v>123</v>
      </c>
      <c r="F967" s="48" t="s">
        <v>93</v>
      </c>
      <c r="G967" s="48" t="s">
        <v>126</v>
      </c>
      <c r="H967" s="48" t="s">
        <v>94</v>
      </c>
      <c r="I967" s="48" t="s">
        <v>91</v>
      </c>
      <c r="J967" s="48" t="s">
        <v>97</v>
      </c>
      <c r="K967" s="48" t="s">
        <v>98</v>
      </c>
      <c r="L967" s="102" t="s">
        <v>95</v>
      </c>
    </row>
    <row r="968" spans="1:12" x14ac:dyDescent="0.25">
      <c r="A968" s="217"/>
      <c r="B968" s="174" t="s">
        <v>76</v>
      </c>
      <c r="C968" s="55">
        <v>139</v>
      </c>
      <c r="D968" s="53">
        <f t="shared" ref="D968:D979" si="212">C968+E968</f>
        <v>141</v>
      </c>
      <c r="E968" s="175">
        <v>2</v>
      </c>
      <c r="F968" s="176">
        <v>10</v>
      </c>
      <c r="G968" s="177">
        <f>F968/E968</f>
        <v>5</v>
      </c>
      <c r="H968" s="178" t="s">
        <v>38</v>
      </c>
      <c r="I968" s="55"/>
      <c r="J968" s="55"/>
      <c r="K968" s="55">
        <f t="shared" ref="K968:K980" si="213">I968+J968</f>
        <v>0</v>
      </c>
      <c r="L968" s="104"/>
    </row>
    <row r="969" spans="1:12" x14ac:dyDescent="0.25">
      <c r="A969" s="217"/>
      <c r="B969" s="174" t="s">
        <v>77</v>
      </c>
      <c r="C969" s="55">
        <f t="shared" ref="C969:C979" si="214">D968</f>
        <v>141</v>
      </c>
      <c r="D969" s="53">
        <f t="shared" si="212"/>
        <v>146</v>
      </c>
      <c r="E969" s="175">
        <v>5</v>
      </c>
      <c r="F969" s="176">
        <v>25</v>
      </c>
      <c r="G969" s="177">
        <f t="shared" ref="G969:G980" si="215">F969/E969</f>
        <v>5</v>
      </c>
      <c r="H969" s="178" t="s">
        <v>38</v>
      </c>
      <c r="I969" s="55"/>
      <c r="J969" s="55"/>
      <c r="K969" s="55">
        <f t="shared" si="213"/>
        <v>0</v>
      </c>
      <c r="L969" s="104"/>
    </row>
    <row r="970" spans="1:12" x14ac:dyDescent="0.25">
      <c r="A970" s="217"/>
      <c r="B970" s="174" t="s">
        <v>78</v>
      </c>
      <c r="C970" s="55">
        <f t="shared" si="214"/>
        <v>146</v>
      </c>
      <c r="D970" s="53">
        <f t="shared" si="212"/>
        <v>148</v>
      </c>
      <c r="E970" s="175">
        <v>2</v>
      </c>
      <c r="F970" s="176">
        <v>10.029999999999999</v>
      </c>
      <c r="G970" s="177">
        <f t="shared" si="215"/>
        <v>5.0149999999999997</v>
      </c>
      <c r="H970" s="178" t="s">
        <v>38</v>
      </c>
      <c r="I970" s="55"/>
      <c r="J970" s="55"/>
      <c r="K970" s="55">
        <f t="shared" si="213"/>
        <v>0</v>
      </c>
      <c r="L970" s="104"/>
    </row>
    <row r="971" spans="1:12" x14ac:dyDescent="0.25">
      <c r="A971" s="217"/>
      <c r="B971" s="174" t="s">
        <v>79</v>
      </c>
      <c r="C971" s="55">
        <f t="shared" si="214"/>
        <v>148</v>
      </c>
      <c r="D971" s="175">
        <f t="shared" si="212"/>
        <v>170</v>
      </c>
      <c r="E971" s="175">
        <v>22</v>
      </c>
      <c r="F971" s="176">
        <v>110.37</v>
      </c>
      <c r="G971" s="177">
        <f t="shared" si="215"/>
        <v>5.0168181818181816</v>
      </c>
      <c r="H971" s="178" t="s">
        <v>38</v>
      </c>
      <c r="I971" s="55"/>
      <c r="J971" s="55"/>
      <c r="K971" s="55">
        <f t="shared" si="213"/>
        <v>0</v>
      </c>
      <c r="L971" s="104"/>
    </row>
    <row r="972" spans="1:12" x14ac:dyDescent="0.25">
      <c r="A972" s="217"/>
      <c r="B972" s="174" t="s">
        <v>80</v>
      </c>
      <c r="C972" s="55">
        <f t="shared" si="214"/>
        <v>170</v>
      </c>
      <c r="D972" s="175">
        <f t="shared" si="212"/>
        <v>171</v>
      </c>
      <c r="E972" s="175">
        <v>1</v>
      </c>
      <c r="F972" s="176">
        <v>5</v>
      </c>
      <c r="G972" s="177">
        <f t="shared" si="215"/>
        <v>5</v>
      </c>
      <c r="H972" s="178" t="s">
        <v>38</v>
      </c>
      <c r="I972" s="55"/>
      <c r="J972" s="55"/>
      <c r="K972" s="55">
        <f t="shared" si="213"/>
        <v>0</v>
      </c>
      <c r="L972" s="104"/>
    </row>
    <row r="973" spans="1:12" x14ac:dyDescent="0.25">
      <c r="A973" s="217"/>
      <c r="B973" s="51" t="s">
        <v>81</v>
      </c>
      <c r="C973" s="55">
        <f t="shared" si="214"/>
        <v>171</v>
      </c>
      <c r="D973" s="53">
        <f t="shared" si="212"/>
        <v>171</v>
      </c>
      <c r="E973" s="175">
        <v>0</v>
      </c>
      <c r="F973" s="176">
        <v>0</v>
      </c>
      <c r="G973" s="54" t="e">
        <f t="shared" si="215"/>
        <v>#DIV/0!</v>
      </c>
      <c r="H973" s="178" t="s">
        <v>38</v>
      </c>
      <c r="I973" s="55"/>
      <c r="J973" s="55"/>
      <c r="K973" s="55">
        <f t="shared" si="213"/>
        <v>0</v>
      </c>
      <c r="L973" s="104"/>
    </row>
    <row r="974" spans="1:12" x14ac:dyDescent="0.25">
      <c r="A974" s="217"/>
      <c r="B974" s="51" t="s">
        <v>82</v>
      </c>
      <c r="C974" s="55">
        <f t="shared" si="214"/>
        <v>171</v>
      </c>
      <c r="D974" s="53">
        <f t="shared" si="212"/>
        <v>174</v>
      </c>
      <c r="E974" s="175">
        <v>3</v>
      </c>
      <c r="F974" s="176">
        <v>14.99</v>
      </c>
      <c r="G974" s="54">
        <f t="shared" si="215"/>
        <v>4.996666666666667</v>
      </c>
      <c r="H974" s="178" t="s">
        <v>38</v>
      </c>
      <c r="I974" s="55"/>
      <c r="J974" s="55"/>
      <c r="K974" s="55">
        <f t="shared" si="213"/>
        <v>0</v>
      </c>
      <c r="L974" s="104"/>
    </row>
    <row r="975" spans="1:12" x14ac:dyDescent="0.25">
      <c r="A975" s="217"/>
      <c r="B975" s="51" t="s">
        <v>83</v>
      </c>
      <c r="C975" s="55">
        <f t="shared" si="214"/>
        <v>174</v>
      </c>
      <c r="D975" s="53">
        <f t="shared" si="212"/>
        <v>174</v>
      </c>
      <c r="E975" s="175"/>
      <c r="F975" s="176"/>
      <c r="G975" s="54" t="e">
        <f t="shared" si="215"/>
        <v>#DIV/0!</v>
      </c>
      <c r="H975" s="178" t="s">
        <v>38</v>
      </c>
      <c r="I975" s="55"/>
      <c r="J975" s="55"/>
      <c r="K975" s="55">
        <f t="shared" si="213"/>
        <v>0</v>
      </c>
      <c r="L975" s="104"/>
    </row>
    <row r="976" spans="1:12" x14ac:dyDescent="0.25">
      <c r="A976" s="217"/>
      <c r="B976" s="51" t="s">
        <v>84</v>
      </c>
      <c r="C976" s="55">
        <f t="shared" si="214"/>
        <v>174</v>
      </c>
      <c r="D976" s="53">
        <f t="shared" si="212"/>
        <v>174</v>
      </c>
      <c r="E976" s="175"/>
      <c r="F976" s="176"/>
      <c r="G976" s="54" t="e">
        <f t="shared" si="215"/>
        <v>#DIV/0!</v>
      </c>
      <c r="H976" s="178" t="s">
        <v>38</v>
      </c>
      <c r="I976" s="55"/>
      <c r="J976" s="55"/>
      <c r="K976" s="55">
        <f t="shared" si="213"/>
        <v>0</v>
      </c>
      <c r="L976" s="104"/>
    </row>
    <row r="977" spans="1:13" x14ac:dyDescent="0.25">
      <c r="A977" s="217"/>
      <c r="B977" s="51" t="s">
        <v>85</v>
      </c>
      <c r="C977" s="55">
        <f t="shared" si="214"/>
        <v>174</v>
      </c>
      <c r="D977" s="53">
        <f t="shared" si="212"/>
        <v>174</v>
      </c>
      <c r="E977" s="175"/>
      <c r="F977" s="176"/>
      <c r="G977" s="54" t="e">
        <f t="shared" si="215"/>
        <v>#DIV/0!</v>
      </c>
      <c r="H977" s="178" t="s">
        <v>38</v>
      </c>
      <c r="I977" s="55"/>
      <c r="J977" s="55"/>
      <c r="K977" s="55">
        <f t="shared" si="213"/>
        <v>0</v>
      </c>
      <c r="L977" s="104"/>
    </row>
    <row r="978" spans="1:13" x14ac:dyDescent="0.25">
      <c r="A978" s="217"/>
      <c r="B978" s="51" t="s">
        <v>86</v>
      </c>
      <c r="C978" s="55">
        <f t="shared" si="214"/>
        <v>174</v>
      </c>
      <c r="D978" s="53">
        <f t="shared" si="212"/>
        <v>174</v>
      </c>
      <c r="E978" s="175"/>
      <c r="F978" s="176"/>
      <c r="G978" s="54" t="e">
        <f t="shared" si="215"/>
        <v>#DIV/0!</v>
      </c>
      <c r="H978" s="178" t="s">
        <v>38</v>
      </c>
      <c r="I978" s="52"/>
      <c r="J978" s="52"/>
      <c r="K978" s="52">
        <f t="shared" si="213"/>
        <v>0</v>
      </c>
      <c r="L978" s="103"/>
    </row>
    <row r="979" spans="1:13" x14ac:dyDescent="0.25">
      <c r="A979" s="217"/>
      <c r="B979" s="51" t="s">
        <v>87</v>
      </c>
      <c r="C979" s="55">
        <f t="shared" si="214"/>
        <v>174</v>
      </c>
      <c r="D979" s="53">
        <f t="shared" si="212"/>
        <v>174</v>
      </c>
      <c r="E979" s="175"/>
      <c r="F979" s="176"/>
      <c r="G979" s="54" t="e">
        <f t="shared" si="215"/>
        <v>#DIV/0!</v>
      </c>
      <c r="H979" s="178" t="s">
        <v>38</v>
      </c>
      <c r="I979" s="52"/>
      <c r="J979" s="52"/>
      <c r="K979" s="52">
        <f t="shared" si="213"/>
        <v>0</v>
      </c>
      <c r="L979" s="103"/>
    </row>
    <row r="980" spans="1:13" ht="15.75" thickBot="1" x14ac:dyDescent="0.3">
      <c r="A980" s="218"/>
      <c r="B980" s="105" t="s">
        <v>88</v>
      </c>
      <c r="C980" s="106"/>
      <c r="D980" s="107"/>
      <c r="E980" s="107">
        <f>SUM(E968:E979)</f>
        <v>35</v>
      </c>
      <c r="F980" s="107">
        <f>SUM(F968:F979)</f>
        <v>175.39000000000001</v>
      </c>
      <c r="G980" s="108">
        <f t="shared" si="215"/>
        <v>5.0111428571428576</v>
      </c>
      <c r="H980" s="179" t="s">
        <v>38</v>
      </c>
      <c r="I980" s="106">
        <f>SUM(I968:I979)</f>
        <v>0</v>
      </c>
      <c r="J980" s="106">
        <f>SUM(J968:J979)</f>
        <v>0</v>
      </c>
      <c r="K980" s="106">
        <f t="shared" si="213"/>
        <v>0</v>
      </c>
      <c r="L980" s="109">
        <f>SUM(L968:L979)</f>
        <v>0</v>
      </c>
    </row>
    <row r="981" spans="1:13" ht="15.75" thickBot="1" x14ac:dyDescent="0.3"/>
    <row r="982" spans="1:13" ht="18.75" x14ac:dyDescent="0.3">
      <c r="A982" s="216" t="s">
        <v>60</v>
      </c>
      <c r="B982" s="56" t="s">
        <v>0</v>
      </c>
      <c r="C982" s="92" t="s">
        <v>60</v>
      </c>
      <c r="D982" s="58"/>
      <c r="E982" s="58"/>
      <c r="F982" s="58"/>
      <c r="G982" s="58"/>
      <c r="H982" s="58"/>
      <c r="I982" s="58"/>
      <c r="J982" s="58"/>
      <c r="K982" s="58"/>
      <c r="L982" s="59"/>
    </row>
    <row r="983" spans="1:13" x14ac:dyDescent="0.25">
      <c r="A983" s="217"/>
      <c r="B983" s="20" t="s">
        <v>71</v>
      </c>
      <c r="C983" s="29" t="s">
        <v>121</v>
      </c>
      <c r="D983" s="22"/>
      <c r="E983" s="22"/>
      <c r="F983" s="22"/>
      <c r="G983" s="22"/>
      <c r="H983" s="22"/>
      <c r="I983" s="22"/>
      <c r="J983" s="22"/>
      <c r="K983" s="22"/>
      <c r="L983" s="60"/>
    </row>
    <row r="984" spans="1:13" x14ac:dyDescent="0.25">
      <c r="A984" s="217"/>
      <c r="B984" s="20" t="s">
        <v>72</v>
      </c>
      <c r="C984" s="29" t="s">
        <v>99</v>
      </c>
      <c r="D984" s="22"/>
      <c r="E984" s="22"/>
      <c r="F984" s="22"/>
      <c r="G984" s="22"/>
      <c r="H984" s="22"/>
      <c r="I984" s="22"/>
      <c r="J984" s="22"/>
      <c r="K984" s="22"/>
      <c r="L984" s="60"/>
    </row>
    <row r="985" spans="1:13" x14ac:dyDescent="0.25">
      <c r="A985" s="217"/>
      <c r="B985" s="20" t="s">
        <v>1</v>
      </c>
      <c r="C985" s="26">
        <v>9501</v>
      </c>
      <c r="D985" s="22"/>
      <c r="E985" s="22"/>
      <c r="F985" s="22"/>
      <c r="G985" s="22"/>
      <c r="H985" s="22"/>
      <c r="I985" s="22"/>
      <c r="J985" s="22"/>
      <c r="K985" s="22"/>
      <c r="L985" s="60"/>
    </row>
    <row r="986" spans="1:13" x14ac:dyDescent="0.25">
      <c r="A986" s="217"/>
      <c r="B986" s="20" t="s">
        <v>73</v>
      </c>
      <c r="C986" s="29" t="s">
        <v>61</v>
      </c>
      <c r="D986" s="22"/>
      <c r="E986" s="22"/>
      <c r="F986" s="22"/>
      <c r="G986" s="22"/>
      <c r="H986" s="22"/>
      <c r="I986" s="22"/>
      <c r="J986" s="22"/>
      <c r="K986" s="22"/>
      <c r="L986" s="60"/>
    </row>
    <row r="987" spans="1:13" x14ac:dyDescent="0.25">
      <c r="A987" s="217"/>
      <c r="B987" s="20" t="s">
        <v>74</v>
      </c>
      <c r="C987" s="26">
        <v>1975</v>
      </c>
      <c r="D987" s="22"/>
      <c r="E987" s="22"/>
      <c r="F987" s="22"/>
      <c r="G987" s="22"/>
      <c r="H987" s="22"/>
      <c r="I987" s="22"/>
      <c r="J987" s="22"/>
      <c r="K987" s="22"/>
      <c r="L987" s="60"/>
    </row>
    <row r="988" spans="1:13" x14ac:dyDescent="0.25">
      <c r="A988" s="217"/>
      <c r="B988" s="18"/>
      <c r="C988" s="24"/>
      <c r="D988" s="24"/>
      <c r="E988" s="24"/>
      <c r="F988" s="24"/>
      <c r="G988" s="24"/>
      <c r="H988" s="24"/>
      <c r="I988" s="24"/>
      <c r="J988" s="24"/>
      <c r="K988" s="24"/>
      <c r="L988" s="61"/>
    </row>
    <row r="989" spans="1:13" ht="75" x14ac:dyDescent="0.25">
      <c r="A989" s="217"/>
      <c r="B989" s="199"/>
      <c r="C989" s="200" t="s">
        <v>89</v>
      </c>
      <c r="D989" s="200" t="s">
        <v>90</v>
      </c>
      <c r="E989" s="200" t="s">
        <v>123</v>
      </c>
      <c r="F989" s="200" t="s">
        <v>93</v>
      </c>
      <c r="G989" s="200" t="s">
        <v>126</v>
      </c>
      <c r="H989" s="200" t="s">
        <v>130</v>
      </c>
      <c r="I989" s="200" t="s">
        <v>91</v>
      </c>
      <c r="J989" s="200" t="s">
        <v>97</v>
      </c>
      <c r="K989" s="200" t="s">
        <v>98</v>
      </c>
      <c r="L989" s="201" t="s">
        <v>95</v>
      </c>
      <c r="M989" s="50"/>
    </row>
    <row r="990" spans="1:13" x14ac:dyDescent="0.25">
      <c r="A990" s="217"/>
      <c r="B990" s="174" t="s">
        <v>76</v>
      </c>
      <c r="C990" s="55">
        <v>75</v>
      </c>
      <c r="D990" s="53">
        <f t="shared" ref="D990:D991" si="216">C990+E990</f>
        <v>75</v>
      </c>
      <c r="E990" s="175"/>
      <c r="F990" s="176"/>
      <c r="G990" s="177" t="e">
        <f>F990/E990</f>
        <v>#DIV/0!</v>
      </c>
      <c r="H990" s="178" t="s">
        <v>38</v>
      </c>
      <c r="I990" s="55"/>
      <c r="J990" s="55"/>
      <c r="K990" s="55">
        <f t="shared" ref="K990:K1002" si="217">I990+J990</f>
        <v>0</v>
      </c>
      <c r="L990" s="104"/>
    </row>
    <row r="991" spans="1:13" x14ac:dyDescent="0.25">
      <c r="A991" s="217"/>
      <c r="B991" s="174" t="s">
        <v>77</v>
      </c>
      <c r="C991" s="55">
        <f t="shared" ref="C991:C1001" si="218">D990</f>
        <v>75</v>
      </c>
      <c r="D991" s="53">
        <f t="shared" si="216"/>
        <v>75</v>
      </c>
      <c r="E991" s="175"/>
      <c r="F991" s="176"/>
      <c r="G991" s="177" t="e">
        <f t="shared" ref="G991:G1002" si="219">F991/E991</f>
        <v>#DIV/0!</v>
      </c>
      <c r="H991" s="178" t="s">
        <v>38</v>
      </c>
      <c r="I991" s="55"/>
      <c r="J991" s="55"/>
      <c r="K991" s="55">
        <f t="shared" si="217"/>
        <v>0</v>
      </c>
      <c r="L991" s="104"/>
    </row>
    <row r="992" spans="1:13" x14ac:dyDescent="0.25">
      <c r="A992" s="217"/>
      <c r="B992" s="174" t="s">
        <v>78</v>
      </c>
      <c r="C992" s="55">
        <f t="shared" si="218"/>
        <v>75</v>
      </c>
      <c r="D992" s="175">
        <f t="shared" ref="D992:D1001" si="220">C992+E992</f>
        <v>75</v>
      </c>
      <c r="E992" s="175"/>
      <c r="F992" s="176"/>
      <c r="G992" s="177" t="e">
        <f t="shared" si="219"/>
        <v>#DIV/0!</v>
      </c>
      <c r="H992" s="178" t="s">
        <v>38</v>
      </c>
      <c r="I992" s="55"/>
      <c r="J992" s="55"/>
      <c r="K992" s="55">
        <f t="shared" si="217"/>
        <v>0</v>
      </c>
      <c r="L992" s="104"/>
    </row>
    <row r="993" spans="1:12" x14ac:dyDescent="0.25">
      <c r="A993" s="217"/>
      <c r="B993" s="174" t="s">
        <v>79</v>
      </c>
      <c r="C993" s="55">
        <f t="shared" si="218"/>
        <v>75</v>
      </c>
      <c r="D993" s="175">
        <f t="shared" si="220"/>
        <v>75</v>
      </c>
      <c r="E993" s="175"/>
      <c r="F993" s="176"/>
      <c r="G993" s="177" t="e">
        <f t="shared" si="219"/>
        <v>#DIV/0!</v>
      </c>
      <c r="H993" s="178" t="s">
        <v>38</v>
      </c>
      <c r="I993" s="55"/>
      <c r="J993" s="55"/>
      <c r="K993" s="55">
        <f t="shared" si="217"/>
        <v>0</v>
      </c>
      <c r="L993" s="104"/>
    </row>
    <row r="994" spans="1:12" x14ac:dyDescent="0.25">
      <c r="A994" s="217"/>
      <c r="B994" s="174" t="s">
        <v>80</v>
      </c>
      <c r="C994" s="55">
        <f t="shared" si="218"/>
        <v>75</v>
      </c>
      <c r="D994" s="175">
        <f t="shared" si="220"/>
        <v>75</v>
      </c>
      <c r="E994" s="175"/>
      <c r="F994" s="176"/>
      <c r="G994" s="177" t="e">
        <f t="shared" si="219"/>
        <v>#DIV/0!</v>
      </c>
      <c r="H994" s="178" t="s">
        <v>38</v>
      </c>
      <c r="I994" s="55"/>
      <c r="J994" s="55"/>
      <c r="K994" s="55">
        <f t="shared" si="217"/>
        <v>0</v>
      </c>
      <c r="L994" s="104"/>
    </row>
    <row r="995" spans="1:12" x14ac:dyDescent="0.25">
      <c r="A995" s="217"/>
      <c r="B995" s="51" t="s">
        <v>81</v>
      </c>
      <c r="C995" s="52">
        <f t="shared" si="218"/>
        <v>75</v>
      </c>
      <c r="D995" s="53">
        <f t="shared" si="220"/>
        <v>75</v>
      </c>
      <c r="E995" s="175"/>
      <c r="F995" s="176"/>
      <c r="G995" s="54" t="e">
        <f t="shared" si="219"/>
        <v>#DIV/0!</v>
      </c>
      <c r="H995" s="202" t="s">
        <v>38</v>
      </c>
      <c r="I995" s="55"/>
      <c r="J995" s="55"/>
      <c r="K995" s="55">
        <f t="shared" si="217"/>
        <v>0</v>
      </c>
      <c r="L995" s="104"/>
    </row>
    <row r="996" spans="1:12" x14ac:dyDescent="0.25">
      <c r="A996" s="217"/>
      <c r="B996" s="51" t="s">
        <v>82</v>
      </c>
      <c r="C996" s="52">
        <f t="shared" si="218"/>
        <v>75</v>
      </c>
      <c r="D996" s="53">
        <f t="shared" si="220"/>
        <v>75</v>
      </c>
      <c r="E996" s="175"/>
      <c r="F996" s="176"/>
      <c r="G996" s="54" t="e">
        <f t="shared" si="219"/>
        <v>#DIV/0!</v>
      </c>
      <c r="H996" s="202" t="s">
        <v>38</v>
      </c>
      <c r="I996" s="55"/>
      <c r="J996" s="55"/>
      <c r="K996" s="55">
        <f t="shared" si="217"/>
        <v>0</v>
      </c>
      <c r="L996" s="104"/>
    </row>
    <row r="997" spans="1:12" x14ac:dyDescent="0.25">
      <c r="A997" s="217"/>
      <c r="B997" s="51" t="s">
        <v>83</v>
      </c>
      <c r="C997" s="52">
        <f t="shared" si="218"/>
        <v>75</v>
      </c>
      <c r="D997" s="53">
        <f t="shared" si="220"/>
        <v>75</v>
      </c>
      <c r="E997" s="175"/>
      <c r="F997" s="176"/>
      <c r="G997" s="54" t="e">
        <f t="shared" si="219"/>
        <v>#DIV/0!</v>
      </c>
      <c r="H997" s="202" t="s">
        <v>38</v>
      </c>
      <c r="I997" s="55"/>
      <c r="J997" s="55"/>
      <c r="K997" s="55">
        <f t="shared" si="217"/>
        <v>0</v>
      </c>
      <c r="L997" s="104"/>
    </row>
    <row r="998" spans="1:12" x14ac:dyDescent="0.25">
      <c r="A998" s="217"/>
      <c r="B998" s="51" t="s">
        <v>84</v>
      </c>
      <c r="C998" s="52">
        <f t="shared" si="218"/>
        <v>75</v>
      </c>
      <c r="D998" s="53">
        <f t="shared" si="220"/>
        <v>75</v>
      </c>
      <c r="E998" s="175"/>
      <c r="F998" s="176"/>
      <c r="G998" s="54" t="e">
        <f t="shared" si="219"/>
        <v>#DIV/0!</v>
      </c>
      <c r="H998" s="202" t="s">
        <v>38</v>
      </c>
      <c r="I998" s="55"/>
      <c r="J998" s="55"/>
      <c r="K998" s="55">
        <f t="shared" si="217"/>
        <v>0</v>
      </c>
      <c r="L998" s="104"/>
    </row>
    <row r="999" spans="1:12" x14ac:dyDescent="0.25">
      <c r="A999" s="217"/>
      <c r="B999" s="51" t="s">
        <v>85</v>
      </c>
      <c r="C999" s="52">
        <f t="shared" si="218"/>
        <v>75</v>
      </c>
      <c r="D999" s="53">
        <f t="shared" si="220"/>
        <v>75</v>
      </c>
      <c r="E999" s="175"/>
      <c r="F999" s="176"/>
      <c r="G999" s="54" t="e">
        <f t="shared" si="219"/>
        <v>#DIV/0!</v>
      </c>
      <c r="H999" s="202" t="s">
        <v>38</v>
      </c>
      <c r="I999" s="55"/>
      <c r="J999" s="55"/>
      <c r="K999" s="55">
        <f t="shared" si="217"/>
        <v>0</v>
      </c>
      <c r="L999" s="104"/>
    </row>
    <row r="1000" spans="1:12" x14ac:dyDescent="0.25">
      <c r="A1000" s="217"/>
      <c r="B1000" s="51" t="s">
        <v>86</v>
      </c>
      <c r="C1000" s="52">
        <f t="shared" si="218"/>
        <v>75</v>
      </c>
      <c r="D1000" s="53">
        <f t="shared" si="220"/>
        <v>75</v>
      </c>
      <c r="E1000" s="175"/>
      <c r="F1000" s="176"/>
      <c r="G1000" s="54" t="e">
        <f t="shared" si="219"/>
        <v>#DIV/0!</v>
      </c>
      <c r="H1000" s="202" t="s">
        <v>38</v>
      </c>
      <c r="I1000" s="52"/>
      <c r="J1000" s="52"/>
      <c r="K1000" s="52">
        <f t="shared" si="217"/>
        <v>0</v>
      </c>
      <c r="L1000" s="103"/>
    </row>
    <row r="1001" spans="1:12" x14ac:dyDescent="0.25">
      <c r="A1001" s="217"/>
      <c r="B1001" s="51" t="s">
        <v>87</v>
      </c>
      <c r="C1001" s="52">
        <f t="shared" si="218"/>
        <v>75</v>
      </c>
      <c r="D1001" s="53">
        <f t="shared" si="220"/>
        <v>75</v>
      </c>
      <c r="E1001" s="53"/>
      <c r="F1001" s="176"/>
      <c r="G1001" s="54" t="e">
        <f t="shared" si="219"/>
        <v>#DIV/0!</v>
      </c>
      <c r="H1001" s="202" t="s">
        <v>38</v>
      </c>
      <c r="I1001" s="52"/>
      <c r="J1001" s="52"/>
      <c r="K1001" s="52">
        <f t="shared" si="217"/>
        <v>0</v>
      </c>
      <c r="L1001" s="103"/>
    </row>
    <row r="1002" spans="1:12" ht="15.75" thickBot="1" x14ac:dyDescent="0.3">
      <c r="A1002" s="218"/>
      <c r="B1002" s="105" t="s">
        <v>88</v>
      </c>
      <c r="C1002" s="106"/>
      <c r="D1002" s="107"/>
      <c r="E1002" s="107">
        <f>SUM(E990:E1001)</f>
        <v>0</v>
      </c>
      <c r="F1002" s="107">
        <f>SUM(F990:F1001)</f>
        <v>0</v>
      </c>
      <c r="G1002" s="108" t="e">
        <f t="shared" si="219"/>
        <v>#DIV/0!</v>
      </c>
      <c r="H1002" s="203" t="s">
        <v>38</v>
      </c>
      <c r="I1002" s="106">
        <f>SUM(I990:I1001)</f>
        <v>0</v>
      </c>
      <c r="J1002" s="106">
        <f>SUM(J990:J1001)</f>
        <v>0</v>
      </c>
      <c r="K1002" s="106">
        <f t="shared" si="217"/>
        <v>0</v>
      </c>
      <c r="L1002" s="109">
        <f>SUM(L990:L1001)</f>
        <v>0</v>
      </c>
    </row>
    <row r="1003" spans="1:12" ht="15.75" thickBot="1" x14ac:dyDescent="0.3"/>
    <row r="1004" spans="1:12" ht="18.75" x14ac:dyDescent="0.3">
      <c r="A1004" s="216" t="s">
        <v>63</v>
      </c>
      <c r="B1004" s="56" t="s">
        <v>0</v>
      </c>
      <c r="C1004" s="92" t="s">
        <v>63</v>
      </c>
      <c r="D1004" s="58"/>
      <c r="E1004" s="58"/>
      <c r="F1004" s="58"/>
      <c r="G1004" s="58"/>
      <c r="H1004" s="58"/>
      <c r="I1004" s="58"/>
      <c r="J1004" s="58"/>
      <c r="K1004" s="58"/>
      <c r="L1004" s="59"/>
    </row>
    <row r="1005" spans="1:12" x14ac:dyDescent="0.25">
      <c r="A1005" s="217"/>
      <c r="B1005" s="20" t="s">
        <v>71</v>
      </c>
      <c r="C1005" s="29" t="s">
        <v>101</v>
      </c>
      <c r="D1005" s="22"/>
      <c r="E1005" s="22"/>
      <c r="F1005" s="22"/>
      <c r="G1005" s="22"/>
      <c r="H1005" s="22"/>
      <c r="I1005" s="22"/>
      <c r="J1005" s="22"/>
      <c r="K1005" s="22"/>
      <c r="L1005" s="60"/>
    </row>
    <row r="1006" spans="1:12" x14ac:dyDescent="0.25">
      <c r="A1006" s="217"/>
      <c r="B1006" s="20" t="s">
        <v>72</v>
      </c>
      <c r="C1006" s="29" t="s">
        <v>99</v>
      </c>
      <c r="D1006" s="22"/>
      <c r="E1006" s="22"/>
      <c r="F1006" s="22"/>
      <c r="G1006" s="22"/>
      <c r="H1006" s="22"/>
      <c r="I1006" s="22"/>
      <c r="J1006" s="22"/>
      <c r="K1006" s="22"/>
      <c r="L1006" s="60"/>
    </row>
    <row r="1007" spans="1:12" x14ac:dyDescent="0.25">
      <c r="A1007" s="217"/>
      <c r="B1007" s="20" t="s">
        <v>1</v>
      </c>
      <c r="C1007" s="26">
        <v>9061</v>
      </c>
      <c r="D1007" s="22"/>
      <c r="E1007" s="22"/>
      <c r="F1007" s="22"/>
      <c r="G1007" s="22"/>
      <c r="H1007" s="22"/>
      <c r="I1007" s="22"/>
      <c r="J1007" s="22"/>
      <c r="K1007" s="22"/>
      <c r="L1007" s="60"/>
    </row>
    <row r="1008" spans="1:12" x14ac:dyDescent="0.25">
      <c r="A1008" s="217"/>
      <c r="B1008" s="20" t="s">
        <v>73</v>
      </c>
      <c r="C1008" s="29" t="s">
        <v>64</v>
      </c>
      <c r="D1008" s="22"/>
      <c r="E1008" s="22"/>
      <c r="F1008" s="22"/>
      <c r="G1008" s="22"/>
      <c r="H1008" s="22"/>
      <c r="I1008" s="22"/>
      <c r="J1008" s="22"/>
      <c r="K1008" s="22"/>
      <c r="L1008" s="60"/>
    </row>
    <row r="1009" spans="1:12" x14ac:dyDescent="0.25">
      <c r="A1009" s="217"/>
      <c r="B1009" s="20" t="s">
        <v>74</v>
      </c>
      <c r="C1009" s="26">
        <v>2009</v>
      </c>
      <c r="D1009" s="22"/>
      <c r="E1009" s="22"/>
      <c r="F1009" s="22"/>
      <c r="G1009" s="22"/>
      <c r="H1009" s="22"/>
      <c r="I1009" s="22"/>
      <c r="J1009" s="22"/>
      <c r="K1009" s="22"/>
      <c r="L1009" s="60"/>
    </row>
    <row r="1010" spans="1:12" x14ac:dyDescent="0.25">
      <c r="A1010" s="217"/>
      <c r="B1010" s="18"/>
      <c r="C1010" s="24"/>
      <c r="D1010" s="24"/>
      <c r="E1010" s="24"/>
      <c r="F1010" s="24"/>
      <c r="G1010" s="24"/>
      <c r="H1010" s="24"/>
      <c r="I1010" s="24"/>
      <c r="J1010" s="24"/>
      <c r="K1010" s="24"/>
      <c r="L1010" s="61"/>
    </row>
    <row r="1011" spans="1:12" ht="75" x14ac:dyDescent="0.25">
      <c r="A1011" s="217"/>
      <c r="B1011" s="180"/>
      <c r="C1011" s="181" t="s">
        <v>89</v>
      </c>
      <c r="D1011" s="181" t="s">
        <v>90</v>
      </c>
      <c r="E1011" s="181" t="s">
        <v>92</v>
      </c>
      <c r="F1011" s="181" t="s">
        <v>93</v>
      </c>
      <c r="G1011" s="181" t="s">
        <v>96</v>
      </c>
      <c r="H1011" s="181" t="s">
        <v>94</v>
      </c>
      <c r="I1011" s="181" t="s">
        <v>91</v>
      </c>
      <c r="J1011" s="181" t="s">
        <v>97</v>
      </c>
      <c r="K1011" s="181" t="s">
        <v>98</v>
      </c>
      <c r="L1011" s="182" t="s">
        <v>95</v>
      </c>
    </row>
    <row r="1012" spans="1:12" x14ac:dyDescent="0.25">
      <c r="A1012" s="217"/>
      <c r="B1012" s="183" t="s">
        <v>76</v>
      </c>
      <c r="C1012" s="184">
        <v>55740</v>
      </c>
      <c r="D1012" s="185">
        <f t="shared" ref="D1012:D1013" si="221">C1012+E1012</f>
        <v>55932</v>
      </c>
      <c r="E1012" s="185">
        <v>192</v>
      </c>
      <c r="F1012" s="185">
        <v>20</v>
      </c>
      <c r="G1012" s="187">
        <f>F1012/E1012*100</f>
        <v>10.416666666666668</v>
      </c>
      <c r="H1012" s="187">
        <v>6.8</v>
      </c>
      <c r="I1012" s="184"/>
      <c r="J1012" s="184"/>
      <c r="K1012" s="184">
        <f t="shared" ref="K1012:K1024" si="222">I1012+J1012</f>
        <v>0</v>
      </c>
      <c r="L1012" s="188"/>
    </row>
    <row r="1013" spans="1:12" x14ac:dyDescent="0.25">
      <c r="A1013" s="217"/>
      <c r="B1013" s="183" t="s">
        <v>77</v>
      </c>
      <c r="C1013" s="184">
        <f>D1012</f>
        <v>55932</v>
      </c>
      <c r="D1013" s="185">
        <f t="shared" si="221"/>
        <v>56088</v>
      </c>
      <c r="E1013" s="185">
        <v>156</v>
      </c>
      <c r="F1013" s="185">
        <v>16</v>
      </c>
      <c r="G1013" s="187">
        <f>F1013/E1013*100</f>
        <v>10.256410256410255</v>
      </c>
      <c r="H1013" s="187">
        <v>6.8</v>
      </c>
      <c r="I1013" s="184"/>
      <c r="J1013" s="184"/>
      <c r="K1013" s="184">
        <f t="shared" si="222"/>
        <v>0</v>
      </c>
      <c r="L1013" s="188"/>
    </row>
    <row r="1014" spans="1:12" x14ac:dyDescent="0.25">
      <c r="A1014" s="217"/>
      <c r="B1014" s="183" t="s">
        <v>78</v>
      </c>
      <c r="C1014" s="184">
        <f t="shared" ref="C1014:C1023" si="223">D1013</f>
        <v>56088</v>
      </c>
      <c r="D1014" s="185">
        <f t="shared" ref="D1014:D1023" si="224">C1014+E1014</f>
        <v>56306</v>
      </c>
      <c r="E1014" s="185">
        <v>218</v>
      </c>
      <c r="F1014" s="185">
        <v>23</v>
      </c>
      <c r="G1014" s="187">
        <f t="shared" ref="G1014:G1023" si="225">F1014/E1014*100</f>
        <v>10.550458715596331</v>
      </c>
      <c r="H1014" s="187">
        <v>6.8</v>
      </c>
      <c r="I1014" s="184"/>
      <c r="J1014" s="184"/>
      <c r="K1014" s="184">
        <f t="shared" si="222"/>
        <v>0</v>
      </c>
      <c r="L1014" s="188"/>
    </row>
    <row r="1015" spans="1:12" x14ac:dyDescent="0.25">
      <c r="A1015" s="217"/>
      <c r="B1015" s="183" t="s">
        <v>79</v>
      </c>
      <c r="C1015" s="184">
        <f t="shared" si="223"/>
        <v>56306</v>
      </c>
      <c r="D1015" s="185">
        <f t="shared" si="224"/>
        <v>56523</v>
      </c>
      <c r="E1015" s="185">
        <v>217</v>
      </c>
      <c r="F1015" s="185">
        <v>25</v>
      </c>
      <c r="G1015" s="187">
        <f t="shared" si="225"/>
        <v>11.52073732718894</v>
      </c>
      <c r="H1015" s="187">
        <v>6.8</v>
      </c>
      <c r="I1015" s="184"/>
      <c r="J1015" s="184"/>
      <c r="K1015" s="184">
        <f t="shared" si="222"/>
        <v>0</v>
      </c>
      <c r="L1015" s="188"/>
    </row>
    <row r="1016" spans="1:12" x14ac:dyDescent="0.25">
      <c r="A1016" s="217"/>
      <c r="B1016" s="183" t="s">
        <v>80</v>
      </c>
      <c r="C1016" s="184">
        <f t="shared" si="223"/>
        <v>56523</v>
      </c>
      <c r="D1016" s="185">
        <f t="shared" si="224"/>
        <v>56811</v>
      </c>
      <c r="E1016" s="185">
        <v>288</v>
      </c>
      <c r="F1016" s="185">
        <v>26</v>
      </c>
      <c r="G1016" s="187">
        <f t="shared" si="225"/>
        <v>9.0277777777777768</v>
      </c>
      <c r="H1016" s="187">
        <v>6.8</v>
      </c>
      <c r="I1016" s="189"/>
      <c r="J1016" s="189"/>
      <c r="K1016" s="189">
        <f t="shared" si="222"/>
        <v>0</v>
      </c>
      <c r="L1016" s="190"/>
    </row>
    <row r="1017" spans="1:12" x14ac:dyDescent="0.25">
      <c r="A1017" s="217"/>
      <c r="B1017" s="183" t="s">
        <v>81</v>
      </c>
      <c r="C1017" s="184">
        <f t="shared" si="223"/>
        <v>56811</v>
      </c>
      <c r="D1017" s="185">
        <f t="shared" si="224"/>
        <v>57107</v>
      </c>
      <c r="E1017" s="185">
        <v>296</v>
      </c>
      <c r="F1017" s="185">
        <v>27</v>
      </c>
      <c r="G1017" s="187">
        <f t="shared" si="225"/>
        <v>9.121621621621621</v>
      </c>
      <c r="H1017" s="187">
        <v>6.8</v>
      </c>
      <c r="I1017" s="189"/>
      <c r="J1017" s="189"/>
      <c r="K1017" s="189">
        <f t="shared" si="222"/>
        <v>0</v>
      </c>
      <c r="L1017" s="190"/>
    </row>
    <row r="1018" spans="1:12" x14ac:dyDescent="0.25">
      <c r="A1018" s="217"/>
      <c r="B1018" s="183" t="s">
        <v>82</v>
      </c>
      <c r="C1018" s="184">
        <f t="shared" si="223"/>
        <v>57107</v>
      </c>
      <c r="D1018" s="185">
        <f t="shared" si="224"/>
        <v>57338</v>
      </c>
      <c r="E1018" s="185">
        <v>231</v>
      </c>
      <c r="F1018" s="185">
        <v>23</v>
      </c>
      <c r="G1018" s="187">
        <f t="shared" si="225"/>
        <v>9.9567099567099575</v>
      </c>
      <c r="H1018" s="187">
        <v>6.8</v>
      </c>
      <c r="I1018" s="189"/>
      <c r="J1018" s="189"/>
      <c r="K1018" s="189">
        <f t="shared" si="222"/>
        <v>0</v>
      </c>
      <c r="L1018" s="190"/>
    </row>
    <row r="1019" spans="1:12" x14ac:dyDescent="0.25">
      <c r="A1019" s="217"/>
      <c r="B1019" s="183" t="s">
        <v>83</v>
      </c>
      <c r="C1019" s="184">
        <f t="shared" si="223"/>
        <v>57338</v>
      </c>
      <c r="D1019" s="185">
        <f t="shared" si="224"/>
        <v>57635</v>
      </c>
      <c r="E1019" s="185">
        <v>297</v>
      </c>
      <c r="F1019" s="185">
        <v>28</v>
      </c>
      <c r="G1019" s="187">
        <f t="shared" si="225"/>
        <v>9.4276094276094273</v>
      </c>
      <c r="H1019" s="187">
        <v>6.8</v>
      </c>
      <c r="I1019" s="189"/>
      <c r="J1019" s="189"/>
      <c r="K1019" s="189">
        <f t="shared" si="222"/>
        <v>0</v>
      </c>
      <c r="L1019" s="190"/>
    </row>
    <row r="1020" spans="1:12" x14ac:dyDescent="0.25">
      <c r="A1020" s="217"/>
      <c r="B1020" s="183" t="s">
        <v>84</v>
      </c>
      <c r="C1020" s="184">
        <f t="shared" si="223"/>
        <v>57635</v>
      </c>
      <c r="D1020" s="185">
        <f t="shared" si="224"/>
        <v>57983</v>
      </c>
      <c r="E1020" s="185">
        <v>348</v>
      </c>
      <c r="F1020" s="185">
        <v>30</v>
      </c>
      <c r="G1020" s="187">
        <f t="shared" si="225"/>
        <v>8.6206896551724146</v>
      </c>
      <c r="H1020" s="187">
        <v>6.8</v>
      </c>
      <c r="I1020" s="189"/>
      <c r="J1020" s="189"/>
      <c r="K1020" s="189">
        <f t="shared" si="222"/>
        <v>0</v>
      </c>
      <c r="L1020" s="190"/>
    </row>
    <row r="1021" spans="1:12" x14ac:dyDescent="0.25">
      <c r="A1021" s="217"/>
      <c r="B1021" s="183" t="s">
        <v>85</v>
      </c>
      <c r="C1021" s="184">
        <f t="shared" si="223"/>
        <v>57983</v>
      </c>
      <c r="D1021" s="185">
        <f t="shared" si="224"/>
        <v>58244</v>
      </c>
      <c r="E1021" s="185">
        <v>261</v>
      </c>
      <c r="F1021" s="185">
        <v>27</v>
      </c>
      <c r="G1021" s="187">
        <f t="shared" si="225"/>
        <v>10.344827586206897</v>
      </c>
      <c r="H1021" s="187">
        <v>6.8</v>
      </c>
      <c r="I1021" s="189"/>
      <c r="J1021" s="189"/>
      <c r="K1021" s="189">
        <f t="shared" si="222"/>
        <v>0</v>
      </c>
      <c r="L1021" s="190"/>
    </row>
    <row r="1022" spans="1:12" x14ac:dyDescent="0.25">
      <c r="A1022" s="217"/>
      <c r="B1022" s="183" t="s">
        <v>86</v>
      </c>
      <c r="C1022" s="184">
        <f t="shared" si="223"/>
        <v>58244</v>
      </c>
      <c r="D1022" s="185">
        <f t="shared" si="224"/>
        <v>58244</v>
      </c>
      <c r="E1022" s="185"/>
      <c r="F1022" s="185"/>
      <c r="G1022" s="187" t="e">
        <f t="shared" si="225"/>
        <v>#DIV/0!</v>
      </c>
      <c r="H1022" s="187">
        <v>6.8</v>
      </c>
      <c r="I1022" s="184"/>
      <c r="J1022" s="184"/>
      <c r="K1022" s="184">
        <f t="shared" si="222"/>
        <v>0</v>
      </c>
      <c r="L1022" s="188"/>
    </row>
    <row r="1023" spans="1:12" x14ac:dyDescent="0.25">
      <c r="A1023" s="217"/>
      <c r="B1023" s="183" t="s">
        <v>87</v>
      </c>
      <c r="C1023" s="184">
        <f t="shared" si="223"/>
        <v>58244</v>
      </c>
      <c r="D1023" s="185">
        <f t="shared" si="224"/>
        <v>58244</v>
      </c>
      <c r="E1023" s="185"/>
      <c r="F1023" s="185"/>
      <c r="G1023" s="187" t="e">
        <f t="shared" si="225"/>
        <v>#DIV/0!</v>
      </c>
      <c r="H1023" s="187">
        <v>6.8</v>
      </c>
      <c r="I1023" s="184"/>
      <c r="J1023" s="184"/>
      <c r="K1023" s="184">
        <f t="shared" si="222"/>
        <v>0</v>
      </c>
      <c r="L1023" s="188"/>
    </row>
    <row r="1024" spans="1:12" ht="15.75" thickBot="1" x14ac:dyDescent="0.3">
      <c r="A1024" s="218"/>
      <c r="B1024" s="191" t="s">
        <v>88</v>
      </c>
      <c r="C1024" s="192"/>
      <c r="D1024" s="193"/>
      <c r="E1024" s="193">
        <f>SUM(E1012:E1023)</f>
        <v>2504</v>
      </c>
      <c r="F1024" s="193">
        <f>SUM(F1012:F1023)</f>
        <v>245</v>
      </c>
      <c r="G1024" s="194">
        <f>F1024/E1024*100</f>
        <v>9.7843450479233223</v>
      </c>
      <c r="H1024" s="195">
        <v>6.8</v>
      </c>
      <c r="I1024" s="192">
        <f>SUM(I1012:I1023)</f>
        <v>0</v>
      </c>
      <c r="J1024" s="192">
        <f>SUM(J1012:J1023)</f>
        <v>0</v>
      </c>
      <c r="K1024" s="192">
        <f t="shared" si="222"/>
        <v>0</v>
      </c>
      <c r="L1024" s="196">
        <f>SUM(L1012:L1023)</f>
        <v>0</v>
      </c>
    </row>
    <row r="1025" spans="1:12" ht="15.75" thickBot="1" x14ac:dyDescent="0.3"/>
    <row r="1026" spans="1:12" ht="18.75" x14ac:dyDescent="0.3">
      <c r="A1026" s="216" t="s">
        <v>65</v>
      </c>
      <c r="B1026" s="56" t="s">
        <v>0</v>
      </c>
      <c r="C1026" s="92" t="s">
        <v>65</v>
      </c>
      <c r="D1026" s="58"/>
      <c r="E1026" s="58"/>
      <c r="F1026" s="58"/>
      <c r="G1026" s="58"/>
      <c r="H1026" s="58"/>
      <c r="I1026" s="58"/>
      <c r="J1026" s="58"/>
      <c r="K1026" s="58"/>
      <c r="L1026" s="59"/>
    </row>
    <row r="1027" spans="1:12" x14ac:dyDescent="0.25">
      <c r="A1027" s="217"/>
      <c r="B1027" s="20" t="s">
        <v>71</v>
      </c>
      <c r="C1027" s="29" t="s">
        <v>8</v>
      </c>
      <c r="D1027" s="22"/>
      <c r="E1027" s="22"/>
      <c r="F1027" s="22"/>
      <c r="G1027" s="22"/>
      <c r="H1027" s="22"/>
      <c r="I1027" s="22"/>
      <c r="J1027" s="22"/>
      <c r="K1027" s="22"/>
      <c r="L1027" s="60"/>
    </row>
    <row r="1028" spans="1:12" x14ac:dyDescent="0.25">
      <c r="A1028" s="217"/>
      <c r="B1028" s="20" t="s">
        <v>72</v>
      </c>
      <c r="C1028" s="29" t="s">
        <v>105</v>
      </c>
      <c r="D1028" s="22"/>
      <c r="E1028" s="22"/>
      <c r="F1028" s="22"/>
      <c r="G1028" s="22"/>
      <c r="H1028" s="22"/>
      <c r="I1028" s="22"/>
      <c r="J1028" s="22"/>
      <c r="K1028" s="22"/>
      <c r="L1028" s="60"/>
    </row>
    <row r="1029" spans="1:12" x14ac:dyDescent="0.25">
      <c r="A1029" s="217"/>
      <c r="B1029" s="20" t="s">
        <v>1</v>
      </c>
      <c r="C1029" s="26">
        <v>9410</v>
      </c>
      <c r="D1029" s="22"/>
      <c r="E1029" s="22"/>
      <c r="F1029" s="22"/>
      <c r="G1029" s="22"/>
      <c r="H1029" s="22"/>
      <c r="I1029" s="22"/>
      <c r="J1029" s="22"/>
      <c r="K1029" s="22"/>
      <c r="L1029" s="60"/>
    </row>
    <row r="1030" spans="1:12" x14ac:dyDescent="0.25">
      <c r="A1030" s="217"/>
      <c r="B1030" s="20" t="s">
        <v>73</v>
      </c>
      <c r="C1030" s="29" t="s">
        <v>66</v>
      </c>
      <c r="D1030" s="22"/>
      <c r="E1030" s="22"/>
      <c r="F1030" s="22"/>
      <c r="G1030" s="22"/>
      <c r="H1030" s="22"/>
      <c r="I1030" s="22"/>
      <c r="J1030" s="22"/>
      <c r="K1030" s="22"/>
      <c r="L1030" s="60"/>
    </row>
    <row r="1031" spans="1:12" x14ac:dyDescent="0.25">
      <c r="A1031" s="217"/>
      <c r="B1031" s="20" t="s">
        <v>74</v>
      </c>
      <c r="C1031" s="26">
        <v>2009</v>
      </c>
      <c r="D1031" s="22"/>
      <c r="E1031" s="22"/>
      <c r="F1031" s="22"/>
      <c r="G1031" s="22"/>
      <c r="H1031" s="22"/>
      <c r="I1031" s="22"/>
      <c r="J1031" s="22"/>
      <c r="K1031" s="22"/>
      <c r="L1031" s="60"/>
    </row>
    <row r="1032" spans="1:12" x14ac:dyDescent="0.25">
      <c r="A1032" s="217"/>
      <c r="B1032" s="18"/>
      <c r="C1032" s="24"/>
      <c r="D1032" s="24"/>
      <c r="E1032" s="24"/>
      <c r="F1032" s="24"/>
      <c r="G1032" s="24"/>
      <c r="H1032" s="24"/>
      <c r="I1032" s="24"/>
      <c r="J1032" s="24"/>
      <c r="K1032" s="24"/>
      <c r="L1032" s="61"/>
    </row>
    <row r="1033" spans="1:12" ht="75" x14ac:dyDescent="0.25">
      <c r="A1033" s="217"/>
      <c r="B1033" s="180"/>
      <c r="C1033" s="181" t="s">
        <v>89</v>
      </c>
      <c r="D1033" s="181" t="s">
        <v>90</v>
      </c>
      <c r="E1033" s="181" t="s">
        <v>92</v>
      </c>
      <c r="F1033" s="181" t="s">
        <v>93</v>
      </c>
      <c r="G1033" s="181" t="s">
        <v>96</v>
      </c>
      <c r="H1033" s="181" t="s">
        <v>94</v>
      </c>
      <c r="I1033" s="181" t="s">
        <v>91</v>
      </c>
      <c r="J1033" s="181" t="s">
        <v>97</v>
      </c>
      <c r="K1033" s="181" t="s">
        <v>98</v>
      </c>
      <c r="L1033" s="182" t="s">
        <v>95</v>
      </c>
    </row>
    <row r="1034" spans="1:12" x14ac:dyDescent="0.25">
      <c r="A1034" s="217"/>
      <c r="B1034" s="183" t="s">
        <v>76</v>
      </c>
      <c r="C1034" s="184">
        <v>95807</v>
      </c>
      <c r="D1034" s="185">
        <f t="shared" ref="D1034:D1036" si="226">C1034+E1034</f>
        <v>96254</v>
      </c>
      <c r="E1034" s="185">
        <v>447</v>
      </c>
      <c r="F1034" s="186">
        <v>42.73</v>
      </c>
      <c r="G1034" s="187">
        <f>F1034/E1034*100</f>
        <v>9.5592841163310958</v>
      </c>
      <c r="H1034" s="187">
        <v>8.8000000000000007</v>
      </c>
      <c r="I1034" s="184"/>
      <c r="J1034" s="184"/>
      <c r="K1034" s="184">
        <f t="shared" ref="K1034:K1046" si="227">I1034+J1034</f>
        <v>0</v>
      </c>
      <c r="L1034" s="188"/>
    </row>
    <row r="1035" spans="1:12" x14ac:dyDescent="0.25">
      <c r="A1035" s="217"/>
      <c r="B1035" s="183" t="s">
        <v>77</v>
      </c>
      <c r="C1035" s="184">
        <f t="shared" ref="C1035:C1045" si="228">D1034</f>
        <v>96254</v>
      </c>
      <c r="D1035" s="185">
        <f t="shared" si="226"/>
        <v>96691</v>
      </c>
      <c r="E1035" s="185">
        <v>437</v>
      </c>
      <c r="F1035" s="186">
        <v>47</v>
      </c>
      <c r="G1035" s="187">
        <f t="shared" ref="G1035:G1045" si="229">F1035/E1035*100</f>
        <v>10.755148741418765</v>
      </c>
      <c r="H1035" s="187">
        <v>8.8000000000000007</v>
      </c>
      <c r="I1035" s="184"/>
      <c r="J1035" s="184"/>
      <c r="K1035" s="184">
        <f t="shared" si="227"/>
        <v>0</v>
      </c>
      <c r="L1035" s="188"/>
    </row>
    <row r="1036" spans="1:12" x14ac:dyDescent="0.25">
      <c r="A1036" s="217"/>
      <c r="B1036" s="183" t="s">
        <v>78</v>
      </c>
      <c r="C1036" s="184">
        <f t="shared" si="228"/>
        <v>96691</v>
      </c>
      <c r="D1036" s="185">
        <f t="shared" si="226"/>
        <v>97342</v>
      </c>
      <c r="E1036" s="185">
        <v>651</v>
      </c>
      <c r="F1036" s="186">
        <v>64</v>
      </c>
      <c r="G1036" s="187">
        <f t="shared" si="229"/>
        <v>9.8310291858678962</v>
      </c>
      <c r="H1036" s="187">
        <v>8.8000000000000007</v>
      </c>
      <c r="I1036" s="184"/>
      <c r="J1036" s="184"/>
      <c r="K1036" s="184">
        <f t="shared" si="227"/>
        <v>0</v>
      </c>
      <c r="L1036" s="188"/>
    </row>
    <row r="1037" spans="1:12" x14ac:dyDescent="0.25">
      <c r="A1037" s="217"/>
      <c r="B1037" s="183" t="s">
        <v>79</v>
      </c>
      <c r="C1037" s="184">
        <f t="shared" si="228"/>
        <v>97342</v>
      </c>
      <c r="D1037" s="185">
        <f t="shared" ref="D1037:D1045" si="230">C1037+E1037</f>
        <v>97776</v>
      </c>
      <c r="E1037" s="185">
        <v>434</v>
      </c>
      <c r="F1037" s="186">
        <v>42.34</v>
      </c>
      <c r="G1037" s="187">
        <f t="shared" si="229"/>
        <v>9.7557603686635943</v>
      </c>
      <c r="H1037" s="187">
        <v>8.8000000000000007</v>
      </c>
      <c r="I1037" s="184"/>
      <c r="J1037" s="184"/>
      <c r="K1037" s="184">
        <f t="shared" si="227"/>
        <v>0</v>
      </c>
      <c r="L1037" s="188"/>
    </row>
    <row r="1038" spans="1:12" x14ac:dyDescent="0.25">
      <c r="A1038" s="217"/>
      <c r="B1038" s="183" t="s">
        <v>80</v>
      </c>
      <c r="C1038" s="184">
        <f t="shared" si="228"/>
        <v>97776</v>
      </c>
      <c r="D1038" s="185">
        <f t="shared" si="230"/>
        <v>98425</v>
      </c>
      <c r="E1038" s="185">
        <v>649</v>
      </c>
      <c r="F1038" s="186">
        <v>58</v>
      </c>
      <c r="G1038" s="187">
        <f t="shared" si="229"/>
        <v>8.9368258859784273</v>
      </c>
      <c r="H1038" s="187">
        <v>8.8000000000000007</v>
      </c>
      <c r="I1038" s="189"/>
      <c r="J1038" s="189"/>
      <c r="K1038" s="189">
        <f t="shared" si="227"/>
        <v>0</v>
      </c>
      <c r="L1038" s="190"/>
    </row>
    <row r="1039" spans="1:12" x14ac:dyDescent="0.25">
      <c r="A1039" s="217"/>
      <c r="B1039" s="183" t="s">
        <v>81</v>
      </c>
      <c r="C1039" s="184">
        <f t="shared" si="228"/>
        <v>98425</v>
      </c>
      <c r="D1039" s="185">
        <f t="shared" si="230"/>
        <v>99115</v>
      </c>
      <c r="E1039" s="185">
        <v>690</v>
      </c>
      <c r="F1039" s="186">
        <v>55.04</v>
      </c>
      <c r="G1039" s="187">
        <f t="shared" si="229"/>
        <v>7.9768115942028981</v>
      </c>
      <c r="H1039" s="187">
        <v>8.8000000000000007</v>
      </c>
      <c r="I1039" s="189"/>
      <c r="J1039" s="189"/>
      <c r="K1039" s="189">
        <f t="shared" si="227"/>
        <v>0</v>
      </c>
      <c r="L1039" s="190"/>
    </row>
    <row r="1040" spans="1:12" x14ac:dyDescent="0.25">
      <c r="A1040" s="217"/>
      <c r="B1040" s="183" t="s">
        <v>82</v>
      </c>
      <c r="C1040" s="184">
        <f t="shared" si="228"/>
        <v>99115</v>
      </c>
      <c r="D1040" s="185">
        <f t="shared" si="230"/>
        <v>99363</v>
      </c>
      <c r="E1040" s="185">
        <v>248</v>
      </c>
      <c r="F1040" s="186">
        <v>26.7</v>
      </c>
      <c r="G1040" s="187">
        <f t="shared" si="229"/>
        <v>10.766129032258064</v>
      </c>
      <c r="H1040" s="187">
        <v>8.8000000000000007</v>
      </c>
      <c r="I1040" s="189"/>
      <c r="J1040" s="189"/>
      <c r="K1040" s="189">
        <f t="shared" si="227"/>
        <v>0</v>
      </c>
      <c r="L1040" s="190"/>
    </row>
    <row r="1041" spans="1:12" x14ac:dyDescent="0.25">
      <c r="A1041" s="217"/>
      <c r="B1041" s="183" t="s">
        <v>83</v>
      </c>
      <c r="C1041" s="184">
        <f t="shared" si="228"/>
        <v>99363</v>
      </c>
      <c r="D1041" s="185">
        <f t="shared" si="230"/>
        <v>99654</v>
      </c>
      <c r="E1041" s="185">
        <v>291</v>
      </c>
      <c r="F1041" s="186">
        <v>31.43</v>
      </c>
      <c r="G1041" s="187">
        <f t="shared" si="229"/>
        <v>10.800687285223368</v>
      </c>
      <c r="H1041" s="187">
        <v>8.8000000000000007</v>
      </c>
      <c r="I1041" s="189"/>
      <c r="J1041" s="189"/>
      <c r="K1041" s="189">
        <f t="shared" si="227"/>
        <v>0</v>
      </c>
      <c r="L1041" s="190"/>
    </row>
    <row r="1042" spans="1:12" x14ac:dyDescent="0.25">
      <c r="A1042" s="217"/>
      <c r="B1042" s="183" t="s">
        <v>84</v>
      </c>
      <c r="C1042" s="184">
        <f t="shared" si="228"/>
        <v>99654</v>
      </c>
      <c r="D1042" s="185">
        <f t="shared" si="230"/>
        <v>100207</v>
      </c>
      <c r="E1042" s="185">
        <v>553</v>
      </c>
      <c r="F1042" s="186">
        <v>52</v>
      </c>
      <c r="G1042" s="187">
        <f t="shared" si="229"/>
        <v>9.4032549728752262</v>
      </c>
      <c r="H1042" s="187">
        <v>8.8000000000000007</v>
      </c>
      <c r="I1042" s="189"/>
      <c r="J1042" s="189"/>
      <c r="K1042" s="189">
        <f t="shared" si="227"/>
        <v>0</v>
      </c>
      <c r="L1042" s="190"/>
    </row>
    <row r="1043" spans="1:12" x14ac:dyDescent="0.25">
      <c r="A1043" s="217"/>
      <c r="B1043" s="183" t="s">
        <v>85</v>
      </c>
      <c r="C1043" s="184">
        <f t="shared" si="228"/>
        <v>100207</v>
      </c>
      <c r="D1043" s="185">
        <f t="shared" si="230"/>
        <v>100748</v>
      </c>
      <c r="E1043" s="185">
        <v>541</v>
      </c>
      <c r="F1043" s="186">
        <v>51</v>
      </c>
      <c r="G1043" s="187">
        <f t="shared" si="229"/>
        <v>9.426987060998151</v>
      </c>
      <c r="H1043" s="187">
        <v>8.8000000000000007</v>
      </c>
      <c r="I1043" s="189"/>
      <c r="J1043" s="189"/>
      <c r="K1043" s="189">
        <f t="shared" si="227"/>
        <v>0</v>
      </c>
      <c r="L1043" s="190"/>
    </row>
    <row r="1044" spans="1:12" x14ac:dyDescent="0.25">
      <c r="A1044" s="217"/>
      <c r="B1044" s="183" t="s">
        <v>86</v>
      </c>
      <c r="C1044" s="184">
        <f t="shared" si="228"/>
        <v>100748</v>
      </c>
      <c r="D1044" s="185">
        <f t="shared" si="230"/>
        <v>100748</v>
      </c>
      <c r="E1044" s="185"/>
      <c r="F1044" s="186"/>
      <c r="G1044" s="187" t="e">
        <f t="shared" si="229"/>
        <v>#DIV/0!</v>
      </c>
      <c r="H1044" s="187">
        <v>8.8000000000000007</v>
      </c>
      <c r="I1044" s="184"/>
      <c r="J1044" s="184"/>
      <c r="K1044" s="184">
        <f t="shared" si="227"/>
        <v>0</v>
      </c>
      <c r="L1044" s="188"/>
    </row>
    <row r="1045" spans="1:12" x14ac:dyDescent="0.25">
      <c r="A1045" s="217"/>
      <c r="B1045" s="183" t="s">
        <v>87</v>
      </c>
      <c r="C1045" s="184">
        <f t="shared" si="228"/>
        <v>100748</v>
      </c>
      <c r="D1045" s="185">
        <f t="shared" si="230"/>
        <v>100748</v>
      </c>
      <c r="E1045" s="185"/>
      <c r="F1045" s="186"/>
      <c r="G1045" s="187" t="e">
        <f t="shared" si="229"/>
        <v>#DIV/0!</v>
      </c>
      <c r="H1045" s="187">
        <v>8.8000000000000007</v>
      </c>
      <c r="I1045" s="184">
        <v>17280</v>
      </c>
      <c r="J1045" s="184"/>
      <c r="K1045" s="184">
        <f t="shared" si="227"/>
        <v>17280</v>
      </c>
      <c r="L1045" s="188"/>
    </row>
    <row r="1046" spans="1:12" ht="15.75" thickBot="1" x14ac:dyDescent="0.3">
      <c r="A1046" s="218"/>
      <c r="B1046" s="112" t="s">
        <v>88</v>
      </c>
      <c r="C1046" s="113"/>
      <c r="D1046" s="114"/>
      <c r="E1046" s="114">
        <f>SUM(E1034:E1045)</f>
        <v>4941</v>
      </c>
      <c r="F1046" s="114">
        <f>SUM(F1034:F1045)</f>
        <v>470.24</v>
      </c>
      <c r="G1046" s="115">
        <f>F1046/E1046*100</f>
        <v>9.5171018012548068</v>
      </c>
      <c r="H1046" s="117">
        <v>8.8000000000000007</v>
      </c>
      <c r="I1046" s="113">
        <f>SUM(I1034:I1045)</f>
        <v>17280</v>
      </c>
      <c r="J1046" s="113">
        <f>SUM(J1034:J1045)</f>
        <v>0</v>
      </c>
      <c r="K1046" s="113">
        <f t="shared" si="227"/>
        <v>17280</v>
      </c>
      <c r="L1046" s="116">
        <f>SUM(L1034:L1045)</f>
        <v>0</v>
      </c>
    </row>
    <row r="1047" spans="1:12" ht="15.75" thickBot="1" x14ac:dyDescent="0.3"/>
    <row r="1048" spans="1:12" ht="18.75" x14ac:dyDescent="0.3">
      <c r="A1048" s="216" t="s">
        <v>67</v>
      </c>
      <c r="B1048" s="56" t="s">
        <v>0</v>
      </c>
      <c r="C1048" s="92" t="s">
        <v>67</v>
      </c>
      <c r="D1048" s="58"/>
      <c r="E1048" s="58"/>
      <c r="F1048" s="58"/>
      <c r="G1048" s="58"/>
      <c r="H1048" s="58"/>
      <c r="I1048" s="58"/>
      <c r="J1048" s="58"/>
      <c r="K1048" s="58"/>
      <c r="L1048" s="59"/>
    </row>
    <row r="1049" spans="1:12" x14ac:dyDescent="0.25">
      <c r="A1049" s="217"/>
      <c r="B1049" s="20" t="s">
        <v>71</v>
      </c>
      <c r="C1049" s="29" t="s">
        <v>104</v>
      </c>
      <c r="D1049" s="22"/>
      <c r="E1049" s="22"/>
      <c r="F1049" s="22"/>
      <c r="G1049" s="22"/>
      <c r="H1049" s="22"/>
      <c r="I1049" s="22"/>
      <c r="J1049" s="22"/>
      <c r="K1049" s="22"/>
      <c r="L1049" s="60"/>
    </row>
    <row r="1050" spans="1:12" x14ac:dyDescent="0.25">
      <c r="A1050" s="217"/>
      <c r="B1050" s="20" t="s">
        <v>72</v>
      </c>
      <c r="C1050" s="29" t="s">
        <v>99</v>
      </c>
      <c r="D1050" s="22"/>
      <c r="E1050" s="22"/>
      <c r="F1050" s="22"/>
      <c r="G1050" s="22"/>
      <c r="H1050" s="22"/>
      <c r="I1050" s="22"/>
      <c r="J1050" s="22"/>
      <c r="K1050" s="22"/>
      <c r="L1050" s="60"/>
    </row>
    <row r="1051" spans="1:12" x14ac:dyDescent="0.25">
      <c r="A1051" s="217"/>
      <c r="B1051" s="20" t="s">
        <v>1</v>
      </c>
      <c r="C1051" s="26"/>
      <c r="D1051" s="22"/>
      <c r="E1051" s="22"/>
      <c r="F1051" s="22"/>
      <c r="G1051" s="22"/>
      <c r="H1051" s="22"/>
      <c r="I1051" s="22"/>
      <c r="J1051" s="22"/>
      <c r="K1051" s="22"/>
      <c r="L1051" s="60"/>
    </row>
    <row r="1052" spans="1:12" x14ac:dyDescent="0.25">
      <c r="A1052" s="217"/>
      <c r="B1052" s="144" t="s">
        <v>73</v>
      </c>
      <c r="C1052" s="29" t="s">
        <v>169</v>
      </c>
      <c r="D1052" s="22"/>
      <c r="E1052" s="22"/>
      <c r="F1052" s="22"/>
      <c r="G1052" s="22"/>
      <c r="H1052" s="22"/>
      <c r="I1052" s="22"/>
      <c r="J1052" s="22"/>
      <c r="K1052" s="22"/>
      <c r="L1052" s="60"/>
    </row>
    <row r="1053" spans="1:12" x14ac:dyDescent="0.25">
      <c r="A1053" s="217"/>
      <c r="B1053" s="20" t="s">
        <v>74</v>
      </c>
      <c r="C1053" s="26">
        <v>2009</v>
      </c>
      <c r="D1053" s="22"/>
      <c r="E1053" s="22"/>
      <c r="F1053" s="22"/>
      <c r="G1053" s="22"/>
      <c r="H1053" s="22"/>
      <c r="I1053" s="22"/>
      <c r="J1053" s="22"/>
      <c r="K1053" s="22"/>
      <c r="L1053" s="60"/>
    </row>
    <row r="1054" spans="1:12" x14ac:dyDescent="0.25">
      <c r="A1054" s="217"/>
      <c r="B1054" s="18"/>
      <c r="C1054" s="24"/>
      <c r="D1054" s="24"/>
      <c r="E1054" s="24"/>
      <c r="F1054" s="24"/>
      <c r="G1054" s="24"/>
      <c r="H1054" s="24"/>
      <c r="I1054" s="24"/>
      <c r="J1054" s="24"/>
      <c r="K1054" s="24"/>
      <c r="L1054" s="61"/>
    </row>
    <row r="1055" spans="1:12" ht="75" x14ac:dyDescent="0.25">
      <c r="A1055" s="217"/>
      <c r="B1055" s="180"/>
      <c r="C1055" s="181" t="s">
        <v>89</v>
      </c>
      <c r="D1055" s="181" t="s">
        <v>90</v>
      </c>
      <c r="E1055" s="181" t="s">
        <v>92</v>
      </c>
      <c r="F1055" s="181" t="s">
        <v>93</v>
      </c>
      <c r="G1055" s="181" t="s">
        <v>96</v>
      </c>
      <c r="H1055" s="181" t="s">
        <v>94</v>
      </c>
      <c r="I1055" s="181" t="s">
        <v>91</v>
      </c>
      <c r="J1055" s="181" t="s">
        <v>97</v>
      </c>
      <c r="K1055" s="181" t="s">
        <v>98</v>
      </c>
      <c r="L1055" s="182" t="s">
        <v>95</v>
      </c>
    </row>
    <row r="1056" spans="1:12" x14ac:dyDescent="0.25">
      <c r="A1056" s="217"/>
      <c r="B1056" s="183" t="s">
        <v>76</v>
      </c>
      <c r="C1056" s="184">
        <v>160597</v>
      </c>
      <c r="D1056" s="185">
        <f t="shared" ref="D1056" si="231">C1056+E1056</f>
        <v>161109</v>
      </c>
      <c r="E1056" s="197">
        <v>512</v>
      </c>
      <c r="F1056" s="186">
        <v>34.08</v>
      </c>
      <c r="G1056" s="187">
        <f>F1056/E1056*100</f>
        <v>6.65625</v>
      </c>
      <c r="H1056" s="187">
        <v>6.6</v>
      </c>
      <c r="I1056" s="184">
        <v>1523</v>
      </c>
      <c r="J1056" s="184"/>
      <c r="K1056" s="184">
        <f t="shared" ref="K1056:K1068" si="232">I1056+J1056</f>
        <v>1523</v>
      </c>
      <c r="L1056" s="188"/>
    </row>
    <row r="1057" spans="1:12" x14ac:dyDescent="0.25">
      <c r="A1057" s="217"/>
      <c r="B1057" s="183" t="s">
        <v>77</v>
      </c>
      <c r="C1057" s="184">
        <f>D1056</f>
        <v>161109</v>
      </c>
      <c r="D1057" s="185">
        <f t="shared" ref="D1057:D1067" si="233">C1057+E1057</f>
        <v>161142</v>
      </c>
      <c r="E1057" s="197">
        <v>33</v>
      </c>
      <c r="F1057" s="186">
        <v>3.69</v>
      </c>
      <c r="G1057" s="187">
        <f t="shared" ref="G1057:G1067" si="234">F1057/E1057*100</f>
        <v>11.181818181818182</v>
      </c>
      <c r="H1057" s="187">
        <v>6.6</v>
      </c>
      <c r="I1057" s="184"/>
      <c r="J1057" s="184"/>
      <c r="K1057" s="184">
        <f t="shared" si="232"/>
        <v>0</v>
      </c>
      <c r="L1057" s="188"/>
    </row>
    <row r="1058" spans="1:12" x14ac:dyDescent="0.25">
      <c r="A1058" s="217"/>
      <c r="B1058" s="183" t="s">
        <v>78</v>
      </c>
      <c r="C1058" s="184">
        <f t="shared" ref="C1058:C1067" si="235">D1057</f>
        <v>161142</v>
      </c>
      <c r="D1058" s="185">
        <f t="shared" si="233"/>
        <v>161810</v>
      </c>
      <c r="E1058" s="197">
        <v>668</v>
      </c>
      <c r="F1058" s="186">
        <v>51.39</v>
      </c>
      <c r="G1058" s="187">
        <f t="shared" si="234"/>
        <v>7.6931137724550904</v>
      </c>
      <c r="H1058" s="187">
        <v>6.6</v>
      </c>
      <c r="I1058" s="184"/>
      <c r="J1058" s="184"/>
      <c r="K1058" s="184">
        <f t="shared" si="232"/>
        <v>0</v>
      </c>
      <c r="L1058" s="188"/>
    </row>
    <row r="1059" spans="1:12" x14ac:dyDescent="0.25">
      <c r="A1059" s="217"/>
      <c r="B1059" s="183" t="s">
        <v>79</v>
      </c>
      <c r="C1059" s="184">
        <f t="shared" si="235"/>
        <v>161810</v>
      </c>
      <c r="D1059" s="185">
        <f t="shared" si="233"/>
        <v>161866</v>
      </c>
      <c r="E1059" s="197">
        <v>56</v>
      </c>
      <c r="F1059" s="186">
        <v>5.01</v>
      </c>
      <c r="G1059" s="187">
        <f t="shared" si="234"/>
        <v>8.9464285714285712</v>
      </c>
      <c r="H1059" s="187">
        <v>6.6</v>
      </c>
      <c r="I1059" s="184"/>
      <c r="J1059" s="184"/>
      <c r="K1059" s="184">
        <f t="shared" si="232"/>
        <v>0</v>
      </c>
      <c r="L1059" s="188"/>
    </row>
    <row r="1060" spans="1:12" x14ac:dyDescent="0.25">
      <c r="A1060" s="217"/>
      <c r="B1060" s="183" t="s">
        <v>80</v>
      </c>
      <c r="C1060" s="184">
        <f t="shared" si="235"/>
        <v>161866</v>
      </c>
      <c r="D1060" s="185">
        <f t="shared" si="233"/>
        <v>161908</v>
      </c>
      <c r="E1060" s="197">
        <v>42</v>
      </c>
      <c r="F1060" s="186">
        <v>3.81</v>
      </c>
      <c r="G1060" s="187">
        <f t="shared" si="234"/>
        <v>9.0714285714285712</v>
      </c>
      <c r="H1060" s="187">
        <v>6.6</v>
      </c>
      <c r="I1060" s="189"/>
      <c r="J1060" s="189"/>
      <c r="K1060" s="189">
        <f t="shared" si="232"/>
        <v>0</v>
      </c>
      <c r="L1060" s="190"/>
    </row>
    <row r="1061" spans="1:12" x14ac:dyDescent="0.25">
      <c r="A1061" s="217"/>
      <c r="B1061" s="183" t="s">
        <v>81</v>
      </c>
      <c r="C1061" s="184">
        <f t="shared" si="235"/>
        <v>161908</v>
      </c>
      <c r="D1061" s="185">
        <f t="shared" si="233"/>
        <v>162110</v>
      </c>
      <c r="E1061" s="197">
        <v>202</v>
      </c>
      <c r="F1061" s="186">
        <v>17.05</v>
      </c>
      <c r="G1061" s="187">
        <f t="shared" si="234"/>
        <v>8.4405940594059405</v>
      </c>
      <c r="H1061" s="187">
        <v>6.6</v>
      </c>
      <c r="I1061" s="189"/>
      <c r="J1061" s="189"/>
      <c r="K1061" s="189">
        <f t="shared" si="232"/>
        <v>0</v>
      </c>
      <c r="L1061" s="190"/>
    </row>
    <row r="1062" spans="1:12" x14ac:dyDescent="0.25">
      <c r="A1062" s="217"/>
      <c r="B1062" s="183" t="s">
        <v>82</v>
      </c>
      <c r="C1062" s="184">
        <f t="shared" si="235"/>
        <v>162110</v>
      </c>
      <c r="D1062" s="185">
        <f t="shared" si="233"/>
        <v>162148</v>
      </c>
      <c r="E1062" s="197">
        <v>38</v>
      </c>
      <c r="F1062" s="186">
        <v>3.97</v>
      </c>
      <c r="G1062" s="187">
        <f t="shared" si="234"/>
        <v>10.447368421052632</v>
      </c>
      <c r="H1062" s="187">
        <v>6.6</v>
      </c>
      <c r="I1062" s="189"/>
      <c r="J1062" s="198"/>
      <c r="K1062" s="189">
        <f t="shared" si="232"/>
        <v>0</v>
      </c>
      <c r="L1062" s="190"/>
    </row>
    <row r="1063" spans="1:12" x14ac:dyDescent="0.25">
      <c r="A1063" s="217"/>
      <c r="B1063" s="183" t="s">
        <v>83</v>
      </c>
      <c r="C1063" s="184">
        <f t="shared" si="235"/>
        <v>162148</v>
      </c>
      <c r="D1063" s="185">
        <f t="shared" si="233"/>
        <v>162204</v>
      </c>
      <c r="E1063" s="197">
        <v>56</v>
      </c>
      <c r="F1063" s="186">
        <v>5</v>
      </c>
      <c r="G1063" s="187">
        <f t="shared" si="234"/>
        <v>8.9285714285714288</v>
      </c>
      <c r="H1063" s="187">
        <v>6.6</v>
      </c>
      <c r="I1063" s="189"/>
      <c r="J1063" s="189"/>
      <c r="K1063" s="189">
        <f t="shared" si="232"/>
        <v>0</v>
      </c>
      <c r="L1063" s="190"/>
    </row>
    <row r="1064" spans="1:12" x14ac:dyDescent="0.25">
      <c r="A1064" s="217"/>
      <c r="B1064" s="183" t="s">
        <v>84</v>
      </c>
      <c r="C1064" s="184">
        <f t="shared" si="235"/>
        <v>162204</v>
      </c>
      <c r="D1064" s="185">
        <f t="shared" si="233"/>
        <v>162273</v>
      </c>
      <c r="E1064" s="197">
        <v>69</v>
      </c>
      <c r="F1064" s="186">
        <v>8.25</v>
      </c>
      <c r="G1064" s="187">
        <f t="shared" si="234"/>
        <v>11.956521739130435</v>
      </c>
      <c r="H1064" s="187">
        <v>6.6</v>
      </c>
      <c r="I1064" s="189">
        <v>2998</v>
      </c>
      <c r="J1064" s="189"/>
      <c r="K1064" s="189">
        <f t="shared" si="232"/>
        <v>2998</v>
      </c>
      <c r="L1064" s="190"/>
    </row>
    <row r="1065" spans="1:12" x14ac:dyDescent="0.25">
      <c r="A1065" s="217"/>
      <c r="B1065" s="183" t="s">
        <v>85</v>
      </c>
      <c r="C1065" s="184">
        <f t="shared" si="235"/>
        <v>162273</v>
      </c>
      <c r="D1065" s="185">
        <f t="shared" si="233"/>
        <v>162463</v>
      </c>
      <c r="E1065" s="197">
        <v>190</v>
      </c>
      <c r="F1065" s="186">
        <v>16.41</v>
      </c>
      <c r="G1065" s="187">
        <f t="shared" si="234"/>
        <v>8.6368421052631579</v>
      </c>
      <c r="H1065" s="187">
        <v>6.6</v>
      </c>
      <c r="I1065" s="189"/>
      <c r="J1065" s="189"/>
      <c r="K1065" s="189">
        <f t="shared" si="232"/>
        <v>0</v>
      </c>
      <c r="L1065" s="190"/>
    </row>
    <row r="1066" spans="1:12" x14ac:dyDescent="0.25">
      <c r="A1066" s="217"/>
      <c r="B1066" s="183" t="s">
        <v>86</v>
      </c>
      <c r="C1066" s="184">
        <f t="shared" si="235"/>
        <v>162463</v>
      </c>
      <c r="D1066" s="185">
        <f t="shared" si="233"/>
        <v>162463</v>
      </c>
      <c r="E1066" s="197"/>
      <c r="F1066" s="186"/>
      <c r="G1066" s="187" t="e">
        <f t="shared" si="234"/>
        <v>#DIV/0!</v>
      </c>
      <c r="H1066" s="187">
        <v>6.6</v>
      </c>
      <c r="I1066" s="184"/>
      <c r="J1066" s="184"/>
      <c r="K1066" s="184">
        <f t="shared" si="232"/>
        <v>0</v>
      </c>
      <c r="L1066" s="188"/>
    </row>
    <row r="1067" spans="1:12" x14ac:dyDescent="0.25">
      <c r="A1067" s="217"/>
      <c r="B1067" s="183" t="s">
        <v>87</v>
      </c>
      <c r="C1067" s="184">
        <f t="shared" si="235"/>
        <v>162463</v>
      </c>
      <c r="D1067" s="185">
        <f t="shared" si="233"/>
        <v>162463</v>
      </c>
      <c r="E1067" s="197"/>
      <c r="F1067" s="186"/>
      <c r="G1067" s="187" t="e">
        <f t="shared" si="234"/>
        <v>#DIV/0!</v>
      </c>
      <c r="H1067" s="187">
        <v>6.6</v>
      </c>
      <c r="I1067" s="184"/>
      <c r="J1067" s="184"/>
      <c r="K1067" s="184">
        <f t="shared" si="232"/>
        <v>0</v>
      </c>
      <c r="L1067" s="188"/>
    </row>
    <row r="1068" spans="1:12" ht="15.75" thickBot="1" x14ac:dyDescent="0.3">
      <c r="A1068" s="218"/>
      <c r="B1068" s="191" t="s">
        <v>88</v>
      </c>
      <c r="C1068" s="192"/>
      <c r="D1068" s="193"/>
      <c r="E1068" s="193">
        <f>SUM(E1056:E1067)</f>
        <v>1866</v>
      </c>
      <c r="F1068" s="193">
        <f>SUM(F1056:F1067)</f>
        <v>148.66</v>
      </c>
      <c r="G1068" s="194">
        <f>F1068/E1068*100</f>
        <v>7.966773847802787</v>
      </c>
      <c r="H1068" s="195">
        <v>6.6</v>
      </c>
      <c r="I1068" s="192">
        <f>SUM(I1056:I1067)</f>
        <v>4521</v>
      </c>
      <c r="J1068" s="192">
        <f>SUM(J1056:J1067)</f>
        <v>0</v>
      </c>
      <c r="K1068" s="192">
        <f t="shared" si="232"/>
        <v>4521</v>
      </c>
      <c r="L1068" s="196">
        <f>SUM(L1056:L1067)</f>
        <v>0</v>
      </c>
    </row>
    <row r="1069" spans="1:12" ht="15.75" thickBot="1" x14ac:dyDescent="0.3"/>
    <row r="1070" spans="1:12" ht="18.75" x14ac:dyDescent="0.3">
      <c r="A1070" s="216" t="s">
        <v>69</v>
      </c>
      <c r="B1070" s="56" t="s">
        <v>0</v>
      </c>
      <c r="C1070" s="92" t="s">
        <v>182</v>
      </c>
      <c r="D1070" s="58"/>
      <c r="E1070" s="58"/>
      <c r="F1070" s="58"/>
      <c r="G1070" s="58"/>
      <c r="H1070" s="58"/>
      <c r="I1070" s="58"/>
      <c r="J1070" s="58"/>
      <c r="K1070" s="58"/>
      <c r="L1070" s="59"/>
    </row>
    <row r="1071" spans="1:12" x14ac:dyDescent="0.25">
      <c r="A1071" s="217"/>
      <c r="B1071" s="20" t="s">
        <v>71</v>
      </c>
      <c r="C1071" s="29" t="s">
        <v>122</v>
      </c>
      <c r="D1071" s="22"/>
      <c r="E1071" s="22"/>
      <c r="F1071" s="22"/>
      <c r="G1071" s="22"/>
      <c r="H1071" s="22"/>
      <c r="I1071" s="22"/>
      <c r="J1071" s="22"/>
      <c r="K1071" s="22"/>
      <c r="L1071" s="60"/>
    </row>
    <row r="1072" spans="1:12" x14ac:dyDescent="0.25">
      <c r="A1072" s="217"/>
      <c r="B1072" s="20" t="s">
        <v>72</v>
      </c>
      <c r="C1072" s="29" t="s">
        <v>99</v>
      </c>
      <c r="D1072" s="22"/>
      <c r="E1072" s="22"/>
      <c r="F1072" s="22"/>
      <c r="G1072" s="22"/>
      <c r="H1072" s="22"/>
      <c r="I1072" s="22"/>
      <c r="J1072" s="22"/>
      <c r="K1072" s="22"/>
      <c r="L1072" s="60"/>
    </row>
    <row r="1073" spans="1:13" x14ac:dyDescent="0.25">
      <c r="A1073" s="217"/>
      <c r="B1073" s="20" t="s">
        <v>1</v>
      </c>
      <c r="C1073" s="46">
        <v>9081</v>
      </c>
      <c r="D1073" s="22"/>
      <c r="E1073" s="22"/>
      <c r="F1073" s="22"/>
      <c r="G1073" s="22"/>
      <c r="H1073" s="22"/>
      <c r="I1073" s="22"/>
      <c r="J1073" s="22"/>
      <c r="K1073" s="22"/>
      <c r="L1073" s="60"/>
    </row>
    <row r="1074" spans="1:13" x14ac:dyDescent="0.25">
      <c r="A1074" s="217"/>
      <c r="B1074" s="20" t="s">
        <v>73</v>
      </c>
      <c r="C1074" s="29" t="s">
        <v>70</v>
      </c>
      <c r="D1074" s="22"/>
      <c r="E1074" s="22"/>
      <c r="F1074" s="22"/>
      <c r="G1074" s="22"/>
      <c r="H1074" s="22"/>
      <c r="I1074" s="22"/>
      <c r="J1074" s="22"/>
      <c r="K1074" s="22"/>
      <c r="L1074" s="60"/>
    </row>
    <row r="1075" spans="1:13" x14ac:dyDescent="0.25">
      <c r="A1075" s="217"/>
      <c r="B1075" s="20" t="s">
        <v>74</v>
      </c>
      <c r="C1075" s="26">
        <v>2009</v>
      </c>
      <c r="D1075" s="22"/>
      <c r="E1075" s="22"/>
      <c r="F1075" s="22"/>
      <c r="G1075" s="22"/>
      <c r="H1075" s="22"/>
      <c r="I1075" s="22"/>
      <c r="J1075" s="22"/>
      <c r="K1075" s="22"/>
      <c r="L1075" s="60"/>
    </row>
    <row r="1076" spans="1:13" x14ac:dyDescent="0.25">
      <c r="A1076" s="217"/>
      <c r="B1076" s="18"/>
      <c r="C1076" s="24"/>
      <c r="D1076" s="24"/>
      <c r="E1076" s="24"/>
      <c r="F1076" s="24"/>
      <c r="G1076" s="24"/>
      <c r="H1076" s="24"/>
      <c r="I1076" s="24"/>
      <c r="J1076" s="24"/>
      <c r="K1076" s="24"/>
      <c r="L1076" s="61"/>
    </row>
    <row r="1077" spans="1:13" ht="75" x14ac:dyDescent="0.25">
      <c r="A1077" s="217"/>
      <c r="B1077" s="180"/>
      <c r="C1077" s="181" t="s">
        <v>89</v>
      </c>
      <c r="D1077" s="181" t="s">
        <v>90</v>
      </c>
      <c r="E1077" s="181" t="s">
        <v>92</v>
      </c>
      <c r="F1077" s="181" t="s">
        <v>93</v>
      </c>
      <c r="G1077" s="181" t="s">
        <v>96</v>
      </c>
      <c r="H1077" s="181" t="s">
        <v>94</v>
      </c>
      <c r="I1077" s="181" t="s">
        <v>91</v>
      </c>
      <c r="J1077" s="181" t="s">
        <v>97</v>
      </c>
      <c r="K1077" s="181" t="s">
        <v>98</v>
      </c>
      <c r="L1077" s="182" t="s">
        <v>95</v>
      </c>
    </row>
    <row r="1078" spans="1:13" x14ac:dyDescent="0.25">
      <c r="A1078" s="217"/>
      <c r="B1078" s="183" t="s">
        <v>76</v>
      </c>
      <c r="C1078" s="184">
        <v>44105</v>
      </c>
      <c r="D1078" s="185">
        <f t="shared" ref="D1078:D1079" si="236">C1078+E1078</f>
        <v>44475</v>
      </c>
      <c r="E1078" s="185">
        <v>370</v>
      </c>
      <c r="F1078" s="186">
        <v>37.770000000000003</v>
      </c>
      <c r="G1078" s="187">
        <f>F1078/E1078*100</f>
        <v>10.208108108108108</v>
      </c>
      <c r="H1078" s="187">
        <v>5.9</v>
      </c>
      <c r="I1078" s="184"/>
      <c r="J1078" s="184"/>
      <c r="K1078" s="184">
        <f t="shared" ref="K1078:K1090" si="237">I1078+J1078</f>
        <v>0</v>
      </c>
      <c r="L1078" s="188"/>
    </row>
    <row r="1079" spans="1:13" x14ac:dyDescent="0.25">
      <c r="A1079" s="217"/>
      <c r="B1079" s="183" t="s">
        <v>77</v>
      </c>
      <c r="C1079" s="184">
        <f t="shared" ref="C1079:C1089" si="238">D1078</f>
        <v>44475</v>
      </c>
      <c r="D1079" s="185">
        <f t="shared" si="236"/>
        <v>44747</v>
      </c>
      <c r="E1079" s="185">
        <v>272</v>
      </c>
      <c r="F1079" s="186">
        <v>29</v>
      </c>
      <c r="G1079" s="187">
        <f t="shared" ref="G1079:G1089" si="239">F1079/E1079*100</f>
        <v>10.661764705882353</v>
      </c>
      <c r="H1079" s="187">
        <v>5.9</v>
      </c>
      <c r="I1079" s="184"/>
      <c r="J1079" s="184"/>
      <c r="K1079" s="184">
        <f t="shared" si="237"/>
        <v>0</v>
      </c>
      <c r="L1079" s="188"/>
    </row>
    <row r="1080" spans="1:13" s="40" customFormat="1" x14ac:dyDescent="0.25">
      <c r="A1080" s="217"/>
      <c r="B1080" s="183" t="s">
        <v>78</v>
      </c>
      <c r="C1080" s="184">
        <f t="shared" si="238"/>
        <v>44747</v>
      </c>
      <c r="D1080" s="185">
        <f t="shared" ref="D1080:D1089" si="240">C1080+E1080</f>
        <v>45134</v>
      </c>
      <c r="E1080" s="185">
        <v>387</v>
      </c>
      <c r="F1080" s="186">
        <v>38.53</v>
      </c>
      <c r="G1080" s="187">
        <f t="shared" si="239"/>
        <v>9.956072351421188</v>
      </c>
      <c r="H1080" s="187">
        <v>5.9</v>
      </c>
      <c r="I1080" s="184"/>
      <c r="J1080" s="184"/>
      <c r="K1080" s="184">
        <f t="shared" si="237"/>
        <v>0</v>
      </c>
      <c r="L1080" s="188"/>
      <c r="M1080" s="1"/>
    </row>
    <row r="1081" spans="1:13" x14ac:dyDescent="0.25">
      <c r="A1081" s="217"/>
      <c r="B1081" s="183" t="s">
        <v>79</v>
      </c>
      <c r="C1081" s="184">
        <f t="shared" si="238"/>
        <v>45134</v>
      </c>
      <c r="D1081" s="185">
        <f t="shared" si="240"/>
        <v>45378</v>
      </c>
      <c r="E1081" s="185">
        <v>244</v>
      </c>
      <c r="F1081" s="186">
        <v>22</v>
      </c>
      <c r="G1081" s="187">
        <f t="shared" si="239"/>
        <v>9.0163934426229506</v>
      </c>
      <c r="H1081" s="187">
        <v>5.9</v>
      </c>
      <c r="I1081" s="184"/>
      <c r="J1081" s="184"/>
      <c r="K1081" s="184">
        <f t="shared" si="237"/>
        <v>0</v>
      </c>
      <c r="L1081" s="188"/>
    </row>
    <row r="1082" spans="1:13" x14ac:dyDescent="0.25">
      <c r="A1082" s="217"/>
      <c r="B1082" s="183" t="s">
        <v>80</v>
      </c>
      <c r="C1082" s="184">
        <f t="shared" si="238"/>
        <v>45378</v>
      </c>
      <c r="D1082" s="185">
        <f t="shared" si="240"/>
        <v>45681</v>
      </c>
      <c r="E1082" s="185">
        <v>303</v>
      </c>
      <c r="F1082" s="186">
        <v>26.55</v>
      </c>
      <c r="G1082" s="187">
        <f t="shared" si="239"/>
        <v>8.7623762376237639</v>
      </c>
      <c r="H1082" s="187">
        <v>5.9</v>
      </c>
      <c r="I1082" s="189"/>
      <c r="J1082" s="189"/>
      <c r="K1082" s="189">
        <f t="shared" si="237"/>
        <v>0</v>
      </c>
      <c r="L1082" s="190"/>
    </row>
    <row r="1083" spans="1:13" x14ac:dyDescent="0.25">
      <c r="A1083" s="217"/>
      <c r="B1083" s="183" t="s">
        <v>81</v>
      </c>
      <c r="C1083" s="184">
        <f t="shared" si="238"/>
        <v>45681</v>
      </c>
      <c r="D1083" s="185">
        <f t="shared" si="240"/>
        <v>46019</v>
      </c>
      <c r="E1083" s="185">
        <v>338</v>
      </c>
      <c r="F1083" s="186">
        <v>30.62</v>
      </c>
      <c r="G1083" s="187">
        <f t="shared" si="239"/>
        <v>9.0591715976331368</v>
      </c>
      <c r="H1083" s="187">
        <v>5.9</v>
      </c>
      <c r="I1083" s="189"/>
      <c r="J1083" s="189"/>
      <c r="K1083" s="189">
        <f t="shared" si="237"/>
        <v>0</v>
      </c>
      <c r="L1083" s="190"/>
    </row>
    <row r="1084" spans="1:13" x14ac:dyDescent="0.25">
      <c r="A1084" s="217"/>
      <c r="B1084" s="183" t="s">
        <v>82</v>
      </c>
      <c r="C1084" s="184">
        <f t="shared" si="238"/>
        <v>46019</v>
      </c>
      <c r="D1084" s="185">
        <f t="shared" si="240"/>
        <v>46297</v>
      </c>
      <c r="E1084" s="185">
        <v>278</v>
      </c>
      <c r="F1084" s="186">
        <v>28.87</v>
      </c>
      <c r="G1084" s="187">
        <f t="shared" si="239"/>
        <v>10.384892086330936</v>
      </c>
      <c r="H1084" s="187">
        <v>5.9</v>
      </c>
      <c r="I1084" s="189"/>
      <c r="J1084" s="189"/>
      <c r="K1084" s="189">
        <f t="shared" si="237"/>
        <v>0</v>
      </c>
      <c r="L1084" s="190"/>
    </row>
    <row r="1085" spans="1:13" x14ac:dyDescent="0.25">
      <c r="A1085" s="217"/>
      <c r="B1085" s="183" t="s">
        <v>83</v>
      </c>
      <c r="C1085" s="184">
        <f t="shared" si="238"/>
        <v>46297</v>
      </c>
      <c r="D1085" s="185">
        <f t="shared" si="240"/>
        <v>46554</v>
      </c>
      <c r="E1085" s="185">
        <v>257</v>
      </c>
      <c r="F1085" s="186">
        <v>25</v>
      </c>
      <c r="G1085" s="187">
        <f t="shared" si="239"/>
        <v>9.7276264591439698</v>
      </c>
      <c r="H1085" s="187">
        <v>5.9</v>
      </c>
      <c r="I1085" s="189"/>
      <c r="J1085" s="189"/>
      <c r="K1085" s="189">
        <f t="shared" si="237"/>
        <v>0</v>
      </c>
      <c r="L1085" s="190"/>
    </row>
    <row r="1086" spans="1:13" x14ac:dyDescent="0.25">
      <c r="A1086" s="217"/>
      <c r="B1086" s="183" t="s">
        <v>84</v>
      </c>
      <c r="C1086" s="184">
        <f t="shared" si="238"/>
        <v>46554</v>
      </c>
      <c r="D1086" s="185">
        <f t="shared" si="240"/>
        <v>46874</v>
      </c>
      <c r="E1086" s="185">
        <v>320</v>
      </c>
      <c r="F1086" s="186">
        <v>32.24</v>
      </c>
      <c r="G1086" s="187">
        <f t="shared" si="239"/>
        <v>10.075000000000001</v>
      </c>
      <c r="H1086" s="187">
        <v>5.9</v>
      </c>
      <c r="I1086" s="189"/>
      <c r="J1086" s="189"/>
      <c r="K1086" s="189">
        <f t="shared" si="237"/>
        <v>0</v>
      </c>
      <c r="L1086" s="190"/>
    </row>
    <row r="1087" spans="1:13" x14ac:dyDescent="0.25">
      <c r="A1087" s="217"/>
      <c r="B1087" s="183" t="s">
        <v>85</v>
      </c>
      <c r="C1087" s="184">
        <f t="shared" si="238"/>
        <v>46874</v>
      </c>
      <c r="D1087" s="185">
        <f t="shared" si="240"/>
        <v>47192</v>
      </c>
      <c r="E1087" s="185">
        <v>318</v>
      </c>
      <c r="F1087" s="186">
        <v>33.03</v>
      </c>
      <c r="G1087" s="187">
        <f t="shared" si="239"/>
        <v>10.386792452830189</v>
      </c>
      <c r="H1087" s="187">
        <v>5.9</v>
      </c>
      <c r="I1087" s="189"/>
      <c r="J1087" s="189"/>
      <c r="K1087" s="189">
        <f t="shared" si="237"/>
        <v>0</v>
      </c>
      <c r="L1087" s="190"/>
    </row>
    <row r="1088" spans="1:13" x14ac:dyDescent="0.25">
      <c r="A1088" s="217"/>
      <c r="B1088" s="183" t="s">
        <v>86</v>
      </c>
      <c r="C1088" s="184">
        <f t="shared" si="238"/>
        <v>47192</v>
      </c>
      <c r="D1088" s="185">
        <f t="shared" si="240"/>
        <v>47192</v>
      </c>
      <c r="E1088" s="185"/>
      <c r="F1088" s="186"/>
      <c r="G1088" s="187" t="e">
        <f t="shared" si="239"/>
        <v>#DIV/0!</v>
      </c>
      <c r="H1088" s="187">
        <v>5.9</v>
      </c>
      <c r="I1088" s="184"/>
      <c r="J1088" s="184"/>
      <c r="K1088" s="189">
        <f t="shared" si="237"/>
        <v>0</v>
      </c>
      <c r="L1088" s="188"/>
    </row>
    <row r="1089" spans="1:12" x14ac:dyDescent="0.25">
      <c r="A1089" s="217"/>
      <c r="B1089" s="183" t="s">
        <v>87</v>
      </c>
      <c r="C1089" s="184">
        <f t="shared" si="238"/>
        <v>47192</v>
      </c>
      <c r="D1089" s="185">
        <f t="shared" si="240"/>
        <v>47192</v>
      </c>
      <c r="E1089" s="185"/>
      <c r="F1089" s="186"/>
      <c r="G1089" s="187" t="e">
        <f t="shared" si="239"/>
        <v>#DIV/0!</v>
      </c>
      <c r="H1089" s="187">
        <v>5.9</v>
      </c>
      <c r="I1089" s="184"/>
      <c r="J1089" s="184">
        <v>7168</v>
      </c>
      <c r="K1089" s="189">
        <f t="shared" si="237"/>
        <v>7168</v>
      </c>
      <c r="L1089" s="188"/>
    </row>
    <row r="1090" spans="1:12" ht="15.75" thickBot="1" x14ac:dyDescent="0.3">
      <c r="A1090" s="218"/>
      <c r="B1090" s="191" t="s">
        <v>88</v>
      </c>
      <c r="C1090" s="192"/>
      <c r="D1090" s="193"/>
      <c r="E1090" s="193">
        <f>SUM(E1078:E1089)</f>
        <v>3087</v>
      </c>
      <c r="F1090" s="193">
        <f>SUM(F1078:F1089)</f>
        <v>303.61</v>
      </c>
      <c r="G1090" s="194">
        <f>F1090/E1090*100</f>
        <v>9.8351149983803055</v>
      </c>
      <c r="H1090" s="195">
        <v>5.9</v>
      </c>
      <c r="I1090" s="192">
        <f>SUM(I1078:I1089)</f>
        <v>0</v>
      </c>
      <c r="J1090" s="192">
        <f>SUM(J1078:J1089)</f>
        <v>7168</v>
      </c>
      <c r="K1090" s="192">
        <f t="shared" si="237"/>
        <v>7168</v>
      </c>
      <c r="L1090" s="196">
        <f>SUM(L1078:L1089)</f>
        <v>0</v>
      </c>
    </row>
    <row r="1091" spans="1:12" ht="15.75" thickBot="1" x14ac:dyDescent="0.3">
      <c r="A1091" s="142"/>
      <c r="B1091" s="31"/>
      <c r="C1091" s="32"/>
      <c r="D1091" s="33"/>
      <c r="E1091" s="33"/>
      <c r="F1091" s="33"/>
      <c r="G1091" s="34"/>
      <c r="H1091" s="143"/>
      <c r="I1091" s="32"/>
      <c r="J1091" s="32"/>
      <c r="K1091" s="32"/>
      <c r="L1091" s="32"/>
    </row>
    <row r="1092" spans="1:12" ht="18.75" x14ac:dyDescent="0.3">
      <c r="A1092" s="216" t="s">
        <v>161</v>
      </c>
      <c r="B1092" s="56" t="s">
        <v>0</v>
      </c>
      <c r="C1092" s="92" t="s">
        <v>161</v>
      </c>
      <c r="D1092" s="58"/>
      <c r="E1092" s="58"/>
      <c r="F1092" s="58"/>
      <c r="G1092" s="58"/>
      <c r="H1092" s="58"/>
      <c r="I1092" s="58"/>
      <c r="J1092" s="58"/>
      <c r="K1092" s="58"/>
      <c r="L1092" s="59"/>
    </row>
    <row r="1093" spans="1:12" x14ac:dyDescent="0.25">
      <c r="A1093" s="217"/>
      <c r="B1093" s="20" t="s">
        <v>71</v>
      </c>
      <c r="C1093" s="29" t="s">
        <v>162</v>
      </c>
      <c r="D1093" s="22"/>
      <c r="E1093" s="22"/>
      <c r="F1093" s="22"/>
      <c r="G1093" s="22"/>
      <c r="H1093" s="22"/>
      <c r="I1093" s="22"/>
      <c r="J1093" s="22"/>
      <c r="K1093" s="22"/>
      <c r="L1093" s="60"/>
    </row>
    <row r="1094" spans="1:12" x14ac:dyDescent="0.25">
      <c r="A1094" s="217"/>
      <c r="B1094" s="20" t="s">
        <v>72</v>
      </c>
      <c r="C1094" s="29" t="s">
        <v>163</v>
      </c>
      <c r="D1094" s="22"/>
      <c r="E1094" s="22"/>
      <c r="F1094" s="22"/>
      <c r="G1094" s="22"/>
      <c r="H1094" s="22"/>
      <c r="I1094" s="22"/>
      <c r="J1094" s="22"/>
      <c r="K1094" s="22"/>
      <c r="L1094" s="60"/>
    </row>
    <row r="1095" spans="1:12" x14ac:dyDescent="0.25">
      <c r="A1095" s="217"/>
      <c r="B1095" s="20" t="s">
        <v>1</v>
      </c>
      <c r="C1095" s="46">
        <v>9091</v>
      </c>
      <c r="D1095" s="22"/>
      <c r="E1095" s="22"/>
      <c r="F1095" s="22"/>
      <c r="G1095" s="22"/>
      <c r="H1095" s="22"/>
      <c r="I1095" s="22"/>
      <c r="J1095" s="22"/>
      <c r="K1095" s="22"/>
      <c r="L1095" s="60"/>
    </row>
    <row r="1096" spans="1:12" x14ac:dyDescent="0.25">
      <c r="A1096" s="217"/>
      <c r="B1096" s="20" t="s">
        <v>73</v>
      </c>
      <c r="C1096" s="29" t="s">
        <v>68</v>
      </c>
      <c r="D1096" s="22"/>
      <c r="E1096" s="22"/>
      <c r="F1096" s="22"/>
      <c r="G1096" s="22"/>
      <c r="H1096" s="22"/>
      <c r="I1096" s="22"/>
      <c r="J1096" s="22"/>
      <c r="K1096" s="22"/>
      <c r="L1096" s="60"/>
    </row>
    <row r="1097" spans="1:12" x14ac:dyDescent="0.25">
      <c r="A1097" s="217"/>
      <c r="B1097" s="20" t="s">
        <v>74</v>
      </c>
      <c r="C1097" s="26">
        <v>2020</v>
      </c>
      <c r="D1097" s="22"/>
      <c r="E1097" s="22"/>
      <c r="F1097" s="22"/>
      <c r="G1097" s="22"/>
      <c r="H1097" s="22"/>
      <c r="I1097" s="22"/>
      <c r="J1097" s="22"/>
      <c r="K1097" s="22"/>
      <c r="L1097" s="60"/>
    </row>
    <row r="1098" spans="1:12" x14ac:dyDescent="0.25">
      <c r="A1098" s="217"/>
      <c r="B1098" s="18"/>
      <c r="C1098" s="24"/>
      <c r="D1098" s="24"/>
      <c r="E1098" s="24"/>
      <c r="F1098" s="24"/>
      <c r="G1098" s="24"/>
      <c r="H1098" s="24"/>
      <c r="I1098" s="24"/>
      <c r="J1098" s="24"/>
      <c r="K1098" s="24"/>
      <c r="L1098" s="61"/>
    </row>
    <row r="1099" spans="1:12" ht="75" x14ac:dyDescent="0.25">
      <c r="A1099" s="217"/>
      <c r="B1099" s="145"/>
      <c r="C1099" s="146" t="s">
        <v>89</v>
      </c>
      <c r="D1099" s="146" t="s">
        <v>90</v>
      </c>
      <c r="E1099" s="146" t="s">
        <v>92</v>
      </c>
      <c r="F1099" s="146" t="s">
        <v>93</v>
      </c>
      <c r="G1099" s="146" t="s">
        <v>96</v>
      </c>
      <c r="H1099" s="146" t="s">
        <v>94</v>
      </c>
      <c r="I1099" s="146" t="s">
        <v>91</v>
      </c>
      <c r="J1099" s="146" t="s">
        <v>97</v>
      </c>
      <c r="K1099" s="146" t="s">
        <v>98</v>
      </c>
      <c r="L1099" s="147" t="s">
        <v>95</v>
      </c>
    </row>
    <row r="1100" spans="1:12" x14ac:dyDescent="0.25">
      <c r="A1100" s="217"/>
      <c r="B1100" s="148" t="s">
        <v>76</v>
      </c>
      <c r="C1100" s="149">
        <v>20770</v>
      </c>
      <c r="D1100" s="150">
        <f t="shared" ref="D1100" si="241">C1100+E1100</f>
        <v>21404</v>
      </c>
      <c r="E1100" s="150">
        <v>634</v>
      </c>
      <c r="F1100" s="151">
        <v>74.930000000000007</v>
      </c>
      <c r="G1100" s="152">
        <f>F1100/E1100*100</f>
        <v>11.818611987381704</v>
      </c>
      <c r="H1100" s="152">
        <v>7</v>
      </c>
      <c r="I1100" s="149"/>
      <c r="J1100" s="149"/>
      <c r="K1100" s="149">
        <f t="shared" ref="K1100:K1112" si="242">I1100+J1100</f>
        <v>0</v>
      </c>
      <c r="L1100" s="153"/>
    </row>
    <row r="1101" spans="1:12" x14ac:dyDescent="0.25">
      <c r="A1101" s="217"/>
      <c r="B1101" s="148" t="s">
        <v>77</v>
      </c>
      <c r="C1101" s="149">
        <f>D1100</f>
        <v>21404</v>
      </c>
      <c r="D1101" s="150">
        <f t="shared" ref="D1101:D1111" si="243">C1101+E1101</f>
        <v>22103</v>
      </c>
      <c r="E1101" s="150">
        <v>699</v>
      </c>
      <c r="F1101" s="151">
        <v>66.36</v>
      </c>
      <c r="G1101" s="152">
        <f t="shared" ref="G1101:G1111" si="244">F1101/E1101*100</f>
        <v>9.4935622317596575</v>
      </c>
      <c r="H1101" s="152">
        <v>7</v>
      </c>
      <c r="I1101" s="149"/>
      <c r="J1101" s="149"/>
      <c r="K1101" s="149">
        <f t="shared" si="242"/>
        <v>0</v>
      </c>
      <c r="L1101" s="153"/>
    </row>
    <row r="1102" spans="1:12" x14ac:dyDescent="0.25">
      <c r="A1102" s="217"/>
      <c r="B1102" s="148" t="s">
        <v>78</v>
      </c>
      <c r="C1102" s="149">
        <f t="shared" ref="C1102:C1111" si="245">D1101</f>
        <v>22103</v>
      </c>
      <c r="D1102" s="150">
        <f t="shared" si="243"/>
        <v>22585</v>
      </c>
      <c r="E1102" s="150">
        <v>482</v>
      </c>
      <c r="F1102" s="151">
        <v>46.46</v>
      </c>
      <c r="G1102" s="152">
        <f t="shared" si="244"/>
        <v>9.6390041493775929</v>
      </c>
      <c r="H1102" s="152">
        <v>7</v>
      </c>
      <c r="I1102" s="149"/>
      <c r="J1102" s="149"/>
      <c r="K1102" s="149">
        <f t="shared" si="242"/>
        <v>0</v>
      </c>
      <c r="L1102" s="153"/>
    </row>
    <row r="1103" spans="1:12" x14ac:dyDescent="0.25">
      <c r="A1103" s="217"/>
      <c r="B1103" s="148" t="s">
        <v>79</v>
      </c>
      <c r="C1103" s="149">
        <f t="shared" si="245"/>
        <v>22585</v>
      </c>
      <c r="D1103" s="150">
        <f t="shared" si="243"/>
        <v>22947</v>
      </c>
      <c r="E1103" s="150">
        <v>362</v>
      </c>
      <c r="F1103" s="151">
        <v>38.520000000000003</v>
      </c>
      <c r="G1103" s="152">
        <f t="shared" si="244"/>
        <v>10.640883977900554</v>
      </c>
      <c r="H1103" s="152">
        <v>7</v>
      </c>
      <c r="I1103" s="149"/>
      <c r="J1103" s="149"/>
      <c r="K1103" s="149">
        <f t="shared" si="242"/>
        <v>0</v>
      </c>
      <c r="L1103" s="153"/>
    </row>
    <row r="1104" spans="1:12" x14ac:dyDescent="0.25">
      <c r="A1104" s="217"/>
      <c r="B1104" s="148" t="s">
        <v>80</v>
      </c>
      <c r="C1104" s="149">
        <f t="shared" si="245"/>
        <v>22947</v>
      </c>
      <c r="D1104" s="150">
        <f t="shared" si="243"/>
        <v>23945</v>
      </c>
      <c r="E1104" s="150">
        <v>998</v>
      </c>
      <c r="F1104" s="151">
        <v>94.74</v>
      </c>
      <c r="G1104" s="152">
        <f t="shared" si="244"/>
        <v>9.492985971943888</v>
      </c>
      <c r="H1104" s="152">
        <v>7</v>
      </c>
      <c r="I1104" s="154"/>
      <c r="J1104" s="154"/>
      <c r="K1104" s="154">
        <f t="shared" si="242"/>
        <v>0</v>
      </c>
      <c r="L1104" s="155"/>
    </row>
    <row r="1105" spans="1:12" x14ac:dyDescent="0.25">
      <c r="A1105" s="217"/>
      <c r="B1105" s="148" t="s">
        <v>81</v>
      </c>
      <c r="C1105" s="149">
        <f t="shared" si="245"/>
        <v>23945</v>
      </c>
      <c r="D1105" s="150">
        <f t="shared" si="243"/>
        <v>24318</v>
      </c>
      <c r="E1105" s="150">
        <v>373</v>
      </c>
      <c r="F1105" s="151">
        <v>46.22</v>
      </c>
      <c r="G1105" s="152">
        <f t="shared" si="244"/>
        <v>12.391420911528151</v>
      </c>
      <c r="H1105" s="152">
        <v>7</v>
      </c>
      <c r="I1105" s="154"/>
      <c r="J1105" s="154"/>
      <c r="K1105" s="154">
        <f t="shared" si="242"/>
        <v>0</v>
      </c>
      <c r="L1105" s="155"/>
    </row>
    <row r="1106" spans="1:12" x14ac:dyDescent="0.25">
      <c r="A1106" s="217"/>
      <c r="B1106" s="148" t="s">
        <v>82</v>
      </c>
      <c r="C1106" s="149">
        <f t="shared" si="245"/>
        <v>24318</v>
      </c>
      <c r="D1106" s="150">
        <f t="shared" si="243"/>
        <v>24749</v>
      </c>
      <c r="E1106" s="150">
        <v>431</v>
      </c>
      <c r="F1106" s="151">
        <v>48.45</v>
      </c>
      <c r="G1106" s="152">
        <f t="shared" si="244"/>
        <v>11.241299303944317</v>
      </c>
      <c r="H1106" s="152">
        <v>7</v>
      </c>
      <c r="I1106" s="154"/>
      <c r="J1106" s="154"/>
      <c r="K1106" s="154">
        <f t="shared" si="242"/>
        <v>0</v>
      </c>
      <c r="L1106" s="155"/>
    </row>
    <row r="1107" spans="1:12" x14ac:dyDescent="0.25">
      <c r="A1107" s="217"/>
      <c r="B1107" s="148" t="s">
        <v>83</v>
      </c>
      <c r="C1107" s="149">
        <f t="shared" si="245"/>
        <v>24749</v>
      </c>
      <c r="D1107" s="150">
        <f t="shared" si="243"/>
        <v>25119</v>
      </c>
      <c r="E1107" s="150">
        <v>370</v>
      </c>
      <c r="F1107" s="151">
        <v>45.44</v>
      </c>
      <c r="G1107" s="152">
        <f t="shared" si="244"/>
        <v>12.28108108108108</v>
      </c>
      <c r="H1107" s="152">
        <v>7</v>
      </c>
      <c r="I1107" s="154"/>
      <c r="J1107" s="154"/>
      <c r="K1107" s="154">
        <f t="shared" si="242"/>
        <v>0</v>
      </c>
      <c r="L1107" s="155"/>
    </row>
    <row r="1108" spans="1:12" x14ac:dyDescent="0.25">
      <c r="A1108" s="217"/>
      <c r="B1108" s="148" t="s">
        <v>84</v>
      </c>
      <c r="C1108" s="149">
        <f t="shared" si="245"/>
        <v>25119</v>
      </c>
      <c r="D1108" s="150">
        <f t="shared" si="243"/>
        <v>26531</v>
      </c>
      <c r="E1108" s="150">
        <v>1412</v>
      </c>
      <c r="F1108" s="151">
        <v>139.52000000000001</v>
      </c>
      <c r="G1108" s="152">
        <f t="shared" si="244"/>
        <v>9.8810198300283307</v>
      </c>
      <c r="H1108" s="152">
        <v>7</v>
      </c>
      <c r="I1108" s="154"/>
      <c r="J1108" s="154"/>
      <c r="K1108" s="154">
        <f t="shared" si="242"/>
        <v>0</v>
      </c>
      <c r="L1108" s="155"/>
    </row>
    <row r="1109" spans="1:12" x14ac:dyDescent="0.25">
      <c r="A1109" s="217"/>
      <c r="B1109" s="148" t="s">
        <v>85</v>
      </c>
      <c r="C1109" s="149">
        <f t="shared" si="245"/>
        <v>26531</v>
      </c>
      <c r="D1109" s="150">
        <f t="shared" si="243"/>
        <v>26944</v>
      </c>
      <c r="E1109" s="150">
        <v>413</v>
      </c>
      <c r="F1109" s="151">
        <v>42.02</v>
      </c>
      <c r="G1109" s="152">
        <f t="shared" si="244"/>
        <v>10.174334140435837</v>
      </c>
      <c r="H1109" s="152">
        <v>7</v>
      </c>
      <c r="I1109" s="154"/>
      <c r="J1109" s="154"/>
      <c r="K1109" s="154">
        <f t="shared" si="242"/>
        <v>0</v>
      </c>
      <c r="L1109" s="155"/>
    </row>
    <row r="1110" spans="1:12" x14ac:dyDescent="0.25">
      <c r="A1110" s="217"/>
      <c r="B1110" s="148" t="s">
        <v>86</v>
      </c>
      <c r="C1110" s="149">
        <f t="shared" si="245"/>
        <v>26944</v>
      </c>
      <c r="D1110" s="150">
        <f t="shared" si="243"/>
        <v>26944</v>
      </c>
      <c r="E1110" s="150"/>
      <c r="F1110" s="151"/>
      <c r="G1110" s="152" t="e">
        <f t="shared" si="244"/>
        <v>#DIV/0!</v>
      </c>
      <c r="H1110" s="152">
        <v>7</v>
      </c>
      <c r="I1110" s="149"/>
      <c r="J1110" s="149"/>
      <c r="K1110" s="154">
        <f t="shared" si="242"/>
        <v>0</v>
      </c>
      <c r="L1110" s="153"/>
    </row>
    <row r="1111" spans="1:12" x14ac:dyDescent="0.25">
      <c r="A1111" s="217"/>
      <c r="B1111" s="148" t="s">
        <v>87</v>
      </c>
      <c r="C1111" s="149">
        <f t="shared" si="245"/>
        <v>26944</v>
      </c>
      <c r="D1111" s="150">
        <f t="shared" si="243"/>
        <v>26944</v>
      </c>
      <c r="E1111" s="150"/>
      <c r="F1111" s="151"/>
      <c r="G1111" s="152" t="e">
        <f t="shared" si="244"/>
        <v>#DIV/0!</v>
      </c>
      <c r="H1111" s="152">
        <v>7</v>
      </c>
      <c r="I1111" s="149"/>
      <c r="J1111" s="149"/>
      <c r="K1111" s="154">
        <f t="shared" si="242"/>
        <v>0</v>
      </c>
      <c r="L1111" s="153"/>
    </row>
    <row r="1112" spans="1:12" ht="15.75" thickBot="1" x14ac:dyDescent="0.3">
      <c r="A1112" s="218"/>
      <c r="B1112" s="156" t="s">
        <v>88</v>
      </c>
      <c r="C1112" s="157"/>
      <c r="D1112" s="158"/>
      <c r="E1112" s="158">
        <f>SUM(E1100:E1111)</f>
        <v>6174</v>
      </c>
      <c r="F1112" s="158">
        <f>SUM(F1100:F1111)</f>
        <v>642.66</v>
      </c>
      <c r="G1112" s="159">
        <f>F1112/E1112*100</f>
        <v>10.40913508260447</v>
      </c>
      <c r="H1112" s="160"/>
      <c r="I1112" s="157">
        <f>SUM(I1100:I1111)</f>
        <v>0</v>
      </c>
      <c r="J1112" s="157">
        <f>SUM(J1100:J1111)</f>
        <v>0</v>
      </c>
      <c r="K1112" s="157">
        <f t="shared" si="242"/>
        <v>0</v>
      </c>
      <c r="L1112" s="161">
        <f>SUM(L1100:L1111)</f>
        <v>0</v>
      </c>
    </row>
    <row r="1113" spans="1:12" ht="15.75" thickBot="1" x14ac:dyDescent="0.3"/>
    <row r="1114" spans="1:12" ht="18.75" x14ac:dyDescent="0.3">
      <c r="A1114" s="216" t="s">
        <v>124</v>
      </c>
      <c r="B1114" s="56" t="s">
        <v>0</v>
      </c>
      <c r="C1114" s="92" t="s">
        <v>151</v>
      </c>
      <c r="D1114" s="58"/>
      <c r="E1114" s="58"/>
      <c r="F1114" s="58"/>
      <c r="G1114" s="58"/>
      <c r="H1114" s="58"/>
      <c r="I1114" s="58"/>
      <c r="J1114" s="58"/>
      <c r="K1114" s="58"/>
      <c r="L1114" s="59"/>
    </row>
    <row r="1115" spans="1:12" x14ac:dyDescent="0.25">
      <c r="A1115" s="217"/>
      <c r="B1115" s="20" t="s">
        <v>71</v>
      </c>
      <c r="C1115" s="29" t="s">
        <v>125</v>
      </c>
      <c r="D1115" s="22"/>
      <c r="E1115" s="22"/>
      <c r="F1115" s="22"/>
      <c r="G1115" s="22"/>
      <c r="H1115" s="22"/>
      <c r="I1115" s="22"/>
      <c r="J1115" s="22"/>
      <c r="K1115" s="22"/>
      <c r="L1115" s="60"/>
    </row>
    <row r="1116" spans="1:12" x14ac:dyDescent="0.25">
      <c r="A1116" s="217"/>
      <c r="B1116" s="20" t="s">
        <v>72</v>
      </c>
      <c r="C1116" s="29"/>
      <c r="D1116" s="22"/>
      <c r="E1116" s="22"/>
      <c r="F1116" s="22"/>
      <c r="G1116" s="22"/>
      <c r="H1116" s="22"/>
      <c r="I1116" s="22"/>
      <c r="J1116" s="22"/>
      <c r="K1116" s="22"/>
      <c r="L1116" s="60"/>
    </row>
    <row r="1117" spans="1:12" x14ac:dyDescent="0.25">
      <c r="A1117" s="217"/>
      <c r="B1117" s="20" t="s">
        <v>1</v>
      </c>
      <c r="C1117" s="46">
        <v>9410</v>
      </c>
      <c r="D1117" s="22"/>
      <c r="E1117" s="22"/>
      <c r="F1117" s="22"/>
      <c r="G1117" s="22"/>
      <c r="H1117" s="22"/>
      <c r="I1117" s="22"/>
      <c r="J1117" s="22"/>
      <c r="K1117" s="22"/>
      <c r="L1117" s="60"/>
    </row>
    <row r="1118" spans="1:12" x14ac:dyDescent="0.25">
      <c r="A1118" s="217"/>
      <c r="B1118" s="20" t="s">
        <v>73</v>
      </c>
      <c r="C1118" s="29" t="s">
        <v>66</v>
      </c>
      <c r="D1118" s="22"/>
      <c r="E1118" s="22"/>
      <c r="F1118" s="22"/>
      <c r="G1118" s="22"/>
      <c r="H1118" s="22"/>
      <c r="I1118" s="22"/>
      <c r="J1118" s="22"/>
      <c r="K1118" s="22"/>
      <c r="L1118" s="60"/>
    </row>
    <row r="1119" spans="1:12" x14ac:dyDescent="0.25">
      <c r="A1119" s="217"/>
      <c r="B1119" s="20" t="s">
        <v>74</v>
      </c>
      <c r="C1119" s="26">
        <v>2009</v>
      </c>
      <c r="D1119" s="22"/>
      <c r="E1119" s="22"/>
      <c r="F1119" s="22"/>
      <c r="G1119" s="22"/>
      <c r="H1119" s="22"/>
      <c r="I1119" s="22"/>
      <c r="J1119" s="22"/>
      <c r="K1119" s="22"/>
      <c r="L1119" s="60"/>
    </row>
    <row r="1120" spans="1:12" x14ac:dyDescent="0.25">
      <c r="A1120" s="217"/>
      <c r="B1120" s="18"/>
      <c r="C1120" s="24"/>
      <c r="D1120" s="24"/>
      <c r="E1120" s="24"/>
      <c r="F1120" s="24"/>
      <c r="G1120" s="24"/>
      <c r="H1120" s="24"/>
      <c r="I1120" s="24"/>
      <c r="J1120" s="24"/>
      <c r="K1120" s="24"/>
      <c r="L1120" s="61"/>
    </row>
    <row r="1121" spans="1:13" ht="75" x14ac:dyDescent="0.25">
      <c r="A1121" s="217"/>
      <c r="B1121" s="27"/>
      <c r="C1121" s="28" t="s">
        <v>89</v>
      </c>
      <c r="D1121" s="28" t="s">
        <v>90</v>
      </c>
      <c r="E1121" s="28" t="s">
        <v>92</v>
      </c>
      <c r="F1121" s="28" t="s">
        <v>93</v>
      </c>
      <c r="G1121" s="28" t="s">
        <v>96</v>
      </c>
      <c r="H1121" s="28" t="s">
        <v>94</v>
      </c>
      <c r="I1121" s="28" t="s">
        <v>91</v>
      </c>
      <c r="J1121" s="28" t="s">
        <v>97</v>
      </c>
      <c r="K1121" s="28" t="s">
        <v>98</v>
      </c>
      <c r="L1121" s="62" t="s">
        <v>95</v>
      </c>
    </row>
    <row r="1122" spans="1:13" x14ac:dyDescent="0.25">
      <c r="A1122" s="217"/>
      <c r="B1122" s="41" t="s">
        <v>76</v>
      </c>
      <c r="C1122" s="42"/>
      <c r="D1122" s="43">
        <f t="shared" ref="D1122:D1133" si="246">C1122+E1122</f>
        <v>0</v>
      </c>
      <c r="E1122" s="43">
        <v>0</v>
      </c>
      <c r="F1122" s="43">
        <v>0</v>
      </c>
      <c r="G1122" s="44" t="e">
        <f>F1122/E1122*100</f>
        <v>#DIV/0!</v>
      </c>
      <c r="H1122" s="44"/>
      <c r="I1122" s="42"/>
      <c r="J1122" s="42"/>
      <c r="K1122" s="42">
        <f t="shared" ref="K1122:K1134" si="247">I1122+J1122</f>
        <v>0</v>
      </c>
      <c r="L1122" s="111"/>
    </row>
    <row r="1123" spans="1:13" x14ac:dyDescent="0.25">
      <c r="A1123" s="217"/>
      <c r="B1123" s="41" t="s">
        <v>77</v>
      </c>
      <c r="C1123" s="42">
        <f t="shared" ref="C1123:C1133" si="248">D1122</f>
        <v>0</v>
      </c>
      <c r="D1123" s="43">
        <f t="shared" si="246"/>
        <v>0</v>
      </c>
      <c r="E1123" s="43">
        <v>0</v>
      </c>
      <c r="F1123" s="43">
        <v>0</v>
      </c>
      <c r="G1123" s="44" t="e">
        <f t="shared" ref="G1123:G1133" si="249">F1123/E1123*100</f>
        <v>#DIV/0!</v>
      </c>
      <c r="H1123" s="44"/>
      <c r="I1123" s="42"/>
      <c r="J1123" s="42"/>
      <c r="K1123" s="42">
        <f t="shared" si="247"/>
        <v>0</v>
      </c>
      <c r="L1123" s="111"/>
    </row>
    <row r="1124" spans="1:13" x14ac:dyDescent="0.25">
      <c r="A1124" s="217"/>
      <c r="B1124" s="41" t="s">
        <v>78</v>
      </c>
      <c r="C1124" s="42">
        <f t="shared" si="248"/>
        <v>0</v>
      </c>
      <c r="D1124" s="43">
        <f t="shared" si="246"/>
        <v>0</v>
      </c>
      <c r="E1124" s="43">
        <v>0</v>
      </c>
      <c r="F1124" s="43">
        <v>0</v>
      </c>
      <c r="G1124" s="44" t="e">
        <f t="shared" si="249"/>
        <v>#DIV/0!</v>
      </c>
      <c r="H1124" s="44"/>
      <c r="I1124" s="42"/>
      <c r="J1124" s="42"/>
      <c r="K1124" s="42">
        <f t="shared" si="247"/>
        <v>0</v>
      </c>
      <c r="L1124" s="111"/>
    </row>
    <row r="1125" spans="1:13" x14ac:dyDescent="0.25">
      <c r="A1125" s="217"/>
      <c r="B1125" s="41" t="s">
        <v>79</v>
      </c>
      <c r="C1125" s="42">
        <f t="shared" si="248"/>
        <v>0</v>
      </c>
      <c r="D1125" s="43">
        <f t="shared" si="246"/>
        <v>0</v>
      </c>
      <c r="E1125" s="43">
        <v>0</v>
      </c>
      <c r="F1125" s="43">
        <v>0</v>
      </c>
      <c r="G1125" s="44" t="e">
        <f t="shared" si="249"/>
        <v>#DIV/0!</v>
      </c>
      <c r="H1125" s="44"/>
      <c r="I1125" s="42"/>
      <c r="J1125" s="42"/>
      <c r="K1125" s="42">
        <f t="shared" si="247"/>
        <v>0</v>
      </c>
      <c r="L1125" s="111"/>
      <c r="M1125" s="50"/>
    </row>
    <row r="1126" spans="1:13" x14ac:dyDescent="0.25">
      <c r="A1126" s="217"/>
      <c r="B1126" s="41" t="s">
        <v>80</v>
      </c>
      <c r="C1126" s="42">
        <f t="shared" si="248"/>
        <v>0</v>
      </c>
      <c r="D1126" s="43">
        <f t="shared" si="246"/>
        <v>0</v>
      </c>
      <c r="E1126" s="43">
        <v>0</v>
      </c>
      <c r="F1126" s="43">
        <v>0</v>
      </c>
      <c r="G1126" s="44" t="e">
        <f t="shared" si="249"/>
        <v>#DIV/0!</v>
      </c>
      <c r="H1126" s="44"/>
      <c r="I1126" s="45"/>
      <c r="J1126" s="45"/>
      <c r="K1126" s="45">
        <f t="shared" si="247"/>
        <v>0</v>
      </c>
      <c r="L1126" s="110"/>
    </row>
    <row r="1127" spans="1:13" x14ac:dyDescent="0.25">
      <c r="A1127" s="217"/>
      <c r="B1127" s="41" t="s">
        <v>81</v>
      </c>
      <c r="C1127" s="42">
        <f t="shared" si="248"/>
        <v>0</v>
      </c>
      <c r="D1127" s="43">
        <f t="shared" si="246"/>
        <v>0</v>
      </c>
      <c r="E1127" s="43">
        <v>0</v>
      </c>
      <c r="F1127" s="43">
        <v>0</v>
      </c>
      <c r="G1127" s="44" t="e">
        <f t="shared" si="249"/>
        <v>#DIV/0!</v>
      </c>
      <c r="H1127" s="44"/>
      <c r="I1127" s="45"/>
      <c r="J1127" s="45"/>
      <c r="K1127" s="45">
        <f t="shared" si="247"/>
        <v>0</v>
      </c>
      <c r="L1127" s="110"/>
    </row>
    <row r="1128" spans="1:13" x14ac:dyDescent="0.25">
      <c r="A1128" s="217"/>
      <c r="B1128" s="41" t="s">
        <v>82</v>
      </c>
      <c r="C1128" s="42">
        <f t="shared" si="248"/>
        <v>0</v>
      </c>
      <c r="D1128" s="43">
        <f t="shared" si="246"/>
        <v>0</v>
      </c>
      <c r="E1128" s="43">
        <v>0</v>
      </c>
      <c r="F1128" s="43">
        <v>0</v>
      </c>
      <c r="G1128" s="44" t="e">
        <f t="shared" si="249"/>
        <v>#DIV/0!</v>
      </c>
      <c r="H1128" s="44"/>
      <c r="I1128" s="45"/>
      <c r="J1128" s="45"/>
      <c r="K1128" s="45">
        <f t="shared" si="247"/>
        <v>0</v>
      </c>
      <c r="L1128" s="110"/>
    </row>
    <row r="1129" spans="1:13" x14ac:dyDescent="0.25">
      <c r="A1129" s="217"/>
      <c r="B1129" s="41" t="s">
        <v>83</v>
      </c>
      <c r="C1129" s="42">
        <f t="shared" si="248"/>
        <v>0</v>
      </c>
      <c r="D1129" s="43">
        <f t="shared" si="246"/>
        <v>0</v>
      </c>
      <c r="E1129" s="43">
        <v>0</v>
      </c>
      <c r="F1129" s="43">
        <v>0</v>
      </c>
      <c r="G1129" s="44" t="e">
        <f t="shared" si="249"/>
        <v>#DIV/0!</v>
      </c>
      <c r="H1129" s="44"/>
      <c r="I1129" s="45"/>
      <c r="J1129" s="45"/>
      <c r="K1129" s="45">
        <f t="shared" si="247"/>
        <v>0</v>
      </c>
      <c r="L1129" s="110"/>
    </row>
    <row r="1130" spans="1:13" x14ac:dyDescent="0.25">
      <c r="A1130" s="217"/>
      <c r="B1130" s="41" t="s">
        <v>84</v>
      </c>
      <c r="C1130" s="42">
        <f t="shared" si="248"/>
        <v>0</v>
      </c>
      <c r="D1130" s="43">
        <f t="shared" si="246"/>
        <v>0</v>
      </c>
      <c r="E1130" s="43">
        <v>0</v>
      </c>
      <c r="F1130" s="43"/>
      <c r="G1130" s="44" t="e">
        <f t="shared" si="249"/>
        <v>#DIV/0!</v>
      </c>
      <c r="H1130" s="44"/>
      <c r="I1130" s="45"/>
      <c r="J1130" s="45"/>
      <c r="K1130" s="45">
        <f t="shared" si="247"/>
        <v>0</v>
      </c>
      <c r="L1130" s="110"/>
    </row>
    <row r="1131" spans="1:13" x14ac:dyDescent="0.25">
      <c r="A1131" s="217"/>
      <c r="B1131" s="41" t="s">
        <v>85</v>
      </c>
      <c r="C1131" s="42">
        <f t="shared" si="248"/>
        <v>0</v>
      </c>
      <c r="D1131" s="43">
        <f t="shared" si="246"/>
        <v>0</v>
      </c>
      <c r="E1131" s="43">
        <v>0</v>
      </c>
      <c r="F1131" s="43"/>
      <c r="G1131" s="44" t="e">
        <f t="shared" si="249"/>
        <v>#DIV/0!</v>
      </c>
      <c r="H1131" s="44"/>
      <c r="I1131" s="45"/>
      <c r="J1131" s="45"/>
      <c r="K1131" s="45">
        <f t="shared" si="247"/>
        <v>0</v>
      </c>
      <c r="L1131" s="110"/>
    </row>
    <row r="1132" spans="1:13" x14ac:dyDescent="0.25">
      <c r="A1132" s="217"/>
      <c r="B1132" s="41" t="s">
        <v>86</v>
      </c>
      <c r="C1132" s="42">
        <f t="shared" si="248"/>
        <v>0</v>
      </c>
      <c r="D1132" s="43">
        <f t="shared" si="246"/>
        <v>0</v>
      </c>
      <c r="E1132" s="43"/>
      <c r="F1132" s="43"/>
      <c r="G1132" s="44" t="e">
        <f t="shared" si="249"/>
        <v>#DIV/0!</v>
      </c>
      <c r="H1132" s="44"/>
      <c r="I1132" s="42"/>
      <c r="J1132" s="42"/>
      <c r="K1132" s="42">
        <f t="shared" si="247"/>
        <v>0</v>
      </c>
      <c r="L1132" s="111"/>
    </row>
    <row r="1133" spans="1:13" x14ac:dyDescent="0.25">
      <c r="A1133" s="217"/>
      <c r="B1133" s="41" t="s">
        <v>87</v>
      </c>
      <c r="C1133" s="42">
        <f t="shared" si="248"/>
        <v>0</v>
      </c>
      <c r="D1133" s="43">
        <f t="shared" si="246"/>
        <v>0</v>
      </c>
      <c r="E1133" s="43"/>
      <c r="F1133" s="43"/>
      <c r="G1133" s="44" t="e">
        <f t="shared" si="249"/>
        <v>#DIV/0!</v>
      </c>
      <c r="H1133" s="44"/>
      <c r="I1133" s="42"/>
      <c r="J1133" s="42"/>
      <c r="K1133" s="42">
        <f t="shared" si="247"/>
        <v>0</v>
      </c>
      <c r="L1133" s="111"/>
    </row>
    <row r="1134" spans="1:13" ht="15.75" thickBot="1" x14ac:dyDescent="0.3">
      <c r="A1134" s="218"/>
      <c r="B1134" s="112" t="s">
        <v>88</v>
      </c>
      <c r="C1134" s="113"/>
      <c r="D1134" s="114"/>
      <c r="E1134" s="114">
        <f>SUM(E1122:E1133)</f>
        <v>0</v>
      </c>
      <c r="F1134" s="114">
        <f>SUM(F1122:F1133)</f>
        <v>0</v>
      </c>
      <c r="G1134" s="115" t="e">
        <f>F1134/E1134*100</f>
        <v>#DIV/0!</v>
      </c>
      <c r="H1134" s="117"/>
      <c r="I1134" s="113">
        <f>SUM(I1122:I1133)</f>
        <v>0</v>
      </c>
      <c r="J1134" s="113">
        <f>SUM(J1122:J1133)</f>
        <v>0</v>
      </c>
      <c r="K1134" s="113">
        <f t="shared" si="247"/>
        <v>0</v>
      </c>
      <c r="L1134" s="116">
        <f>SUM(L1122:L1133)</f>
        <v>0</v>
      </c>
    </row>
    <row r="1135" spans="1:13" ht="15.75" thickBot="1" x14ac:dyDescent="0.3">
      <c r="A1135" s="171"/>
      <c r="B1135" s="31"/>
      <c r="C1135" s="32"/>
      <c r="D1135" s="33"/>
      <c r="E1135" s="33"/>
      <c r="F1135" s="33"/>
      <c r="G1135" s="34"/>
      <c r="H1135" s="143"/>
      <c r="I1135" s="32"/>
      <c r="J1135" s="32"/>
      <c r="K1135" s="32"/>
      <c r="L1135" s="172"/>
    </row>
    <row r="1136" spans="1:13" ht="18.75" x14ac:dyDescent="0.3">
      <c r="A1136" s="216" t="s">
        <v>7</v>
      </c>
      <c r="B1136" s="56" t="s">
        <v>0</v>
      </c>
      <c r="C1136" s="57" t="s">
        <v>7</v>
      </c>
      <c r="D1136" s="58"/>
      <c r="E1136" s="58"/>
      <c r="F1136" s="58"/>
      <c r="G1136" s="119" t="s">
        <v>133</v>
      </c>
      <c r="H1136" s="58"/>
      <c r="I1136" s="58"/>
      <c r="J1136" s="58"/>
      <c r="K1136" s="58"/>
      <c r="L1136" s="59"/>
    </row>
    <row r="1137" spans="1:12" x14ac:dyDescent="0.25">
      <c r="A1137" s="217"/>
      <c r="B1137" s="20" t="s">
        <v>71</v>
      </c>
      <c r="C1137" s="23" t="s">
        <v>2</v>
      </c>
      <c r="D1137" s="22"/>
      <c r="E1137" s="22"/>
      <c r="F1137" s="22"/>
      <c r="G1137" s="22"/>
      <c r="H1137" s="22"/>
      <c r="I1137" s="22"/>
      <c r="J1137" s="22"/>
      <c r="K1137" s="22"/>
      <c r="L1137" s="60"/>
    </row>
    <row r="1138" spans="1:12" x14ac:dyDescent="0.25">
      <c r="A1138" s="217"/>
      <c r="B1138" s="20" t="s">
        <v>72</v>
      </c>
      <c r="C1138" s="29" t="s">
        <v>99</v>
      </c>
      <c r="D1138" s="22"/>
      <c r="E1138" s="22"/>
      <c r="F1138" s="22"/>
      <c r="G1138" s="22"/>
      <c r="H1138" s="22"/>
      <c r="I1138" s="22"/>
      <c r="J1138" s="22"/>
      <c r="K1138" s="22"/>
      <c r="L1138" s="60"/>
    </row>
    <row r="1139" spans="1:12" x14ac:dyDescent="0.25">
      <c r="A1139" s="217"/>
      <c r="B1139" s="20" t="s">
        <v>1</v>
      </c>
      <c r="C1139" s="26">
        <v>9402</v>
      </c>
      <c r="D1139" s="22"/>
      <c r="E1139" s="22"/>
      <c r="F1139" s="22"/>
      <c r="G1139" s="22"/>
      <c r="H1139" s="22"/>
      <c r="I1139" s="22"/>
      <c r="J1139" s="22"/>
      <c r="K1139" s="22"/>
      <c r="L1139" s="60"/>
    </row>
    <row r="1140" spans="1:12" x14ac:dyDescent="0.25">
      <c r="A1140" s="217"/>
      <c r="B1140" s="20" t="s">
        <v>73</v>
      </c>
      <c r="C1140" s="29" t="s">
        <v>173</v>
      </c>
      <c r="D1140" s="22"/>
      <c r="E1140" s="22"/>
      <c r="F1140" s="22"/>
      <c r="G1140" s="22"/>
      <c r="H1140" s="22"/>
      <c r="I1140" s="22"/>
      <c r="J1140" s="22"/>
      <c r="K1140" s="22"/>
      <c r="L1140" s="60"/>
    </row>
    <row r="1141" spans="1:12" x14ac:dyDescent="0.25">
      <c r="A1141" s="217"/>
      <c r="B1141" s="20" t="s">
        <v>74</v>
      </c>
      <c r="C1141" s="26">
        <v>2016</v>
      </c>
      <c r="D1141" s="22"/>
      <c r="E1141" s="22"/>
      <c r="F1141" s="22"/>
      <c r="G1141" s="22"/>
      <c r="H1141" s="22"/>
      <c r="I1141" s="22"/>
      <c r="J1141" s="22"/>
      <c r="K1141" s="22"/>
      <c r="L1141" s="60"/>
    </row>
    <row r="1142" spans="1:12" x14ac:dyDescent="0.25">
      <c r="A1142" s="217"/>
      <c r="B1142" s="18"/>
      <c r="C1142" s="24"/>
      <c r="D1142" s="24"/>
      <c r="E1142" s="24"/>
      <c r="F1142" s="24"/>
      <c r="G1142" s="24"/>
      <c r="H1142" s="24"/>
      <c r="I1142" s="24"/>
      <c r="J1142" s="24"/>
      <c r="K1142" s="24"/>
      <c r="L1142" s="61"/>
    </row>
    <row r="1143" spans="1:12" ht="75" x14ac:dyDescent="0.25">
      <c r="A1143" s="217"/>
      <c r="B1143" s="27"/>
      <c r="C1143" s="28" t="s">
        <v>89</v>
      </c>
      <c r="D1143" s="28" t="s">
        <v>90</v>
      </c>
      <c r="E1143" s="28" t="s">
        <v>92</v>
      </c>
      <c r="F1143" s="28" t="s">
        <v>93</v>
      </c>
      <c r="G1143" s="28" t="s">
        <v>96</v>
      </c>
      <c r="H1143" s="28" t="s">
        <v>94</v>
      </c>
      <c r="I1143" s="28" t="s">
        <v>91</v>
      </c>
      <c r="J1143" s="28" t="s">
        <v>97</v>
      </c>
      <c r="K1143" s="28" t="s">
        <v>98</v>
      </c>
      <c r="L1143" s="62" t="s">
        <v>95</v>
      </c>
    </row>
    <row r="1144" spans="1:12" x14ac:dyDescent="0.25">
      <c r="A1144" s="217"/>
      <c r="B1144" s="2" t="s">
        <v>76</v>
      </c>
      <c r="C1144" s="6">
        <v>35876</v>
      </c>
      <c r="D1144" s="9">
        <f t="shared" ref="D1144:D1155" si="250">C1144+E1144</f>
        <v>36223</v>
      </c>
      <c r="E1144" s="131">
        <v>347</v>
      </c>
      <c r="F1144" s="134">
        <v>75</v>
      </c>
      <c r="G1144" s="10">
        <f>F1144/E1144*100</f>
        <v>21.613832853025936</v>
      </c>
      <c r="H1144" s="10">
        <v>9.9</v>
      </c>
      <c r="I1144" s="6"/>
      <c r="J1144" s="6"/>
      <c r="K1144" s="6">
        <f t="shared" ref="K1144:K1154" si="251">I1144+J1144</f>
        <v>0</v>
      </c>
      <c r="L1144" s="63"/>
    </row>
    <row r="1145" spans="1:12" x14ac:dyDescent="0.25">
      <c r="A1145" s="217"/>
      <c r="B1145" s="2" t="s">
        <v>77</v>
      </c>
      <c r="C1145" s="6">
        <f t="shared" ref="C1145:C1155" si="252">D1144</f>
        <v>36223</v>
      </c>
      <c r="D1145" s="9">
        <f t="shared" si="250"/>
        <v>36579</v>
      </c>
      <c r="E1145" s="131">
        <v>356</v>
      </c>
      <c r="F1145" s="134">
        <v>79</v>
      </c>
      <c r="G1145" s="10">
        <f t="shared" ref="G1145:G1155" si="253">F1145/E1145*100</f>
        <v>22.191011235955056</v>
      </c>
      <c r="H1145" s="10">
        <v>9.9</v>
      </c>
      <c r="I1145" s="6"/>
      <c r="J1145" s="6"/>
      <c r="K1145" s="6">
        <f t="shared" si="251"/>
        <v>0</v>
      </c>
      <c r="L1145" s="63"/>
    </row>
    <row r="1146" spans="1:12" x14ac:dyDescent="0.25">
      <c r="A1146" s="217"/>
      <c r="B1146" s="2" t="s">
        <v>78</v>
      </c>
      <c r="C1146" s="6">
        <f t="shared" si="252"/>
        <v>36579</v>
      </c>
      <c r="D1146" s="9">
        <f t="shared" si="250"/>
        <v>37001</v>
      </c>
      <c r="E1146" s="131">
        <v>422</v>
      </c>
      <c r="F1146" s="134">
        <v>85</v>
      </c>
      <c r="G1146" s="10">
        <f t="shared" si="253"/>
        <v>20.142180094786731</v>
      </c>
      <c r="H1146" s="10">
        <v>9.9</v>
      </c>
      <c r="I1146" s="6"/>
      <c r="J1146" s="163"/>
      <c r="K1146" s="163">
        <f t="shared" si="251"/>
        <v>0</v>
      </c>
      <c r="L1146" s="205"/>
    </row>
    <row r="1147" spans="1:12" x14ac:dyDescent="0.25">
      <c r="A1147" s="217"/>
      <c r="B1147" s="2" t="s">
        <v>79</v>
      </c>
      <c r="C1147" s="6">
        <f t="shared" si="252"/>
        <v>37001</v>
      </c>
      <c r="D1147" s="9">
        <f t="shared" si="250"/>
        <v>37335</v>
      </c>
      <c r="E1147" s="131">
        <v>334</v>
      </c>
      <c r="F1147" s="134">
        <v>64</v>
      </c>
      <c r="G1147" s="10">
        <f t="shared" si="253"/>
        <v>19.161676646706589</v>
      </c>
      <c r="H1147" s="10">
        <v>9.9</v>
      </c>
      <c r="I1147" s="6"/>
      <c r="J1147" s="6"/>
      <c r="K1147" s="6">
        <f t="shared" si="251"/>
        <v>0</v>
      </c>
      <c r="L1147" s="63"/>
    </row>
    <row r="1148" spans="1:12" x14ac:dyDescent="0.25">
      <c r="A1148" s="217"/>
      <c r="B1148" s="2" t="s">
        <v>80</v>
      </c>
      <c r="C1148" s="6">
        <f t="shared" si="252"/>
        <v>37335</v>
      </c>
      <c r="D1148" s="9">
        <f t="shared" si="250"/>
        <v>37705</v>
      </c>
      <c r="E1148" s="131">
        <v>370</v>
      </c>
      <c r="F1148" s="134">
        <v>71.099999999999994</v>
      </c>
      <c r="G1148" s="10">
        <f t="shared" si="253"/>
        <v>19.216216216216214</v>
      </c>
      <c r="H1148" s="10">
        <v>9.9</v>
      </c>
      <c r="I1148" s="5"/>
      <c r="J1148" s="5"/>
      <c r="K1148" s="5">
        <f t="shared" si="251"/>
        <v>0</v>
      </c>
      <c r="L1148" s="64"/>
    </row>
    <row r="1149" spans="1:12" x14ac:dyDescent="0.25">
      <c r="A1149" s="217"/>
      <c r="B1149" s="2" t="s">
        <v>81</v>
      </c>
      <c r="C1149" s="6">
        <f t="shared" si="252"/>
        <v>37705</v>
      </c>
      <c r="D1149" s="9">
        <f t="shared" si="250"/>
        <v>38185</v>
      </c>
      <c r="E1149" s="131">
        <v>480</v>
      </c>
      <c r="F1149" s="134">
        <v>89.05</v>
      </c>
      <c r="G1149" s="10">
        <f t="shared" si="253"/>
        <v>18.552083333333332</v>
      </c>
      <c r="H1149" s="10">
        <v>9.9</v>
      </c>
      <c r="I1149" s="5"/>
      <c r="J1149" s="5"/>
      <c r="K1149" s="5">
        <f t="shared" si="251"/>
        <v>0</v>
      </c>
      <c r="L1149" s="64"/>
    </row>
    <row r="1150" spans="1:12" x14ac:dyDescent="0.25">
      <c r="A1150" s="217"/>
      <c r="B1150" s="2" t="s">
        <v>82</v>
      </c>
      <c r="C1150" s="6">
        <f t="shared" si="252"/>
        <v>38185</v>
      </c>
      <c r="D1150" s="9">
        <f t="shared" si="250"/>
        <v>38570</v>
      </c>
      <c r="E1150" s="131">
        <v>385</v>
      </c>
      <c r="F1150" s="134">
        <v>80</v>
      </c>
      <c r="G1150" s="10">
        <f t="shared" si="253"/>
        <v>20.779220779220779</v>
      </c>
      <c r="H1150" s="10">
        <v>9.9</v>
      </c>
      <c r="I1150" s="5"/>
      <c r="J1150" s="5"/>
      <c r="K1150" s="5">
        <f t="shared" si="251"/>
        <v>0</v>
      </c>
      <c r="L1150" s="64"/>
    </row>
    <row r="1151" spans="1:12" x14ac:dyDescent="0.25">
      <c r="A1151" s="217"/>
      <c r="B1151" s="2" t="s">
        <v>83</v>
      </c>
      <c r="C1151" s="6">
        <f t="shared" si="252"/>
        <v>38570</v>
      </c>
      <c r="D1151" s="9">
        <f t="shared" si="250"/>
        <v>38974</v>
      </c>
      <c r="E1151" s="131">
        <v>404</v>
      </c>
      <c r="F1151" s="134">
        <v>87</v>
      </c>
      <c r="G1151" s="10">
        <f t="shared" si="253"/>
        <v>21.534653465346533</v>
      </c>
      <c r="H1151" s="10">
        <v>9.9</v>
      </c>
      <c r="I1151" s="5"/>
      <c r="J1151" s="5">
        <v>52034</v>
      </c>
      <c r="K1151" s="5">
        <f t="shared" si="251"/>
        <v>52034</v>
      </c>
      <c r="L1151" s="64"/>
    </row>
    <row r="1152" spans="1:12" x14ac:dyDescent="0.25">
      <c r="A1152" s="217"/>
      <c r="B1152" s="2" t="s">
        <v>84</v>
      </c>
      <c r="C1152" s="6">
        <f t="shared" si="252"/>
        <v>38974</v>
      </c>
      <c r="D1152" s="9">
        <f t="shared" si="250"/>
        <v>39348</v>
      </c>
      <c r="E1152" s="131">
        <v>374</v>
      </c>
      <c r="F1152" s="134">
        <v>78</v>
      </c>
      <c r="G1152" s="10">
        <f t="shared" si="253"/>
        <v>20.855614973262032</v>
      </c>
      <c r="H1152" s="10">
        <v>9.9</v>
      </c>
      <c r="I1152" s="5"/>
      <c r="J1152" s="5"/>
      <c r="K1152" s="5">
        <f t="shared" si="251"/>
        <v>0</v>
      </c>
      <c r="L1152" s="64"/>
    </row>
    <row r="1153" spans="1:13" x14ac:dyDescent="0.25">
      <c r="A1153" s="217"/>
      <c r="B1153" s="2" t="s">
        <v>85</v>
      </c>
      <c r="C1153" s="6">
        <f t="shared" si="252"/>
        <v>39348</v>
      </c>
      <c r="D1153" s="9">
        <f t="shared" si="250"/>
        <v>39923</v>
      </c>
      <c r="E1153" s="131">
        <v>575</v>
      </c>
      <c r="F1153" s="134">
        <v>115</v>
      </c>
      <c r="G1153" s="10">
        <f t="shared" si="253"/>
        <v>20</v>
      </c>
      <c r="H1153" s="10">
        <v>9.9</v>
      </c>
      <c r="I1153" s="6">
        <v>24104</v>
      </c>
      <c r="J1153" s="5"/>
      <c r="K1153" s="5">
        <f t="shared" si="251"/>
        <v>24104</v>
      </c>
      <c r="L1153" s="64"/>
    </row>
    <row r="1154" spans="1:13" x14ac:dyDescent="0.25">
      <c r="A1154" s="217"/>
      <c r="B1154" s="2" t="s">
        <v>86</v>
      </c>
      <c r="C1154" s="6">
        <f t="shared" si="252"/>
        <v>39923</v>
      </c>
      <c r="D1154" s="9">
        <f t="shared" si="250"/>
        <v>39923</v>
      </c>
      <c r="E1154" s="131"/>
      <c r="F1154" s="134"/>
      <c r="G1154" s="10" t="e">
        <f t="shared" si="253"/>
        <v>#DIV/0!</v>
      </c>
      <c r="H1154" s="10">
        <v>9.9</v>
      </c>
      <c r="I1154" s="6"/>
      <c r="J1154" s="6"/>
      <c r="K1154" s="5">
        <f t="shared" si="251"/>
        <v>0</v>
      </c>
      <c r="L1154" s="63"/>
    </row>
    <row r="1155" spans="1:13" x14ac:dyDescent="0.25">
      <c r="A1155" s="217"/>
      <c r="B1155" s="2" t="s">
        <v>87</v>
      </c>
      <c r="C1155" s="6">
        <f t="shared" si="252"/>
        <v>39923</v>
      </c>
      <c r="D1155" s="9">
        <f t="shared" si="250"/>
        <v>39923</v>
      </c>
      <c r="E1155" s="131"/>
      <c r="F1155" s="134"/>
      <c r="G1155" s="10" t="e">
        <f t="shared" si="253"/>
        <v>#DIV/0!</v>
      </c>
      <c r="H1155" s="10">
        <v>9.9</v>
      </c>
      <c r="I1155" s="72"/>
      <c r="J1155" s="6"/>
      <c r="K1155" s="6">
        <f t="shared" ref="K1155" si="254">I1155+J1155</f>
        <v>0</v>
      </c>
      <c r="L1155" s="63"/>
    </row>
    <row r="1156" spans="1:13" ht="15.75" thickBot="1" x14ac:dyDescent="0.3">
      <c r="A1156" s="218"/>
      <c r="B1156" s="65" t="s">
        <v>88</v>
      </c>
      <c r="C1156" s="66"/>
      <c r="D1156" s="67"/>
      <c r="E1156" s="67">
        <f>SUM(E1144:E1155)</f>
        <v>4047</v>
      </c>
      <c r="F1156" s="67">
        <f>SUM(F1144:F1155)</f>
        <v>823.15000000000009</v>
      </c>
      <c r="G1156" s="68">
        <f>F1156/E1156*100</f>
        <v>20.339757845317521</v>
      </c>
      <c r="H1156" s="70">
        <v>9.9</v>
      </c>
      <c r="I1156" s="66">
        <f>SUM(I1144:I1155)</f>
        <v>24104</v>
      </c>
      <c r="J1156" s="66">
        <f>SUM(J1144:J1155)</f>
        <v>52034</v>
      </c>
      <c r="K1156" s="66">
        <f>SUM(K1144:K1155)</f>
        <v>76138</v>
      </c>
      <c r="L1156" s="69">
        <f>SUM(L1144:L1155)</f>
        <v>0</v>
      </c>
    </row>
    <row r="1157" spans="1:13" ht="15.75" thickBot="1" x14ac:dyDescent="0.3"/>
    <row r="1158" spans="1:13" ht="18.75" x14ac:dyDescent="0.3">
      <c r="A1158" s="216" t="s">
        <v>138</v>
      </c>
      <c r="B1158" s="56" t="s">
        <v>0</v>
      </c>
      <c r="C1158" s="92" t="s">
        <v>152</v>
      </c>
      <c r="D1158" s="58"/>
      <c r="E1158" s="58"/>
      <c r="F1158" s="119" t="s">
        <v>134</v>
      </c>
      <c r="G1158" s="58"/>
      <c r="H1158" s="58"/>
      <c r="I1158" s="58"/>
      <c r="J1158" s="58"/>
      <c r="K1158" s="58"/>
      <c r="L1158" s="59"/>
    </row>
    <row r="1159" spans="1:13" x14ac:dyDescent="0.25">
      <c r="A1159" s="217"/>
      <c r="B1159" s="20" t="s">
        <v>71</v>
      </c>
      <c r="C1159" s="29" t="s">
        <v>139</v>
      </c>
      <c r="D1159" s="22"/>
      <c r="E1159" s="22"/>
      <c r="F1159" s="22"/>
      <c r="G1159" s="22"/>
      <c r="H1159" s="22"/>
      <c r="I1159" s="22"/>
      <c r="J1159" s="22"/>
      <c r="K1159" s="22"/>
      <c r="L1159" s="60"/>
    </row>
    <row r="1160" spans="1:13" x14ac:dyDescent="0.25">
      <c r="A1160" s="217"/>
      <c r="B1160" s="20" t="s">
        <v>72</v>
      </c>
      <c r="C1160" s="29" t="s">
        <v>105</v>
      </c>
      <c r="D1160" s="22"/>
      <c r="E1160" s="22"/>
      <c r="F1160" s="22"/>
      <c r="G1160" s="22"/>
      <c r="H1160" s="22"/>
      <c r="I1160" s="22"/>
      <c r="J1160" s="22"/>
      <c r="K1160" s="22"/>
      <c r="L1160" s="60"/>
    </row>
    <row r="1161" spans="1:13" x14ac:dyDescent="0.25">
      <c r="A1161" s="217"/>
      <c r="B1161" s="20" t="s">
        <v>1</v>
      </c>
      <c r="C1161" s="46">
        <v>9405</v>
      </c>
      <c r="D1161" s="22"/>
      <c r="E1161" s="22"/>
      <c r="F1161" s="22"/>
      <c r="G1161" s="22"/>
      <c r="H1161" s="22"/>
      <c r="I1161" s="22"/>
      <c r="J1161" s="22"/>
      <c r="K1161" s="22"/>
      <c r="L1161" s="60"/>
    </row>
    <row r="1162" spans="1:13" x14ac:dyDescent="0.25">
      <c r="A1162" s="217"/>
      <c r="B1162" s="20" t="s">
        <v>73</v>
      </c>
      <c r="C1162" s="29" t="s">
        <v>140</v>
      </c>
      <c r="D1162" s="22"/>
      <c r="E1162" s="22"/>
      <c r="F1162" s="22"/>
      <c r="G1162" s="22"/>
      <c r="H1162" s="22"/>
      <c r="I1162" s="22"/>
      <c r="J1162" s="22"/>
      <c r="K1162" s="22"/>
      <c r="L1162" s="60"/>
    </row>
    <row r="1163" spans="1:13" x14ac:dyDescent="0.25">
      <c r="A1163" s="217"/>
      <c r="B1163" s="20" t="s">
        <v>74</v>
      </c>
      <c r="C1163" s="26">
        <v>2017</v>
      </c>
      <c r="D1163" s="22"/>
      <c r="E1163" s="22"/>
      <c r="F1163" s="22"/>
      <c r="G1163" s="22"/>
      <c r="H1163" s="22"/>
      <c r="I1163" s="22"/>
      <c r="J1163" s="22"/>
      <c r="K1163" s="22"/>
      <c r="L1163" s="60"/>
    </row>
    <row r="1164" spans="1:13" x14ac:dyDescent="0.25">
      <c r="A1164" s="217"/>
      <c r="B1164" s="18"/>
      <c r="C1164" s="24"/>
      <c r="D1164" s="24"/>
      <c r="E1164" s="24"/>
      <c r="F1164" s="24"/>
      <c r="G1164" s="24"/>
      <c r="H1164" s="24"/>
      <c r="I1164" s="24"/>
      <c r="J1164" s="24"/>
      <c r="K1164" s="24"/>
      <c r="L1164" s="61"/>
    </row>
    <row r="1165" spans="1:13" ht="75" x14ac:dyDescent="0.25">
      <c r="A1165" s="217"/>
      <c r="B1165" s="121"/>
      <c r="C1165" s="122" t="s">
        <v>89</v>
      </c>
      <c r="D1165" s="122" t="s">
        <v>90</v>
      </c>
      <c r="E1165" s="122" t="s">
        <v>92</v>
      </c>
      <c r="F1165" s="122" t="s">
        <v>93</v>
      </c>
      <c r="G1165" s="122" t="s">
        <v>96</v>
      </c>
      <c r="H1165" s="122" t="s">
        <v>94</v>
      </c>
      <c r="I1165" s="122" t="s">
        <v>91</v>
      </c>
      <c r="J1165" s="122" t="s">
        <v>97</v>
      </c>
      <c r="K1165" s="122" t="s">
        <v>98</v>
      </c>
      <c r="L1165" s="123" t="s">
        <v>95</v>
      </c>
    </row>
    <row r="1166" spans="1:13" x14ac:dyDescent="0.25">
      <c r="A1166" s="217"/>
      <c r="B1166" s="4" t="s">
        <v>76</v>
      </c>
      <c r="C1166" s="7">
        <v>299556</v>
      </c>
      <c r="D1166" s="11">
        <f t="shared" ref="D1166" si="255">C1166+E1166</f>
        <v>305381</v>
      </c>
      <c r="E1166" s="11">
        <v>5825</v>
      </c>
      <c r="F1166" s="138">
        <v>530.99</v>
      </c>
      <c r="G1166" s="12">
        <f>F1166/E1166*100</f>
        <v>9.1157081545064376</v>
      </c>
      <c r="H1166" s="12"/>
      <c r="I1166" s="7"/>
      <c r="J1166" s="7"/>
      <c r="K1166" s="7">
        <f t="shared" ref="K1166:K1178" si="256">I1166+J1166</f>
        <v>0</v>
      </c>
      <c r="L1166" s="76"/>
    </row>
    <row r="1167" spans="1:13" x14ac:dyDescent="0.25">
      <c r="A1167" s="217"/>
      <c r="B1167" s="4" t="s">
        <v>77</v>
      </c>
      <c r="C1167" s="7">
        <f t="shared" ref="C1167:C1177" si="257">D1166</f>
        <v>305381</v>
      </c>
      <c r="D1167" s="11">
        <f t="shared" ref="D1167:D1177" si="258">C1167+E1167</f>
        <v>311690</v>
      </c>
      <c r="E1167" s="11">
        <v>6309</v>
      </c>
      <c r="F1167" s="138">
        <v>561.02</v>
      </c>
      <c r="G1167" s="12">
        <f t="shared" ref="G1167:G1177" si="259">F1167/E1167*100</f>
        <v>8.8923759708353138</v>
      </c>
      <c r="H1167" s="12"/>
      <c r="I1167" s="7"/>
      <c r="J1167" s="7"/>
      <c r="K1167" s="7">
        <f t="shared" si="256"/>
        <v>0</v>
      </c>
      <c r="L1167" s="76"/>
      <c r="M1167" s="50"/>
    </row>
    <row r="1168" spans="1:13" x14ac:dyDescent="0.25">
      <c r="A1168" s="217"/>
      <c r="B1168" s="4" t="s">
        <v>78</v>
      </c>
      <c r="C1168" s="7">
        <f t="shared" si="257"/>
        <v>311690</v>
      </c>
      <c r="D1168" s="11">
        <f t="shared" si="258"/>
        <v>316614</v>
      </c>
      <c r="E1168" s="11">
        <v>4924</v>
      </c>
      <c r="F1168" s="138">
        <v>431.09</v>
      </c>
      <c r="G1168" s="12">
        <f t="shared" si="259"/>
        <v>8.7548740861088543</v>
      </c>
      <c r="H1168" s="12"/>
      <c r="I1168" s="7">
        <v>13504</v>
      </c>
      <c r="J1168" s="7"/>
      <c r="K1168" s="7">
        <f t="shared" si="256"/>
        <v>13504</v>
      </c>
      <c r="L1168" s="76"/>
    </row>
    <row r="1169" spans="1:13" x14ac:dyDescent="0.25">
      <c r="A1169" s="217"/>
      <c r="B1169" s="4" t="s">
        <v>79</v>
      </c>
      <c r="C1169" s="7">
        <f t="shared" si="257"/>
        <v>316614</v>
      </c>
      <c r="D1169" s="11">
        <f t="shared" si="258"/>
        <v>321181</v>
      </c>
      <c r="E1169" s="11">
        <v>4567</v>
      </c>
      <c r="F1169" s="138">
        <v>393.05</v>
      </c>
      <c r="G1169" s="12">
        <f t="shared" si="259"/>
        <v>8.6063061090431354</v>
      </c>
      <c r="H1169" s="12"/>
      <c r="I1169" s="7"/>
      <c r="J1169" s="7">
        <v>6465</v>
      </c>
      <c r="K1169" s="7">
        <f t="shared" si="256"/>
        <v>6465</v>
      </c>
      <c r="L1169" s="76"/>
    </row>
    <row r="1170" spans="1:13" x14ac:dyDescent="0.25">
      <c r="A1170" s="217"/>
      <c r="B1170" s="4" t="s">
        <v>80</v>
      </c>
      <c r="C1170" s="7">
        <f t="shared" si="257"/>
        <v>321181</v>
      </c>
      <c r="D1170" s="11">
        <f t="shared" si="258"/>
        <v>327888</v>
      </c>
      <c r="E1170" s="11">
        <v>6707</v>
      </c>
      <c r="F1170" s="138">
        <v>591.5</v>
      </c>
      <c r="G1170" s="12">
        <f t="shared" si="259"/>
        <v>8.8191441777247643</v>
      </c>
      <c r="H1170" s="12"/>
      <c r="I1170" s="15"/>
      <c r="J1170" s="15"/>
      <c r="K1170" s="15">
        <f t="shared" si="256"/>
        <v>0</v>
      </c>
      <c r="L1170" s="77"/>
      <c r="M1170" s="50"/>
    </row>
    <row r="1171" spans="1:13" x14ac:dyDescent="0.25">
      <c r="A1171" s="217"/>
      <c r="B1171" s="4" t="s">
        <v>81</v>
      </c>
      <c r="C1171" s="7">
        <f t="shared" si="257"/>
        <v>327888</v>
      </c>
      <c r="D1171" s="11">
        <f t="shared" si="258"/>
        <v>333221</v>
      </c>
      <c r="E1171" s="11">
        <v>5333</v>
      </c>
      <c r="F1171" s="138">
        <v>471.01</v>
      </c>
      <c r="G1171" s="12">
        <f t="shared" si="259"/>
        <v>8.8319894993437096</v>
      </c>
      <c r="H1171" s="12"/>
      <c r="I1171" s="15"/>
      <c r="J1171" s="15"/>
      <c r="K1171" s="15">
        <f t="shared" si="256"/>
        <v>0</v>
      </c>
      <c r="L1171" s="77"/>
    </row>
    <row r="1172" spans="1:13" x14ac:dyDescent="0.25">
      <c r="A1172" s="217"/>
      <c r="B1172" s="4" t="s">
        <v>82</v>
      </c>
      <c r="C1172" s="7">
        <f t="shared" si="257"/>
        <v>333221</v>
      </c>
      <c r="D1172" s="11">
        <f t="shared" si="258"/>
        <v>339653</v>
      </c>
      <c r="E1172" s="11">
        <v>6432</v>
      </c>
      <c r="F1172" s="138">
        <v>539.03</v>
      </c>
      <c r="G1172" s="12">
        <f t="shared" si="259"/>
        <v>8.3804415422885565</v>
      </c>
      <c r="H1172" s="12"/>
      <c r="I1172" s="15">
        <v>10051</v>
      </c>
      <c r="J1172" s="15"/>
      <c r="K1172" s="15">
        <f t="shared" si="256"/>
        <v>10051</v>
      </c>
      <c r="L1172" s="77"/>
    </row>
    <row r="1173" spans="1:13" x14ac:dyDescent="0.25">
      <c r="A1173" s="217"/>
      <c r="B1173" s="4" t="s">
        <v>83</v>
      </c>
      <c r="C1173" s="7">
        <f t="shared" si="257"/>
        <v>339653</v>
      </c>
      <c r="D1173" s="11">
        <f t="shared" si="258"/>
        <v>344481</v>
      </c>
      <c r="E1173" s="11">
        <v>4828</v>
      </c>
      <c r="F1173" s="138">
        <v>467.51</v>
      </c>
      <c r="G1173" s="12">
        <f t="shared" si="259"/>
        <v>9.6833057166528587</v>
      </c>
      <c r="H1173" s="12"/>
      <c r="I1173" s="15"/>
      <c r="J1173" s="15"/>
      <c r="K1173" s="15">
        <f t="shared" si="256"/>
        <v>0</v>
      </c>
      <c r="L1173" s="77"/>
    </row>
    <row r="1174" spans="1:13" x14ac:dyDescent="0.25">
      <c r="A1174" s="217"/>
      <c r="B1174" s="4" t="s">
        <v>84</v>
      </c>
      <c r="C1174" s="7">
        <f t="shared" si="257"/>
        <v>344481</v>
      </c>
      <c r="D1174" s="11">
        <f t="shared" si="258"/>
        <v>344481</v>
      </c>
      <c r="E1174" s="11">
        <v>0</v>
      </c>
      <c r="F1174" s="138">
        <v>0</v>
      </c>
      <c r="G1174" s="12" t="e">
        <f t="shared" si="259"/>
        <v>#DIV/0!</v>
      </c>
      <c r="H1174" s="12"/>
      <c r="I1174" s="15"/>
      <c r="J1174" s="15"/>
      <c r="K1174" s="15">
        <f t="shared" si="256"/>
        <v>0</v>
      </c>
      <c r="L1174" s="77"/>
      <c r="M1174" s="1" t="s">
        <v>192</v>
      </c>
    </row>
    <row r="1175" spans="1:13" x14ac:dyDescent="0.25">
      <c r="A1175" s="217"/>
      <c r="B1175" s="4" t="s">
        <v>85</v>
      </c>
      <c r="C1175" s="7">
        <f t="shared" si="257"/>
        <v>344481</v>
      </c>
      <c r="D1175" s="11">
        <f t="shared" si="258"/>
        <v>346588</v>
      </c>
      <c r="E1175" s="11">
        <v>2107</v>
      </c>
      <c r="F1175" s="138">
        <v>206.02</v>
      </c>
      <c r="G1175" s="12">
        <f t="shared" si="259"/>
        <v>9.7778832463217853</v>
      </c>
      <c r="H1175" s="12"/>
      <c r="I1175" s="15"/>
      <c r="J1175" s="15"/>
      <c r="K1175" s="15">
        <f t="shared" si="256"/>
        <v>0</v>
      </c>
      <c r="L1175" s="77"/>
    </row>
    <row r="1176" spans="1:13" x14ac:dyDescent="0.25">
      <c r="A1176" s="217"/>
      <c r="B1176" s="4" t="s">
        <v>86</v>
      </c>
      <c r="C1176" s="7">
        <f t="shared" si="257"/>
        <v>346588</v>
      </c>
      <c r="D1176" s="11">
        <f t="shared" si="258"/>
        <v>346588</v>
      </c>
      <c r="E1176" s="11"/>
      <c r="F1176" s="138"/>
      <c r="G1176" s="12" t="e">
        <f t="shared" si="259"/>
        <v>#DIV/0!</v>
      </c>
      <c r="H1176" s="12"/>
      <c r="I1176" s="7"/>
      <c r="J1176" s="7">
        <v>91433</v>
      </c>
      <c r="K1176" s="7">
        <f t="shared" si="256"/>
        <v>91433</v>
      </c>
      <c r="L1176" s="76"/>
    </row>
    <row r="1177" spans="1:13" x14ac:dyDescent="0.25">
      <c r="A1177" s="217"/>
      <c r="B1177" s="4" t="s">
        <v>87</v>
      </c>
      <c r="C1177" s="7">
        <f t="shared" si="257"/>
        <v>346588</v>
      </c>
      <c r="D1177" s="11">
        <f t="shared" si="258"/>
        <v>346588</v>
      </c>
      <c r="E1177" s="11"/>
      <c r="F1177" s="138"/>
      <c r="G1177" s="12" t="e">
        <f t="shared" si="259"/>
        <v>#DIV/0!</v>
      </c>
      <c r="H1177" s="12"/>
      <c r="I1177" s="128"/>
      <c r="J1177" s="7"/>
      <c r="K1177" s="7">
        <f t="shared" si="256"/>
        <v>0</v>
      </c>
      <c r="L1177" s="76"/>
    </row>
    <row r="1178" spans="1:13" ht="15.75" thickBot="1" x14ac:dyDescent="0.3">
      <c r="A1178" s="218"/>
      <c r="B1178" s="78" t="s">
        <v>88</v>
      </c>
      <c r="C1178" s="79"/>
      <c r="D1178" s="80"/>
      <c r="E1178" s="80">
        <f>SUM(E1166:E1177)</f>
        <v>47032</v>
      </c>
      <c r="F1178" s="80">
        <f>SUM(F1166:F1177)</f>
        <v>4191.22</v>
      </c>
      <c r="G1178" s="81">
        <f>F1178/E1178*100</f>
        <v>8.911422010546012</v>
      </c>
      <c r="H1178" s="82"/>
      <c r="I1178" s="79">
        <f>SUM(I1166:I1177)</f>
        <v>23555</v>
      </c>
      <c r="J1178" s="79">
        <f>SUM(J1166:J1177)</f>
        <v>97898</v>
      </c>
      <c r="K1178" s="79">
        <f t="shared" si="256"/>
        <v>121453</v>
      </c>
      <c r="L1178" s="83">
        <f>SUM(L1166:L1177)</f>
        <v>0</v>
      </c>
    </row>
    <row r="1179" spans="1:13" ht="15.75" thickBot="1" x14ac:dyDescent="0.3"/>
    <row r="1180" spans="1:13" ht="18.75" x14ac:dyDescent="0.3">
      <c r="A1180" s="216" t="s">
        <v>141</v>
      </c>
      <c r="B1180" s="56" t="s">
        <v>0</v>
      </c>
      <c r="C1180" s="92" t="s">
        <v>150</v>
      </c>
      <c r="D1180" s="58"/>
      <c r="E1180" s="58"/>
      <c r="F1180" s="119" t="s">
        <v>134</v>
      </c>
      <c r="G1180" s="58"/>
      <c r="H1180" s="58"/>
      <c r="I1180" s="58"/>
      <c r="J1180" s="58"/>
      <c r="K1180" s="58"/>
      <c r="L1180" s="59"/>
    </row>
    <row r="1181" spans="1:13" x14ac:dyDescent="0.25">
      <c r="A1181" s="217"/>
      <c r="B1181" s="20" t="s">
        <v>71</v>
      </c>
      <c r="C1181" s="29" t="s">
        <v>139</v>
      </c>
      <c r="D1181" s="22"/>
      <c r="E1181" s="22"/>
      <c r="F1181" s="22"/>
      <c r="G1181" s="22"/>
      <c r="H1181" s="22"/>
      <c r="I1181" s="22"/>
      <c r="J1181" s="22"/>
      <c r="K1181" s="22"/>
      <c r="L1181" s="60"/>
    </row>
    <row r="1182" spans="1:13" x14ac:dyDescent="0.25">
      <c r="A1182" s="217"/>
      <c r="B1182" s="20" t="s">
        <v>72</v>
      </c>
      <c r="C1182" s="29" t="s">
        <v>105</v>
      </c>
      <c r="D1182" s="22"/>
      <c r="E1182" s="22"/>
      <c r="F1182" s="22"/>
      <c r="G1182" s="22"/>
      <c r="H1182" s="22"/>
      <c r="I1182" s="22"/>
      <c r="J1182" s="22"/>
      <c r="K1182" s="22"/>
      <c r="L1182" s="60"/>
    </row>
    <row r="1183" spans="1:13" x14ac:dyDescent="0.25">
      <c r="A1183" s="217"/>
      <c r="B1183" s="20" t="s">
        <v>1</v>
      </c>
      <c r="C1183" s="46">
        <v>9405</v>
      </c>
      <c r="D1183" s="22"/>
      <c r="E1183" s="22"/>
      <c r="F1183" s="22"/>
      <c r="G1183" s="22"/>
      <c r="H1183" s="22"/>
      <c r="I1183" s="22"/>
      <c r="J1183" s="22"/>
      <c r="K1183" s="22"/>
      <c r="L1183" s="60"/>
    </row>
    <row r="1184" spans="1:13" x14ac:dyDescent="0.25">
      <c r="A1184" s="217"/>
      <c r="B1184" s="20" t="s">
        <v>73</v>
      </c>
      <c r="C1184" s="29" t="s">
        <v>140</v>
      </c>
      <c r="D1184" s="22"/>
      <c r="E1184" s="22"/>
      <c r="F1184" s="22"/>
      <c r="G1184" s="22"/>
      <c r="H1184" s="22"/>
      <c r="I1184" s="22"/>
      <c r="J1184" s="22"/>
      <c r="K1184" s="22"/>
      <c r="L1184" s="60"/>
    </row>
    <row r="1185" spans="1:13" x14ac:dyDescent="0.25">
      <c r="A1185" s="217"/>
      <c r="B1185" s="20" t="s">
        <v>74</v>
      </c>
      <c r="C1185" s="26">
        <v>2017</v>
      </c>
      <c r="D1185" s="22"/>
      <c r="E1185" s="22"/>
      <c r="F1185" s="22"/>
      <c r="G1185" s="22"/>
      <c r="H1185" s="22"/>
      <c r="I1185" s="22"/>
      <c r="J1185" s="22"/>
      <c r="K1185" s="22"/>
      <c r="L1185" s="60"/>
    </row>
    <row r="1186" spans="1:13" x14ac:dyDescent="0.25">
      <c r="A1186" s="217"/>
      <c r="B1186" s="18"/>
      <c r="C1186" s="24"/>
      <c r="D1186" s="24"/>
      <c r="E1186" s="24"/>
      <c r="F1186" s="24"/>
      <c r="G1186" s="24"/>
      <c r="H1186" s="24"/>
      <c r="I1186" s="24"/>
      <c r="J1186" s="24"/>
      <c r="K1186" s="24"/>
      <c r="L1186" s="61"/>
    </row>
    <row r="1187" spans="1:13" ht="75" x14ac:dyDescent="0.25">
      <c r="A1187" s="217"/>
      <c r="B1187" s="121"/>
      <c r="C1187" s="122" t="s">
        <v>89</v>
      </c>
      <c r="D1187" s="122" t="s">
        <v>90</v>
      </c>
      <c r="E1187" s="122" t="s">
        <v>92</v>
      </c>
      <c r="F1187" s="122" t="s">
        <v>93</v>
      </c>
      <c r="G1187" s="122" t="s">
        <v>96</v>
      </c>
      <c r="H1187" s="122" t="s">
        <v>94</v>
      </c>
      <c r="I1187" s="122" t="s">
        <v>91</v>
      </c>
      <c r="J1187" s="122" t="s">
        <v>97</v>
      </c>
      <c r="K1187" s="122" t="s">
        <v>98</v>
      </c>
      <c r="L1187" s="123" t="s">
        <v>95</v>
      </c>
    </row>
    <row r="1188" spans="1:13" x14ac:dyDescent="0.25">
      <c r="A1188" s="217"/>
      <c r="B1188" s="4" t="s">
        <v>76</v>
      </c>
      <c r="C1188" s="7">
        <v>274361</v>
      </c>
      <c r="D1188" s="11">
        <f t="shared" ref="D1188:D1189" si="260">C1188+E1188</f>
        <v>280296</v>
      </c>
      <c r="E1188" s="11">
        <v>5935</v>
      </c>
      <c r="F1188" s="138">
        <v>538</v>
      </c>
      <c r="G1188" s="12">
        <f>F1188/E1188*100</f>
        <v>9.064869418702612</v>
      </c>
      <c r="H1188" s="12"/>
      <c r="I1188" s="7"/>
      <c r="J1188" s="7"/>
      <c r="K1188" s="7">
        <f t="shared" ref="K1188:K1200" si="261">I1188+J1188</f>
        <v>0</v>
      </c>
      <c r="L1188" s="76"/>
    </row>
    <row r="1189" spans="1:13" x14ac:dyDescent="0.25">
      <c r="A1189" s="217"/>
      <c r="B1189" s="4" t="s">
        <v>77</v>
      </c>
      <c r="C1189" s="7">
        <f>D1188</f>
        <v>280296</v>
      </c>
      <c r="D1189" s="11">
        <f t="shared" si="260"/>
        <v>284926</v>
      </c>
      <c r="E1189" s="11">
        <v>4630</v>
      </c>
      <c r="F1189" s="138">
        <v>453.02</v>
      </c>
      <c r="G1189" s="12">
        <f t="shared" ref="G1189:G1199" si="262">F1189/E1189*100</f>
        <v>9.7844492440604753</v>
      </c>
      <c r="H1189" s="12"/>
      <c r="I1189" s="7">
        <v>40878</v>
      </c>
      <c r="J1189" s="129">
        <v>8241</v>
      </c>
      <c r="K1189" s="7">
        <f t="shared" si="261"/>
        <v>49119</v>
      </c>
      <c r="L1189" s="76">
        <v>8241</v>
      </c>
      <c r="M1189" s="1" t="s">
        <v>179</v>
      </c>
    </row>
    <row r="1190" spans="1:13" x14ac:dyDescent="0.25">
      <c r="A1190" s="217"/>
      <c r="B1190" s="4" t="s">
        <v>78</v>
      </c>
      <c r="C1190" s="7">
        <f t="shared" ref="C1190:C1199" si="263">D1189</f>
        <v>284926</v>
      </c>
      <c r="D1190" s="11">
        <f t="shared" ref="D1190:D1199" si="264">C1190+E1190</f>
        <v>289906</v>
      </c>
      <c r="E1190" s="11">
        <v>4980</v>
      </c>
      <c r="F1190" s="138">
        <v>452.61</v>
      </c>
      <c r="G1190" s="12">
        <f t="shared" si="262"/>
        <v>9.08855421686747</v>
      </c>
      <c r="H1190" s="12"/>
      <c r="I1190" s="7"/>
      <c r="J1190" s="129">
        <v>8241</v>
      </c>
      <c r="K1190" s="7">
        <f t="shared" si="261"/>
        <v>8241</v>
      </c>
      <c r="L1190" s="76">
        <v>8241</v>
      </c>
      <c r="M1190" s="1" t="s">
        <v>179</v>
      </c>
    </row>
    <row r="1191" spans="1:13" x14ac:dyDescent="0.25">
      <c r="A1191" s="217"/>
      <c r="B1191" s="4" t="s">
        <v>79</v>
      </c>
      <c r="C1191" s="7">
        <f t="shared" si="263"/>
        <v>289906</v>
      </c>
      <c r="D1191" s="11">
        <f t="shared" si="264"/>
        <v>294847</v>
      </c>
      <c r="E1191" s="11">
        <v>4941</v>
      </c>
      <c r="F1191" s="138">
        <v>430.01</v>
      </c>
      <c r="G1191" s="12">
        <f t="shared" si="262"/>
        <v>8.7028941509815834</v>
      </c>
      <c r="H1191" s="12"/>
      <c r="I1191" s="7"/>
      <c r="J1191" s="7"/>
      <c r="K1191" s="7">
        <f t="shared" si="261"/>
        <v>0</v>
      </c>
      <c r="L1191" s="76"/>
    </row>
    <row r="1192" spans="1:13" x14ac:dyDescent="0.25">
      <c r="A1192" s="217"/>
      <c r="B1192" s="4" t="s">
        <v>80</v>
      </c>
      <c r="C1192" s="7">
        <f t="shared" si="263"/>
        <v>294847</v>
      </c>
      <c r="D1192" s="11">
        <f t="shared" si="264"/>
        <v>300661</v>
      </c>
      <c r="E1192" s="11">
        <v>5814</v>
      </c>
      <c r="F1192" s="138">
        <v>509.01</v>
      </c>
      <c r="G1192" s="12">
        <f t="shared" si="262"/>
        <v>8.7549019607843128</v>
      </c>
      <c r="H1192" s="12"/>
      <c r="I1192" s="15"/>
      <c r="J1192" s="15"/>
      <c r="K1192" s="15">
        <f t="shared" si="261"/>
        <v>0</v>
      </c>
      <c r="L1192" s="77"/>
    </row>
    <row r="1193" spans="1:13" x14ac:dyDescent="0.25">
      <c r="A1193" s="217"/>
      <c r="B1193" s="4" t="s">
        <v>81</v>
      </c>
      <c r="C1193" s="7">
        <f t="shared" si="263"/>
        <v>300661</v>
      </c>
      <c r="D1193" s="11">
        <f t="shared" si="264"/>
        <v>304530</v>
      </c>
      <c r="E1193" s="11">
        <v>3869</v>
      </c>
      <c r="F1193" s="138">
        <v>362.02</v>
      </c>
      <c r="G1193" s="12">
        <f t="shared" si="262"/>
        <v>9.356939777720342</v>
      </c>
      <c r="H1193" s="12"/>
      <c r="I1193" s="15">
        <v>39142</v>
      </c>
      <c r="J1193" s="15"/>
      <c r="K1193" s="15">
        <f t="shared" si="261"/>
        <v>39142</v>
      </c>
      <c r="L1193" s="77"/>
    </row>
    <row r="1194" spans="1:13" x14ac:dyDescent="0.25">
      <c r="A1194" s="217"/>
      <c r="B1194" s="4" t="s">
        <v>82</v>
      </c>
      <c r="C1194" s="7">
        <f t="shared" si="263"/>
        <v>304530</v>
      </c>
      <c r="D1194" s="11">
        <f t="shared" si="264"/>
        <v>308349</v>
      </c>
      <c r="E1194" s="11">
        <v>3819</v>
      </c>
      <c r="F1194" s="138">
        <v>353</v>
      </c>
      <c r="G1194" s="12">
        <f t="shared" si="262"/>
        <v>9.2432573972244043</v>
      </c>
      <c r="H1194" s="12"/>
      <c r="I1194" s="15"/>
      <c r="J1194" s="15"/>
      <c r="K1194" s="15">
        <f t="shared" si="261"/>
        <v>0</v>
      </c>
      <c r="L1194" s="77"/>
    </row>
    <row r="1195" spans="1:13" x14ac:dyDescent="0.25">
      <c r="A1195" s="217"/>
      <c r="B1195" s="4" t="s">
        <v>83</v>
      </c>
      <c r="C1195" s="7">
        <f t="shared" si="263"/>
        <v>308349</v>
      </c>
      <c r="D1195" s="11">
        <f t="shared" si="264"/>
        <v>314068</v>
      </c>
      <c r="E1195" s="11">
        <v>5719</v>
      </c>
      <c r="F1195" s="138">
        <v>474.01</v>
      </c>
      <c r="G1195" s="12">
        <f t="shared" si="262"/>
        <v>8.2883371218744539</v>
      </c>
      <c r="H1195" s="12"/>
      <c r="I1195" s="15"/>
      <c r="J1195" s="15"/>
      <c r="K1195" s="15">
        <f t="shared" si="261"/>
        <v>0</v>
      </c>
      <c r="L1195" s="77"/>
    </row>
    <row r="1196" spans="1:13" x14ac:dyDescent="0.25">
      <c r="A1196" s="217"/>
      <c r="B1196" s="4" t="s">
        <v>84</v>
      </c>
      <c r="C1196" s="7">
        <f t="shared" si="263"/>
        <v>314068</v>
      </c>
      <c r="D1196" s="11">
        <f t="shared" si="264"/>
        <v>318566</v>
      </c>
      <c r="E1196" s="11">
        <v>4498</v>
      </c>
      <c r="F1196" s="138">
        <v>373</v>
      </c>
      <c r="G1196" s="12">
        <f t="shared" si="262"/>
        <v>8.2925744775455765</v>
      </c>
      <c r="H1196" s="12"/>
      <c r="I1196" s="12"/>
      <c r="J1196" s="15"/>
      <c r="K1196" s="15">
        <f t="shared" si="261"/>
        <v>0</v>
      </c>
      <c r="L1196" s="77"/>
    </row>
    <row r="1197" spans="1:13" x14ac:dyDescent="0.25">
      <c r="A1197" s="217"/>
      <c r="B1197" s="4" t="s">
        <v>85</v>
      </c>
      <c r="C1197" s="7">
        <f t="shared" si="263"/>
        <v>318566</v>
      </c>
      <c r="D1197" s="11">
        <f t="shared" si="264"/>
        <v>323860</v>
      </c>
      <c r="E1197" s="11">
        <v>5294</v>
      </c>
      <c r="F1197" s="138">
        <v>453</v>
      </c>
      <c r="G1197" s="12">
        <f t="shared" si="262"/>
        <v>8.5568568190404228</v>
      </c>
      <c r="H1197" s="12"/>
      <c r="I1197" s="15"/>
      <c r="J1197" s="129"/>
      <c r="K1197" s="15">
        <f t="shared" si="261"/>
        <v>0</v>
      </c>
      <c r="L1197" s="77"/>
    </row>
    <row r="1198" spans="1:13" x14ac:dyDescent="0.25">
      <c r="A1198" s="217"/>
      <c r="B1198" s="4" t="s">
        <v>86</v>
      </c>
      <c r="C1198" s="7">
        <f t="shared" si="263"/>
        <v>323860</v>
      </c>
      <c r="D1198" s="11">
        <f t="shared" si="264"/>
        <v>323860</v>
      </c>
      <c r="E1198" s="11"/>
      <c r="F1198" s="138"/>
      <c r="G1198" s="12" t="e">
        <f t="shared" si="262"/>
        <v>#DIV/0!</v>
      </c>
      <c r="H1198" s="12"/>
      <c r="I1198" s="7">
        <v>10230</v>
      </c>
      <c r="J1198" s="7"/>
      <c r="K1198" s="7">
        <f t="shared" si="261"/>
        <v>10230</v>
      </c>
      <c r="L1198" s="76"/>
    </row>
    <row r="1199" spans="1:13" x14ac:dyDescent="0.25">
      <c r="A1199" s="217"/>
      <c r="B1199" s="4" t="s">
        <v>87</v>
      </c>
      <c r="C1199" s="7">
        <f t="shared" si="263"/>
        <v>323860</v>
      </c>
      <c r="D1199" s="11">
        <f t="shared" si="264"/>
        <v>323860</v>
      </c>
      <c r="E1199" s="11"/>
      <c r="F1199" s="138"/>
      <c r="G1199" s="12" t="e">
        <f t="shared" si="262"/>
        <v>#DIV/0!</v>
      </c>
      <c r="H1199" s="12"/>
      <c r="I1199" s="128"/>
      <c r="J1199" s="7"/>
      <c r="K1199" s="7">
        <f t="shared" si="261"/>
        <v>0</v>
      </c>
      <c r="L1199" s="76"/>
    </row>
    <row r="1200" spans="1:13" ht="15.75" thickBot="1" x14ac:dyDescent="0.3">
      <c r="A1200" s="218"/>
      <c r="B1200" s="78" t="s">
        <v>88</v>
      </c>
      <c r="C1200" s="79"/>
      <c r="D1200" s="80"/>
      <c r="E1200" s="80">
        <f>SUM(E1188:E1199)</f>
        <v>49499</v>
      </c>
      <c r="F1200" s="80">
        <f>SUM(F1188:F1199)</f>
        <v>4397.68</v>
      </c>
      <c r="G1200" s="81">
        <f>F1200/E1200*100</f>
        <v>8.8843815026566197</v>
      </c>
      <c r="H1200" s="82"/>
      <c r="I1200" s="79">
        <f>SUM(I1188:I1199)</f>
        <v>90250</v>
      </c>
      <c r="J1200" s="79">
        <f>SUM(J1188:J1199)</f>
        <v>16482</v>
      </c>
      <c r="K1200" s="79">
        <f t="shared" si="261"/>
        <v>106732</v>
      </c>
      <c r="L1200" s="83">
        <f>SUM(L1188:L1199)</f>
        <v>16482</v>
      </c>
    </row>
    <row r="1201" spans="1:12" ht="15.75" thickBot="1" x14ac:dyDescent="0.3"/>
    <row r="1202" spans="1:12" ht="18.75" x14ac:dyDescent="0.3">
      <c r="A1202" s="216" t="s">
        <v>142</v>
      </c>
      <c r="B1202" s="56" t="s">
        <v>0</v>
      </c>
      <c r="C1202" s="92" t="s">
        <v>149</v>
      </c>
      <c r="D1202" s="58"/>
      <c r="E1202" s="58"/>
      <c r="F1202" s="119" t="s">
        <v>134</v>
      </c>
      <c r="G1202" s="58"/>
      <c r="H1202" s="58"/>
      <c r="I1202" s="58"/>
      <c r="J1202" s="58"/>
      <c r="K1202" s="58"/>
      <c r="L1202" s="59"/>
    </row>
    <row r="1203" spans="1:12" x14ac:dyDescent="0.25">
      <c r="A1203" s="217"/>
      <c r="B1203" s="20" t="s">
        <v>71</v>
      </c>
      <c r="C1203" s="29" t="s">
        <v>139</v>
      </c>
      <c r="D1203" s="22"/>
      <c r="E1203" s="22"/>
      <c r="F1203" s="22"/>
      <c r="G1203" s="22"/>
      <c r="H1203" s="22"/>
      <c r="I1203" s="22"/>
      <c r="J1203" s="22"/>
      <c r="K1203" s="22"/>
      <c r="L1203" s="60"/>
    </row>
    <row r="1204" spans="1:12" x14ac:dyDescent="0.25">
      <c r="A1204" s="217"/>
      <c r="B1204" s="20" t="s">
        <v>72</v>
      </c>
      <c r="C1204" s="29" t="s">
        <v>105</v>
      </c>
      <c r="D1204" s="22"/>
      <c r="E1204" s="22"/>
      <c r="F1204" s="22"/>
      <c r="G1204" s="22"/>
      <c r="H1204" s="22"/>
      <c r="I1204" s="22"/>
      <c r="J1204" s="22"/>
      <c r="K1204" s="22"/>
      <c r="L1204" s="60"/>
    </row>
    <row r="1205" spans="1:12" x14ac:dyDescent="0.25">
      <c r="A1205" s="217"/>
      <c r="B1205" s="20" t="s">
        <v>1</v>
      </c>
      <c r="C1205" s="46">
        <v>9405</v>
      </c>
      <c r="D1205" s="22"/>
      <c r="E1205" s="22"/>
      <c r="F1205" s="22"/>
      <c r="G1205" s="22"/>
      <c r="H1205" s="22"/>
      <c r="I1205" s="22"/>
      <c r="J1205" s="22"/>
      <c r="K1205" s="22"/>
      <c r="L1205" s="60"/>
    </row>
    <row r="1206" spans="1:12" x14ac:dyDescent="0.25">
      <c r="A1206" s="217"/>
      <c r="B1206" s="20" t="s">
        <v>73</v>
      </c>
      <c r="C1206" s="29" t="s">
        <v>140</v>
      </c>
      <c r="D1206" s="22"/>
      <c r="E1206" s="22"/>
      <c r="F1206" s="22"/>
      <c r="G1206" s="22"/>
      <c r="H1206" s="22"/>
      <c r="I1206" s="22"/>
      <c r="J1206" s="22"/>
      <c r="K1206" s="22"/>
      <c r="L1206" s="60"/>
    </row>
    <row r="1207" spans="1:12" x14ac:dyDescent="0.25">
      <c r="A1207" s="217"/>
      <c r="B1207" s="20" t="s">
        <v>74</v>
      </c>
      <c r="C1207" s="26">
        <v>2017</v>
      </c>
      <c r="D1207" s="22"/>
      <c r="E1207" s="22"/>
      <c r="F1207" s="22"/>
      <c r="G1207" s="22"/>
      <c r="H1207" s="22"/>
      <c r="I1207" s="22"/>
      <c r="J1207" s="22"/>
      <c r="K1207" s="22"/>
      <c r="L1207" s="60"/>
    </row>
    <row r="1208" spans="1:12" x14ac:dyDescent="0.25">
      <c r="A1208" s="217"/>
      <c r="B1208" s="18"/>
      <c r="C1208" s="24"/>
      <c r="D1208" s="24"/>
      <c r="E1208" s="24"/>
      <c r="F1208" s="24"/>
      <c r="G1208" s="24"/>
      <c r="H1208" s="24"/>
      <c r="I1208" s="24"/>
      <c r="J1208" s="24"/>
      <c r="K1208" s="24"/>
      <c r="L1208" s="61"/>
    </row>
    <row r="1209" spans="1:12" ht="75" x14ac:dyDescent="0.25">
      <c r="A1209" s="217"/>
      <c r="B1209" s="121"/>
      <c r="C1209" s="122" t="s">
        <v>89</v>
      </c>
      <c r="D1209" s="122" t="s">
        <v>90</v>
      </c>
      <c r="E1209" s="122" t="s">
        <v>92</v>
      </c>
      <c r="F1209" s="122" t="s">
        <v>93</v>
      </c>
      <c r="G1209" s="122" t="s">
        <v>96</v>
      </c>
      <c r="H1209" s="122" t="s">
        <v>94</v>
      </c>
      <c r="I1209" s="122" t="s">
        <v>91</v>
      </c>
      <c r="J1209" s="122" t="s">
        <v>97</v>
      </c>
      <c r="K1209" s="122" t="s">
        <v>98</v>
      </c>
      <c r="L1209" s="123" t="s">
        <v>95</v>
      </c>
    </row>
    <row r="1210" spans="1:12" x14ac:dyDescent="0.25">
      <c r="A1210" s="217"/>
      <c r="B1210" s="4" t="s">
        <v>76</v>
      </c>
      <c r="C1210" s="7">
        <v>302295</v>
      </c>
      <c r="D1210" s="11">
        <f t="shared" ref="D1210:D1212" si="265">C1210+E1210</f>
        <v>305643</v>
      </c>
      <c r="E1210" s="11">
        <v>3348</v>
      </c>
      <c r="F1210" s="138">
        <v>292</v>
      </c>
      <c r="G1210" s="12">
        <f>F1210/E1210*100</f>
        <v>8.7216248506571095</v>
      </c>
      <c r="H1210" s="12"/>
      <c r="I1210" s="7"/>
      <c r="J1210" s="7"/>
      <c r="K1210" s="7">
        <f t="shared" ref="K1210:K1222" si="266">I1210+J1210</f>
        <v>0</v>
      </c>
      <c r="L1210" s="76"/>
    </row>
    <row r="1211" spans="1:12" x14ac:dyDescent="0.25">
      <c r="A1211" s="217"/>
      <c r="B1211" s="4" t="s">
        <v>77</v>
      </c>
      <c r="C1211" s="7">
        <f t="shared" ref="C1211:C1221" si="267">D1210</f>
        <v>305643</v>
      </c>
      <c r="D1211" s="11">
        <f t="shared" si="265"/>
        <v>309617</v>
      </c>
      <c r="E1211" s="11">
        <v>3974</v>
      </c>
      <c r="F1211" s="138">
        <v>358.03</v>
      </c>
      <c r="G1211" s="12">
        <f t="shared" ref="G1211:G1221" si="268">F1211/E1211*100</f>
        <v>9.0093105183694018</v>
      </c>
      <c r="H1211" s="12"/>
      <c r="I1211" s="7"/>
      <c r="J1211" s="7">
        <v>139028</v>
      </c>
      <c r="K1211" s="7">
        <f t="shared" si="266"/>
        <v>139028</v>
      </c>
      <c r="L1211" s="76"/>
    </row>
    <row r="1212" spans="1:12" x14ac:dyDescent="0.25">
      <c r="A1212" s="217"/>
      <c r="B1212" s="4" t="s">
        <v>78</v>
      </c>
      <c r="C1212" s="7">
        <f t="shared" si="267"/>
        <v>309617</v>
      </c>
      <c r="D1212" s="11">
        <f t="shared" si="265"/>
        <v>315520</v>
      </c>
      <c r="E1212" s="11">
        <v>5903</v>
      </c>
      <c r="F1212" s="138">
        <v>549</v>
      </c>
      <c r="G1212" s="12">
        <f t="shared" si="268"/>
        <v>9.3003557513128907</v>
      </c>
      <c r="H1212" s="12"/>
      <c r="I1212" s="7">
        <v>17034</v>
      </c>
      <c r="J1212" s="7"/>
      <c r="K1212" s="7">
        <f t="shared" si="266"/>
        <v>17034</v>
      </c>
      <c r="L1212" s="76"/>
    </row>
    <row r="1213" spans="1:12" x14ac:dyDescent="0.25">
      <c r="A1213" s="217"/>
      <c r="B1213" s="4" t="s">
        <v>79</v>
      </c>
      <c r="C1213" s="7">
        <f t="shared" si="267"/>
        <v>315520</v>
      </c>
      <c r="D1213" s="11">
        <f t="shared" ref="D1213:D1221" si="269">C1213+E1213</f>
        <v>318951</v>
      </c>
      <c r="E1213" s="11">
        <v>3431</v>
      </c>
      <c r="F1213" s="138">
        <v>292.01</v>
      </c>
      <c r="G1213" s="12">
        <f t="shared" si="268"/>
        <v>8.5109297580880199</v>
      </c>
      <c r="H1213" s="12"/>
      <c r="I1213" s="7"/>
      <c r="J1213" s="7"/>
      <c r="K1213" s="7">
        <f t="shared" si="266"/>
        <v>0</v>
      </c>
      <c r="L1213" s="76"/>
    </row>
    <row r="1214" spans="1:12" x14ac:dyDescent="0.25">
      <c r="A1214" s="217"/>
      <c r="B1214" s="4" t="s">
        <v>80</v>
      </c>
      <c r="C1214" s="7">
        <f t="shared" si="267"/>
        <v>318951</v>
      </c>
      <c r="D1214" s="11">
        <f t="shared" si="269"/>
        <v>323345</v>
      </c>
      <c r="E1214" s="11">
        <v>4394</v>
      </c>
      <c r="F1214" s="138">
        <v>373</v>
      </c>
      <c r="G1214" s="12">
        <f t="shared" si="268"/>
        <v>8.4888484296768318</v>
      </c>
      <c r="H1214" s="12"/>
      <c r="I1214" s="15"/>
      <c r="J1214" s="15"/>
      <c r="K1214" s="15">
        <f t="shared" si="266"/>
        <v>0</v>
      </c>
      <c r="L1214" s="77"/>
    </row>
    <row r="1215" spans="1:12" x14ac:dyDescent="0.25">
      <c r="A1215" s="217"/>
      <c r="B1215" s="4" t="s">
        <v>81</v>
      </c>
      <c r="C1215" s="7">
        <f t="shared" si="267"/>
        <v>323345</v>
      </c>
      <c r="D1215" s="11">
        <f t="shared" si="269"/>
        <v>328573</v>
      </c>
      <c r="E1215" s="11">
        <v>5228</v>
      </c>
      <c r="F1215" s="138">
        <v>439.01</v>
      </c>
      <c r="G1215" s="12">
        <f t="shared" si="268"/>
        <v>8.3972838561591434</v>
      </c>
      <c r="H1215" s="12"/>
      <c r="I1215" s="15"/>
      <c r="J1215" s="15"/>
      <c r="K1215" s="15">
        <f t="shared" si="266"/>
        <v>0</v>
      </c>
      <c r="L1215" s="77"/>
    </row>
    <row r="1216" spans="1:12" x14ac:dyDescent="0.25">
      <c r="A1216" s="217"/>
      <c r="B1216" s="4" t="s">
        <v>82</v>
      </c>
      <c r="C1216" s="7">
        <f t="shared" si="267"/>
        <v>328573</v>
      </c>
      <c r="D1216" s="11">
        <f t="shared" si="269"/>
        <v>332167</v>
      </c>
      <c r="E1216" s="11">
        <v>3594</v>
      </c>
      <c r="F1216" s="138">
        <v>314</v>
      </c>
      <c r="G1216" s="12">
        <f t="shared" si="268"/>
        <v>8.7367835281023929</v>
      </c>
      <c r="H1216" s="12"/>
      <c r="I1216" s="15">
        <v>31085</v>
      </c>
      <c r="J1216" s="15"/>
      <c r="K1216" s="15">
        <f t="shared" si="266"/>
        <v>31085</v>
      </c>
      <c r="L1216" s="77"/>
    </row>
    <row r="1217" spans="1:13" x14ac:dyDescent="0.25">
      <c r="A1217" s="217"/>
      <c r="B1217" s="4" t="s">
        <v>83</v>
      </c>
      <c r="C1217" s="7">
        <f t="shared" si="267"/>
        <v>332167</v>
      </c>
      <c r="D1217" s="11">
        <f t="shared" si="269"/>
        <v>337621</v>
      </c>
      <c r="E1217" s="11">
        <v>5454</v>
      </c>
      <c r="F1217" s="138">
        <v>466</v>
      </c>
      <c r="G1217" s="12">
        <f t="shared" si="268"/>
        <v>8.5441877521085434</v>
      </c>
      <c r="H1217" s="12"/>
      <c r="I1217" s="15"/>
      <c r="J1217" s="15"/>
      <c r="K1217" s="15">
        <f t="shared" si="266"/>
        <v>0</v>
      </c>
      <c r="L1217" s="77"/>
    </row>
    <row r="1218" spans="1:13" x14ac:dyDescent="0.25">
      <c r="A1218" s="217"/>
      <c r="B1218" s="4" t="s">
        <v>84</v>
      </c>
      <c r="C1218" s="7">
        <f t="shared" si="267"/>
        <v>337621</v>
      </c>
      <c r="D1218" s="11">
        <f t="shared" si="269"/>
        <v>343575</v>
      </c>
      <c r="E1218" s="11">
        <v>5954</v>
      </c>
      <c r="F1218" s="138">
        <v>511.02</v>
      </c>
      <c r="G1218" s="12">
        <f t="shared" si="268"/>
        <v>8.5828014779979842</v>
      </c>
      <c r="H1218" s="12"/>
      <c r="I1218" s="15"/>
      <c r="J1218" s="15"/>
      <c r="K1218" s="15">
        <f t="shared" si="266"/>
        <v>0</v>
      </c>
      <c r="L1218" s="77"/>
      <c r="M1218" s="50"/>
    </row>
    <row r="1219" spans="1:13" x14ac:dyDescent="0.25">
      <c r="A1219" s="217"/>
      <c r="B1219" s="4" t="s">
        <v>85</v>
      </c>
      <c r="C1219" s="7">
        <f t="shared" si="267"/>
        <v>343575</v>
      </c>
      <c r="D1219" s="11">
        <f t="shared" si="269"/>
        <v>349903</v>
      </c>
      <c r="E1219" s="11">
        <v>6328</v>
      </c>
      <c r="F1219" s="138">
        <v>521.04</v>
      </c>
      <c r="G1219" s="12">
        <f t="shared" si="268"/>
        <v>8.2338811630847033</v>
      </c>
      <c r="H1219" s="12"/>
      <c r="I1219" s="15"/>
      <c r="J1219" s="15">
        <v>8516</v>
      </c>
      <c r="K1219" s="15">
        <f t="shared" si="266"/>
        <v>8516</v>
      </c>
      <c r="L1219" s="77"/>
    </row>
    <row r="1220" spans="1:13" x14ac:dyDescent="0.25">
      <c r="A1220" s="217"/>
      <c r="B1220" s="4" t="s">
        <v>86</v>
      </c>
      <c r="C1220" s="7">
        <f t="shared" si="267"/>
        <v>349903</v>
      </c>
      <c r="D1220" s="11">
        <f t="shared" si="269"/>
        <v>349903</v>
      </c>
      <c r="E1220" s="11"/>
      <c r="F1220" s="138"/>
      <c r="G1220" s="12" t="e">
        <f t="shared" si="268"/>
        <v>#DIV/0!</v>
      </c>
      <c r="H1220" s="12"/>
      <c r="I1220" s="7"/>
      <c r="J1220" s="7"/>
      <c r="K1220" s="7">
        <f t="shared" si="266"/>
        <v>0</v>
      </c>
      <c r="L1220" s="76"/>
    </row>
    <row r="1221" spans="1:13" x14ac:dyDescent="0.25">
      <c r="A1221" s="217"/>
      <c r="B1221" s="4" t="s">
        <v>87</v>
      </c>
      <c r="C1221" s="7">
        <f t="shared" si="267"/>
        <v>349903</v>
      </c>
      <c r="D1221" s="11">
        <f t="shared" si="269"/>
        <v>349903</v>
      </c>
      <c r="E1221" s="11"/>
      <c r="F1221" s="138"/>
      <c r="G1221" s="12" t="e">
        <f t="shared" si="268"/>
        <v>#DIV/0!</v>
      </c>
      <c r="H1221" s="12"/>
      <c r="I1221" s="128">
        <v>15812</v>
      </c>
      <c r="J1221" s="7"/>
      <c r="K1221" s="7">
        <f t="shared" si="266"/>
        <v>15812</v>
      </c>
      <c r="L1221" s="76"/>
    </row>
    <row r="1222" spans="1:13" ht="15.75" thickBot="1" x14ac:dyDescent="0.3">
      <c r="A1222" s="218"/>
      <c r="B1222" s="78" t="s">
        <v>88</v>
      </c>
      <c r="C1222" s="79"/>
      <c r="D1222" s="80"/>
      <c r="E1222" s="80">
        <f>SUM(E1210:E1221)</f>
        <v>47608</v>
      </c>
      <c r="F1222" s="80">
        <f>SUM(F1210:F1221)</f>
        <v>4115.1100000000006</v>
      </c>
      <c r="G1222" s="81">
        <f>F1222/E1222*100</f>
        <v>8.6437363468324655</v>
      </c>
      <c r="H1222" s="82"/>
      <c r="I1222" s="79">
        <f>SUM(I1210:I1221)</f>
        <v>63931</v>
      </c>
      <c r="J1222" s="79">
        <f>SUM(J1210:J1221)</f>
        <v>147544</v>
      </c>
      <c r="K1222" s="79">
        <f t="shared" si="266"/>
        <v>211475</v>
      </c>
      <c r="L1222" s="83">
        <f>SUM(L1210:L1221)</f>
        <v>0</v>
      </c>
    </row>
    <row r="1223" spans="1:13" ht="15.75" thickBot="1" x14ac:dyDescent="0.3"/>
    <row r="1224" spans="1:13" ht="18.75" x14ac:dyDescent="0.3">
      <c r="A1224" s="216" t="s">
        <v>143</v>
      </c>
      <c r="B1224" s="56" t="s">
        <v>0</v>
      </c>
      <c r="C1224" s="92" t="s">
        <v>153</v>
      </c>
      <c r="D1224" s="58"/>
      <c r="E1224" s="58"/>
      <c r="F1224" s="58"/>
      <c r="G1224" s="58"/>
      <c r="H1224" s="58"/>
      <c r="I1224" s="58"/>
      <c r="J1224" s="58"/>
      <c r="K1224" s="58"/>
      <c r="L1224" s="59"/>
    </row>
    <row r="1225" spans="1:13" x14ac:dyDescent="0.25">
      <c r="A1225" s="217"/>
      <c r="B1225" s="20" t="s">
        <v>71</v>
      </c>
      <c r="C1225" s="29" t="s">
        <v>139</v>
      </c>
      <c r="D1225" s="22"/>
      <c r="E1225" s="22"/>
      <c r="F1225" s="130" t="s">
        <v>148</v>
      </c>
      <c r="G1225" s="22"/>
      <c r="H1225" s="22"/>
      <c r="I1225" s="22"/>
      <c r="J1225" s="22"/>
      <c r="K1225" s="22"/>
      <c r="L1225" s="60"/>
    </row>
    <row r="1226" spans="1:13" x14ac:dyDescent="0.25">
      <c r="A1226" s="217"/>
      <c r="B1226" s="20" t="s">
        <v>72</v>
      </c>
      <c r="C1226" s="29" t="s">
        <v>99</v>
      </c>
      <c r="D1226" s="22"/>
      <c r="E1226" s="22"/>
      <c r="F1226" s="22"/>
      <c r="G1226" s="22"/>
      <c r="H1226" s="22"/>
      <c r="I1226" s="22"/>
      <c r="J1226" s="22"/>
      <c r="K1226" s="22"/>
      <c r="L1226" s="60"/>
    </row>
    <row r="1227" spans="1:13" x14ac:dyDescent="0.25">
      <c r="A1227" s="217"/>
      <c r="B1227" s="20" t="s">
        <v>1</v>
      </c>
      <c r="C1227" s="46">
        <v>9402</v>
      </c>
      <c r="D1227" s="22"/>
      <c r="E1227" s="22"/>
      <c r="F1227" s="22"/>
      <c r="G1227" s="22"/>
      <c r="H1227" s="22"/>
      <c r="I1227" s="22"/>
      <c r="J1227" s="22"/>
      <c r="K1227" s="22"/>
      <c r="L1227" s="60"/>
    </row>
    <row r="1228" spans="1:13" x14ac:dyDescent="0.25">
      <c r="A1228" s="217"/>
      <c r="B1228" s="20" t="s">
        <v>73</v>
      </c>
      <c r="C1228" s="29" t="s">
        <v>147</v>
      </c>
      <c r="D1228" s="22"/>
      <c r="E1228" s="22"/>
      <c r="F1228" s="22"/>
      <c r="G1228" s="22"/>
      <c r="H1228" s="22"/>
      <c r="I1228" s="22"/>
      <c r="J1228" s="22"/>
      <c r="K1228" s="22"/>
      <c r="L1228" s="60"/>
    </row>
    <row r="1229" spans="1:13" x14ac:dyDescent="0.25">
      <c r="A1229" s="217"/>
      <c r="B1229" s="20" t="s">
        <v>74</v>
      </c>
      <c r="C1229" s="26">
        <v>2017</v>
      </c>
      <c r="D1229" s="22"/>
      <c r="E1229" s="22"/>
      <c r="F1229" s="22"/>
      <c r="G1229" s="22"/>
      <c r="H1229" s="22"/>
      <c r="I1229" s="22"/>
      <c r="J1229" s="22"/>
      <c r="K1229" s="22"/>
      <c r="L1229" s="60"/>
    </row>
    <row r="1230" spans="1:13" x14ac:dyDescent="0.25">
      <c r="A1230" s="217"/>
      <c r="B1230" s="18"/>
      <c r="C1230" s="24"/>
      <c r="D1230" s="24"/>
      <c r="E1230" s="24"/>
      <c r="F1230" s="24"/>
      <c r="G1230" s="24"/>
      <c r="H1230" s="24"/>
      <c r="I1230" s="24"/>
      <c r="J1230" s="24"/>
      <c r="K1230" s="24"/>
      <c r="L1230" s="61"/>
    </row>
    <row r="1231" spans="1:13" ht="75" x14ac:dyDescent="0.25">
      <c r="A1231" s="217"/>
      <c r="B1231" s="124"/>
      <c r="C1231" s="125" t="s">
        <v>89</v>
      </c>
      <c r="D1231" s="125" t="s">
        <v>90</v>
      </c>
      <c r="E1231" s="125" t="s">
        <v>92</v>
      </c>
      <c r="F1231" s="125" t="s">
        <v>93</v>
      </c>
      <c r="G1231" s="125" t="s">
        <v>96</v>
      </c>
      <c r="H1231" s="125" t="s">
        <v>94</v>
      </c>
      <c r="I1231" s="125" t="s">
        <v>91</v>
      </c>
      <c r="J1231" s="125" t="s">
        <v>97</v>
      </c>
      <c r="K1231" s="125" t="s">
        <v>98</v>
      </c>
      <c r="L1231" s="126" t="s">
        <v>95</v>
      </c>
    </row>
    <row r="1232" spans="1:13" x14ac:dyDescent="0.25">
      <c r="A1232" s="217"/>
      <c r="B1232" s="2" t="s">
        <v>76</v>
      </c>
      <c r="C1232" s="6">
        <v>54202</v>
      </c>
      <c r="D1232" s="9">
        <f t="shared" ref="D1232" si="270">C1232+E1232</f>
        <v>55366</v>
      </c>
      <c r="E1232" s="9">
        <v>1164</v>
      </c>
      <c r="F1232" s="134">
        <v>228.95</v>
      </c>
      <c r="G1232" s="10">
        <f>F1232/E1232*100</f>
        <v>19.669243986254294</v>
      </c>
      <c r="H1232" s="10"/>
      <c r="I1232" s="6"/>
      <c r="J1232" s="6">
        <v>37268</v>
      </c>
      <c r="K1232" s="6">
        <f t="shared" ref="K1232:K1244" si="271">I1232+J1232</f>
        <v>37268</v>
      </c>
      <c r="L1232" s="63"/>
    </row>
    <row r="1233" spans="1:13" x14ac:dyDescent="0.25">
      <c r="A1233" s="217"/>
      <c r="B1233" s="2" t="s">
        <v>77</v>
      </c>
      <c r="C1233" s="6">
        <f t="shared" ref="C1233:C1243" si="272">D1232</f>
        <v>55366</v>
      </c>
      <c r="D1233" s="9">
        <f t="shared" ref="D1233:D1243" si="273">C1233+E1233</f>
        <v>56304</v>
      </c>
      <c r="E1233" s="9">
        <v>938</v>
      </c>
      <c r="F1233" s="134">
        <v>207</v>
      </c>
      <c r="G1233" s="10">
        <f t="shared" ref="G1233:G1243" si="274">F1233/E1233*100</f>
        <v>22.068230277185503</v>
      </c>
      <c r="H1233" s="10"/>
      <c r="I1233" s="6"/>
      <c r="J1233" s="6"/>
      <c r="K1233" s="6">
        <f t="shared" si="271"/>
        <v>0</v>
      </c>
      <c r="L1233" s="63"/>
    </row>
    <row r="1234" spans="1:13" x14ac:dyDescent="0.25">
      <c r="A1234" s="217"/>
      <c r="B1234" s="2" t="s">
        <v>78</v>
      </c>
      <c r="C1234" s="6">
        <f t="shared" si="272"/>
        <v>56304</v>
      </c>
      <c r="D1234" s="9">
        <f t="shared" si="273"/>
        <v>57336</v>
      </c>
      <c r="E1234" s="9">
        <v>1032</v>
      </c>
      <c r="F1234" s="134">
        <v>207.02</v>
      </c>
      <c r="G1234" s="10">
        <f t="shared" si="274"/>
        <v>20.060077519379846</v>
      </c>
      <c r="H1234" s="10"/>
      <c r="I1234" s="6"/>
      <c r="J1234" s="6"/>
      <c r="K1234" s="6">
        <f t="shared" si="271"/>
        <v>0</v>
      </c>
      <c r="L1234" s="63"/>
    </row>
    <row r="1235" spans="1:13" x14ac:dyDescent="0.25">
      <c r="A1235" s="217"/>
      <c r="B1235" s="2" t="s">
        <v>79</v>
      </c>
      <c r="C1235" s="6">
        <f t="shared" si="272"/>
        <v>57336</v>
      </c>
      <c r="D1235" s="9">
        <f t="shared" si="273"/>
        <v>58387</v>
      </c>
      <c r="E1235" s="9">
        <v>1051</v>
      </c>
      <c r="F1235" s="134">
        <v>196</v>
      </c>
      <c r="G1235" s="10">
        <f t="shared" si="274"/>
        <v>18.648905803996193</v>
      </c>
      <c r="H1235" s="10"/>
      <c r="I1235" s="6"/>
      <c r="J1235" s="6"/>
      <c r="K1235" s="6">
        <f t="shared" si="271"/>
        <v>0</v>
      </c>
      <c r="L1235" s="63"/>
    </row>
    <row r="1236" spans="1:13" x14ac:dyDescent="0.25">
      <c r="A1236" s="217"/>
      <c r="B1236" s="2" t="s">
        <v>80</v>
      </c>
      <c r="C1236" s="6">
        <f t="shared" si="272"/>
        <v>58387</v>
      </c>
      <c r="D1236" s="9">
        <f t="shared" si="273"/>
        <v>59444</v>
      </c>
      <c r="E1236" s="9">
        <v>1057</v>
      </c>
      <c r="F1236" s="134">
        <v>195.01</v>
      </c>
      <c r="G1236" s="10">
        <f t="shared" si="274"/>
        <v>18.44938505203406</v>
      </c>
      <c r="H1236" s="10"/>
      <c r="I1236" s="5"/>
      <c r="J1236" s="5"/>
      <c r="K1236" s="5">
        <f t="shared" si="271"/>
        <v>0</v>
      </c>
      <c r="L1236" s="64"/>
    </row>
    <row r="1237" spans="1:13" x14ac:dyDescent="0.25">
      <c r="A1237" s="217"/>
      <c r="B1237" s="2" t="s">
        <v>81</v>
      </c>
      <c r="C1237" s="6">
        <f t="shared" si="272"/>
        <v>59444</v>
      </c>
      <c r="D1237" s="9">
        <f t="shared" si="273"/>
        <v>60565</v>
      </c>
      <c r="E1237" s="9">
        <v>1121</v>
      </c>
      <c r="F1237" s="134">
        <v>206</v>
      </c>
      <c r="G1237" s="10">
        <f t="shared" si="274"/>
        <v>18.376449598572702</v>
      </c>
      <c r="H1237" s="10"/>
      <c r="I1237" s="5"/>
      <c r="J1237" s="5">
        <v>2645</v>
      </c>
      <c r="K1237" s="5">
        <f t="shared" si="271"/>
        <v>2645</v>
      </c>
      <c r="L1237" s="64"/>
    </row>
    <row r="1238" spans="1:13" x14ac:dyDescent="0.25">
      <c r="A1238" s="217"/>
      <c r="B1238" s="2" t="s">
        <v>82</v>
      </c>
      <c r="C1238" s="6">
        <f t="shared" si="272"/>
        <v>60565</v>
      </c>
      <c r="D1238" s="9">
        <f t="shared" si="273"/>
        <v>61835</v>
      </c>
      <c r="E1238" s="9">
        <v>1270</v>
      </c>
      <c r="F1238" s="134">
        <v>233.07</v>
      </c>
      <c r="G1238" s="10">
        <f t="shared" si="274"/>
        <v>18.351968503937009</v>
      </c>
      <c r="H1238" s="10"/>
      <c r="I1238" s="5"/>
      <c r="J1238" s="5"/>
      <c r="K1238" s="5">
        <f t="shared" si="271"/>
        <v>0</v>
      </c>
      <c r="L1238" s="64"/>
      <c r="M1238" s="50"/>
    </row>
    <row r="1239" spans="1:13" x14ac:dyDescent="0.25">
      <c r="A1239" s="217"/>
      <c r="B1239" s="2" t="s">
        <v>83</v>
      </c>
      <c r="C1239" s="6">
        <f t="shared" si="272"/>
        <v>61835</v>
      </c>
      <c r="D1239" s="9">
        <f t="shared" si="273"/>
        <v>62995</v>
      </c>
      <c r="E1239" s="9">
        <v>1160</v>
      </c>
      <c r="F1239" s="134">
        <v>211</v>
      </c>
      <c r="G1239" s="10">
        <f t="shared" si="274"/>
        <v>18.189655172413794</v>
      </c>
      <c r="H1239" s="10"/>
      <c r="I1239" s="5"/>
      <c r="J1239" s="5"/>
      <c r="K1239" s="5">
        <f t="shared" si="271"/>
        <v>0</v>
      </c>
      <c r="L1239" s="64"/>
    </row>
    <row r="1240" spans="1:13" x14ac:dyDescent="0.25">
      <c r="A1240" s="217"/>
      <c r="B1240" s="2" t="s">
        <v>84</v>
      </c>
      <c r="C1240" s="6">
        <f t="shared" si="272"/>
        <v>62995</v>
      </c>
      <c r="D1240" s="9">
        <f t="shared" si="273"/>
        <v>64024</v>
      </c>
      <c r="E1240" s="9">
        <v>1029</v>
      </c>
      <c r="F1240" s="134">
        <v>186.99</v>
      </c>
      <c r="G1240" s="10">
        <f t="shared" si="274"/>
        <v>18.172011661807581</v>
      </c>
      <c r="H1240" s="10"/>
      <c r="I1240" s="5"/>
      <c r="J1240" s="5"/>
      <c r="K1240" s="5">
        <f t="shared" si="271"/>
        <v>0</v>
      </c>
      <c r="L1240" s="64"/>
    </row>
    <row r="1241" spans="1:13" x14ac:dyDescent="0.25">
      <c r="A1241" s="217"/>
      <c r="B1241" s="2" t="s">
        <v>85</v>
      </c>
      <c r="C1241" s="6">
        <f t="shared" si="272"/>
        <v>64024</v>
      </c>
      <c r="D1241" s="9">
        <f t="shared" si="273"/>
        <v>64864</v>
      </c>
      <c r="E1241" s="9">
        <v>840</v>
      </c>
      <c r="F1241" s="134">
        <v>152</v>
      </c>
      <c r="G1241" s="10">
        <f t="shared" si="274"/>
        <v>18.095238095238095</v>
      </c>
      <c r="H1241" s="10"/>
      <c r="I1241" s="5">
        <v>98695</v>
      </c>
      <c r="J1241" s="5"/>
      <c r="K1241" s="5">
        <f t="shared" si="271"/>
        <v>98695</v>
      </c>
      <c r="L1241" s="64"/>
    </row>
    <row r="1242" spans="1:13" x14ac:dyDescent="0.25">
      <c r="A1242" s="217"/>
      <c r="B1242" s="2" t="s">
        <v>86</v>
      </c>
      <c r="C1242" s="6">
        <f t="shared" si="272"/>
        <v>64864</v>
      </c>
      <c r="D1242" s="9">
        <f t="shared" si="273"/>
        <v>64864</v>
      </c>
      <c r="E1242" s="9"/>
      <c r="F1242" s="134"/>
      <c r="G1242" s="10" t="e">
        <f t="shared" si="274"/>
        <v>#DIV/0!</v>
      </c>
      <c r="H1242" s="10"/>
      <c r="I1242" s="6"/>
      <c r="J1242" s="6"/>
      <c r="K1242" s="6">
        <f t="shared" si="271"/>
        <v>0</v>
      </c>
      <c r="L1242" s="63"/>
    </row>
    <row r="1243" spans="1:13" x14ac:dyDescent="0.25">
      <c r="A1243" s="217"/>
      <c r="B1243" s="2" t="s">
        <v>87</v>
      </c>
      <c r="C1243" s="6">
        <f t="shared" si="272"/>
        <v>64864</v>
      </c>
      <c r="D1243" s="9">
        <f t="shared" si="273"/>
        <v>64864</v>
      </c>
      <c r="E1243" s="9"/>
      <c r="F1243" s="134"/>
      <c r="G1243" s="10" t="e">
        <f t="shared" si="274"/>
        <v>#DIV/0!</v>
      </c>
      <c r="H1243" s="10"/>
      <c r="I1243" s="72"/>
      <c r="J1243" s="6"/>
      <c r="K1243" s="6">
        <f t="shared" si="271"/>
        <v>0</v>
      </c>
      <c r="L1243" s="63"/>
    </row>
    <row r="1244" spans="1:13" ht="15.75" thickBot="1" x14ac:dyDescent="0.3">
      <c r="A1244" s="218"/>
      <c r="B1244" s="65" t="s">
        <v>88</v>
      </c>
      <c r="C1244" s="66"/>
      <c r="D1244" s="67"/>
      <c r="E1244" s="67">
        <f>SUM(E1232:E1243)</f>
        <v>10662</v>
      </c>
      <c r="F1244" s="67">
        <f>SUM(F1232:F1243)</f>
        <v>2023.04</v>
      </c>
      <c r="G1244" s="68">
        <f>F1244/E1244*100</f>
        <v>18.974301256799851</v>
      </c>
      <c r="H1244" s="70"/>
      <c r="I1244" s="66">
        <f>SUM(I1232:I1243)</f>
        <v>98695</v>
      </c>
      <c r="J1244" s="66">
        <f>SUM(J1232:J1243)</f>
        <v>39913</v>
      </c>
      <c r="K1244" s="66">
        <f t="shared" si="271"/>
        <v>138608</v>
      </c>
      <c r="L1244" s="69">
        <f>SUM(L1232:L1243)</f>
        <v>0</v>
      </c>
    </row>
    <row r="1245" spans="1:13" ht="15.75" thickBot="1" x14ac:dyDescent="0.3"/>
    <row r="1246" spans="1:13" ht="18.75" x14ac:dyDescent="0.3">
      <c r="B1246" s="56" t="s">
        <v>0</v>
      </c>
      <c r="C1246" s="92" t="s">
        <v>154</v>
      </c>
      <c r="D1246" s="58"/>
      <c r="E1246" s="58"/>
      <c r="F1246" s="58"/>
      <c r="G1246" s="58"/>
      <c r="H1246" s="58"/>
      <c r="I1246" s="58"/>
      <c r="J1246" s="58"/>
      <c r="K1246" s="58"/>
      <c r="L1246" s="59"/>
    </row>
    <row r="1247" spans="1:13" x14ac:dyDescent="0.25">
      <c r="B1247" s="20" t="s">
        <v>71</v>
      </c>
      <c r="C1247" s="29" t="s">
        <v>146</v>
      </c>
      <c r="D1247" s="22"/>
      <c r="E1247" s="22"/>
      <c r="F1247" s="22"/>
      <c r="G1247" s="22"/>
      <c r="H1247" s="22"/>
      <c r="I1247" s="22"/>
      <c r="J1247" s="22"/>
      <c r="K1247" s="22"/>
      <c r="L1247" s="60"/>
    </row>
    <row r="1248" spans="1:13" ht="75" customHeight="1" x14ac:dyDescent="0.25">
      <c r="B1248" s="20" t="s">
        <v>72</v>
      </c>
      <c r="C1248" s="29" t="s">
        <v>105</v>
      </c>
      <c r="D1248" s="22"/>
      <c r="E1248" s="22"/>
      <c r="F1248" s="22"/>
      <c r="G1248" s="22"/>
      <c r="H1248" s="22"/>
      <c r="I1248" s="22"/>
      <c r="J1248" s="22"/>
      <c r="K1248" s="22"/>
      <c r="L1248" s="60"/>
    </row>
    <row r="1249" spans="2:12" x14ac:dyDescent="0.25">
      <c r="B1249" s="20" t="s">
        <v>1</v>
      </c>
      <c r="C1249" s="46">
        <v>9405</v>
      </c>
      <c r="D1249" s="22"/>
      <c r="E1249" s="22"/>
      <c r="F1249" s="22"/>
      <c r="G1249" s="22"/>
      <c r="H1249" s="22"/>
      <c r="I1249" s="22"/>
      <c r="J1249" s="22"/>
      <c r="K1249" s="22"/>
      <c r="L1249" s="60"/>
    </row>
    <row r="1250" spans="2:12" x14ac:dyDescent="0.25">
      <c r="B1250" s="20" t="s">
        <v>73</v>
      </c>
      <c r="C1250" s="29" t="s">
        <v>140</v>
      </c>
      <c r="D1250" s="22"/>
      <c r="E1250" s="22"/>
      <c r="F1250" s="22"/>
      <c r="G1250" s="22"/>
      <c r="H1250" s="22"/>
      <c r="I1250" s="22"/>
      <c r="J1250" s="22"/>
      <c r="K1250" s="22"/>
      <c r="L1250" s="60"/>
    </row>
    <row r="1251" spans="2:12" x14ac:dyDescent="0.25">
      <c r="B1251" s="20" t="s">
        <v>74</v>
      </c>
      <c r="C1251" s="26">
        <v>2005</v>
      </c>
      <c r="D1251" s="22"/>
      <c r="E1251" s="22"/>
      <c r="F1251" s="22"/>
      <c r="G1251" s="22"/>
      <c r="H1251" s="22"/>
      <c r="I1251" s="22"/>
      <c r="J1251" s="22"/>
      <c r="K1251" s="22"/>
      <c r="L1251" s="60"/>
    </row>
    <row r="1252" spans="2:12" x14ac:dyDescent="0.25">
      <c r="B1252" s="18"/>
      <c r="C1252" s="24"/>
      <c r="D1252" s="24"/>
      <c r="E1252" s="24"/>
      <c r="F1252" s="24"/>
      <c r="G1252" s="24"/>
      <c r="H1252" s="24"/>
      <c r="I1252" s="24"/>
      <c r="J1252" s="24"/>
      <c r="K1252" s="24"/>
      <c r="L1252" s="61"/>
    </row>
    <row r="1253" spans="2:12" ht="75" x14ac:dyDescent="0.25">
      <c r="B1253" s="124"/>
      <c r="C1253" s="125" t="s">
        <v>89</v>
      </c>
      <c r="D1253" s="125" t="s">
        <v>90</v>
      </c>
      <c r="E1253" s="125" t="s">
        <v>92</v>
      </c>
      <c r="F1253" s="125" t="s">
        <v>93</v>
      </c>
      <c r="G1253" s="125" t="s">
        <v>96</v>
      </c>
      <c r="H1253" s="125" t="s">
        <v>94</v>
      </c>
      <c r="I1253" s="125" t="s">
        <v>91</v>
      </c>
      <c r="J1253" s="125" t="s">
        <v>97</v>
      </c>
      <c r="K1253" s="125" t="s">
        <v>98</v>
      </c>
      <c r="L1253" s="126" t="s">
        <v>95</v>
      </c>
    </row>
    <row r="1254" spans="2:12" x14ac:dyDescent="0.25">
      <c r="B1254" s="2" t="s">
        <v>76</v>
      </c>
      <c r="C1254" s="6">
        <v>442693</v>
      </c>
      <c r="D1254" s="9">
        <f t="shared" ref="D1254:D1261" si="275">C1254+E1254</f>
        <v>446357</v>
      </c>
      <c r="E1254" s="9">
        <v>3664</v>
      </c>
      <c r="F1254" s="134">
        <v>411.56</v>
      </c>
      <c r="G1254" s="10">
        <f>F1254/E1254*100</f>
        <v>11.232532751091703</v>
      </c>
      <c r="H1254" s="10"/>
      <c r="I1254" s="6"/>
      <c r="J1254" s="6"/>
      <c r="K1254" s="6">
        <f t="shared" ref="K1254:K1266" si="276">I1254+J1254</f>
        <v>0</v>
      </c>
      <c r="L1254" s="63"/>
    </row>
    <row r="1255" spans="2:12" x14ac:dyDescent="0.25">
      <c r="B1255" s="2" t="s">
        <v>77</v>
      </c>
      <c r="C1255" s="6">
        <f t="shared" ref="C1255:C1265" si="277">D1254</f>
        <v>446357</v>
      </c>
      <c r="D1255" s="9">
        <f t="shared" si="275"/>
        <v>449848</v>
      </c>
      <c r="E1255" s="9">
        <v>3491</v>
      </c>
      <c r="F1255" s="134">
        <v>375</v>
      </c>
      <c r="G1255" s="10">
        <f t="shared" ref="G1255:G1265" si="278">F1255/E1255*100</f>
        <v>10.741907762818677</v>
      </c>
      <c r="H1255" s="10"/>
      <c r="I1255" s="6">
        <v>50161</v>
      </c>
      <c r="J1255" s="6">
        <v>9822</v>
      </c>
      <c r="K1255" s="6">
        <f t="shared" si="276"/>
        <v>59983</v>
      </c>
      <c r="L1255" s="63"/>
    </row>
    <row r="1256" spans="2:12" x14ac:dyDescent="0.25">
      <c r="B1256" s="2" t="s">
        <v>78</v>
      </c>
      <c r="C1256" s="6">
        <f t="shared" si="277"/>
        <v>449848</v>
      </c>
      <c r="D1256" s="9">
        <f t="shared" si="275"/>
        <v>455087</v>
      </c>
      <c r="E1256" s="9">
        <v>5239</v>
      </c>
      <c r="F1256" s="134">
        <v>612</v>
      </c>
      <c r="G1256" s="10">
        <f t="shared" si="278"/>
        <v>11.681618629509448</v>
      </c>
      <c r="H1256" s="10"/>
      <c r="I1256" s="6"/>
      <c r="J1256" s="6">
        <v>7432</v>
      </c>
      <c r="K1256" s="6">
        <f t="shared" si="276"/>
        <v>7432</v>
      </c>
      <c r="L1256" s="63"/>
    </row>
    <row r="1257" spans="2:12" x14ac:dyDescent="0.25">
      <c r="B1257" s="2" t="s">
        <v>79</v>
      </c>
      <c r="C1257" s="6">
        <f t="shared" si="277"/>
        <v>455087</v>
      </c>
      <c r="D1257" s="9">
        <f t="shared" si="275"/>
        <v>459473</v>
      </c>
      <c r="E1257" s="9">
        <v>4386</v>
      </c>
      <c r="F1257" s="134">
        <v>472.04</v>
      </c>
      <c r="G1257" s="10">
        <f t="shared" si="278"/>
        <v>10.762425900592795</v>
      </c>
      <c r="H1257" s="10"/>
      <c r="I1257" s="6"/>
      <c r="J1257" s="6"/>
      <c r="K1257" s="6">
        <f t="shared" si="276"/>
        <v>0</v>
      </c>
      <c r="L1257" s="63"/>
    </row>
    <row r="1258" spans="2:12" x14ac:dyDescent="0.25">
      <c r="B1258" s="2" t="s">
        <v>80</v>
      </c>
      <c r="C1258" s="6">
        <f t="shared" si="277"/>
        <v>459473</v>
      </c>
      <c r="D1258" s="9">
        <f t="shared" si="275"/>
        <v>464495</v>
      </c>
      <c r="E1258" s="9">
        <v>5022</v>
      </c>
      <c r="F1258" s="134">
        <v>506.02</v>
      </c>
      <c r="G1258" s="10">
        <f t="shared" si="278"/>
        <v>10.076065312624452</v>
      </c>
      <c r="H1258" s="10"/>
      <c r="I1258" s="5"/>
      <c r="J1258" s="5"/>
      <c r="K1258" s="5">
        <f t="shared" si="276"/>
        <v>0</v>
      </c>
      <c r="L1258" s="64"/>
    </row>
    <row r="1259" spans="2:12" x14ac:dyDescent="0.25">
      <c r="B1259" s="2" t="s">
        <v>81</v>
      </c>
      <c r="C1259" s="6">
        <f t="shared" si="277"/>
        <v>464495</v>
      </c>
      <c r="D1259" s="9">
        <f t="shared" si="275"/>
        <v>467029</v>
      </c>
      <c r="E1259" s="9">
        <v>2534</v>
      </c>
      <c r="F1259" s="134">
        <v>248</v>
      </c>
      <c r="G1259" s="10">
        <f t="shared" si="278"/>
        <v>9.7868981846882406</v>
      </c>
      <c r="H1259" s="10"/>
      <c r="I1259" s="5"/>
      <c r="J1259" s="5"/>
      <c r="K1259" s="5">
        <f t="shared" si="276"/>
        <v>0</v>
      </c>
      <c r="L1259" s="64"/>
    </row>
    <row r="1260" spans="2:12" x14ac:dyDescent="0.25">
      <c r="B1260" s="2" t="s">
        <v>82</v>
      </c>
      <c r="C1260" s="6">
        <f t="shared" si="277"/>
        <v>467029</v>
      </c>
      <c r="D1260" s="9">
        <f t="shared" si="275"/>
        <v>467997</v>
      </c>
      <c r="E1260" s="9">
        <v>968</v>
      </c>
      <c r="F1260" s="134">
        <v>95</v>
      </c>
      <c r="G1260" s="10">
        <f t="shared" si="278"/>
        <v>9.8140495867768607</v>
      </c>
      <c r="H1260" s="10"/>
      <c r="I1260" s="5"/>
      <c r="J1260" s="5"/>
      <c r="K1260" s="5">
        <f t="shared" si="276"/>
        <v>0</v>
      </c>
      <c r="L1260" s="64"/>
    </row>
    <row r="1261" spans="2:12" x14ac:dyDescent="0.25">
      <c r="B1261" s="2" t="s">
        <v>83</v>
      </c>
      <c r="C1261" s="6">
        <f t="shared" si="277"/>
        <v>467997</v>
      </c>
      <c r="D1261" s="9">
        <f t="shared" si="275"/>
        <v>469194</v>
      </c>
      <c r="E1261" s="9">
        <v>1197</v>
      </c>
      <c r="F1261" s="134">
        <v>107</v>
      </c>
      <c r="G1261" s="10">
        <f t="shared" si="278"/>
        <v>8.9390142021720962</v>
      </c>
      <c r="H1261" s="10"/>
      <c r="I1261" s="5">
        <v>49996</v>
      </c>
      <c r="J1261" s="5">
        <v>11842</v>
      </c>
      <c r="K1261" s="5">
        <f t="shared" si="276"/>
        <v>61838</v>
      </c>
      <c r="L1261" s="64"/>
    </row>
    <row r="1262" spans="2:12" x14ac:dyDescent="0.25">
      <c r="B1262" s="2" t="s">
        <v>84</v>
      </c>
      <c r="C1262" s="6">
        <f t="shared" si="277"/>
        <v>469194</v>
      </c>
      <c r="D1262" s="9">
        <f t="shared" ref="D1262:D1265" si="279">C1262+E1262</f>
        <v>471661</v>
      </c>
      <c r="E1262" s="9">
        <v>2467</v>
      </c>
      <c r="F1262" s="134">
        <v>241</v>
      </c>
      <c r="G1262" s="10">
        <f t="shared" si="278"/>
        <v>9.76895014187272</v>
      </c>
      <c r="H1262" s="10"/>
      <c r="I1262" s="5"/>
      <c r="J1262" s="5">
        <v>1578</v>
      </c>
      <c r="K1262" s="5">
        <f t="shared" si="276"/>
        <v>1578</v>
      </c>
      <c r="L1262" s="64"/>
    </row>
    <row r="1263" spans="2:12" x14ac:dyDescent="0.25">
      <c r="B1263" s="2" t="s">
        <v>85</v>
      </c>
      <c r="C1263" s="6">
        <f t="shared" si="277"/>
        <v>471661</v>
      </c>
      <c r="D1263" s="9">
        <f t="shared" si="279"/>
        <v>475946</v>
      </c>
      <c r="E1263" s="9">
        <v>4285</v>
      </c>
      <c r="F1263" s="134">
        <v>462.05</v>
      </c>
      <c r="G1263" s="10">
        <f t="shared" si="278"/>
        <v>10.782963827304551</v>
      </c>
      <c r="H1263" s="10"/>
      <c r="I1263" s="5"/>
      <c r="J1263" s="5"/>
      <c r="K1263" s="5">
        <f t="shared" si="276"/>
        <v>0</v>
      </c>
      <c r="L1263" s="64"/>
    </row>
    <row r="1264" spans="2:12" x14ac:dyDescent="0.25">
      <c r="B1264" s="2" t="s">
        <v>86</v>
      </c>
      <c r="C1264" s="6">
        <f t="shared" si="277"/>
        <v>475946</v>
      </c>
      <c r="D1264" s="9">
        <f t="shared" si="279"/>
        <v>475946</v>
      </c>
      <c r="E1264" s="9"/>
      <c r="F1264" s="134"/>
      <c r="G1264" s="10" t="e">
        <f t="shared" si="278"/>
        <v>#DIV/0!</v>
      </c>
      <c r="H1264" s="10"/>
      <c r="I1264" s="6"/>
      <c r="J1264" s="6"/>
      <c r="K1264" s="6">
        <f t="shared" si="276"/>
        <v>0</v>
      </c>
      <c r="L1264" s="63"/>
    </row>
    <row r="1265" spans="2:12" x14ac:dyDescent="0.25">
      <c r="B1265" s="2" t="s">
        <v>87</v>
      </c>
      <c r="C1265" s="6">
        <f t="shared" si="277"/>
        <v>475946</v>
      </c>
      <c r="D1265" s="9">
        <f t="shared" si="279"/>
        <v>475946</v>
      </c>
      <c r="E1265" s="9"/>
      <c r="F1265" s="134"/>
      <c r="G1265" s="10" t="e">
        <f t="shared" si="278"/>
        <v>#DIV/0!</v>
      </c>
      <c r="H1265" s="10"/>
      <c r="I1265" s="72"/>
      <c r="J1265" s="6"/>
      <c r="K1265" s="6">
        <f t="shared" si="276"/>
        <v>0</v>
      </c>
      <c r="L1265" s="63"/>
    </row>
    <row r="1266" spans="2:12" ht="15.75" thickBot="1" x14ac:dyDescent="0.3">
      <c r="B1266" s="65" t="s">
        <v>88</v>
      </c>
      <c r="C1266" s="66"/>
      <c r="D1266" s="67"/>
      <c r="E1266" s="67">
        <f>SUM(E1254:E1265)</f>
        <v>33253</v>
      </c>
      <c r="F1266" s="67">
        <f>SUM(F1254:F1265)</f>
        <v>3529.67</v>
      </c>
      <c r="G1266" s="68">
        <f>F1266/E1266*100</f>
        <v>10.614591164706944</v>
      </c>
      <c r="H1266" s="70"/>
      <c r="I1266" s="66">
        <f>SUM(I1254:I1265)</f>
        <v>100157</v>
      </c>
      <c r="J1266" s="66">
        <f>SUM(J1254:J1265)</f>
        <v>30674</v>
      </c>
      <c r="K1266" s="66">
        <f t="shared" si="276"/>
        <v>130831</v>
      </c>
      <c r="L1266" s="69">
        <f>SUM(L1254:L1265)</f>
        <v>0</v>
      </c>
    </row>
    <row r="1267" spans="2:12" ht="15.75" thickBot="1" x14ac:dyDescent="0.3"/>
    <row r="1268" spans="2:12" ht="18.75" x14ac:dyDescent="0.3">
      <c r="B1268" s="56" t="s">
        <v>0</v>
      </c>
      <c r="C1268" s="92" t="s">
        <v>155</v>
      </c>
      <c r="D1268" s="58"/>
      <c r="E1268" s="58"/>
      <c r="F1268" s="119" t="s">
        <v>134</v>
      </c>
      <c r="G1268" s="58"/>
      <c r="H1268" s="58"/>
      <c r="I1268" s="58"/>
      <c r="J1268" s="58"/>
      <c r="K1268" s="58"/>
      <c r="L1268" s="59"/>
    </row>
    <row r="1269" spans="2:12" x14ac:dyDescent="0.25">
      <c r="B1269" s="20" t="s">
        <v>71</v>
      </c>
      <c r="C1269" s="29" t="s">
        <v>146</v>
      </c>
      <c r="D1269" s="22"/>
      <c r="E1269" s="22"/>
      <c r="F1269" s="22"/>
      <c r="G1269" s="22"/>
      <c r="H1269" s="22"/>
      <c r="I1269" s="22"/>
      <c r="J1269" s="22"/>
      <c r="K1269" s="22"/>
      <c r="L1269" s="60"/>
    </row>
    <row r="1270" spans="2:12" x14ac:dyDescent="0.25">
      <c r="B1270" s="20" t="s">
        <v>72</v>
      </c>
      <c r="C1270" s="29" t="s">
        <v>105</v>
      </c>
      <c r="D1270" s="22"/>
      <c r="E1270" s="22"/>
      <c r="F1270" s="22"/>
      <c r="G1270" s="22"/>
      <c r="H1270" s="22"/>
      <c r="I1270" s="22"/>
      <c r="J1270" s="22"/>
      <c r="K1270" s="22"/>
      <c r="L1270" s="60"/>
    </row>
    <row r="1271" spans="2:12" x14ac:dyDescent="0.25">
      <c r="B1271" s="20" t="s">
        <v>1</v>
      </c>
      <c r="C1271" s="46">
        <v>9402</v>
      </c>
      <c r="D1271" s="22"/>
      <c r="E1271" s="22"/>
      <c r="F1271" s="22"/>
      <c r="G1271" s="22"/>
      <c r="H1271" s="22"/>
      <c r="I1271" s="22"/>
      <c r="J1271" s="22"/>
      <c r="K1271" s="22"/>
      <c r="L1271" s="60"/>
    </row>
    <row r="1272" spans="2:12" x14ac:dyDescent="0.25">
      <c r="B1272" s="20" t="s">
        <v>73</v>
      </c>
      <c r="C1272" s="29" t="s">
        <v>160</v>
      </c>
      <c r="D1272" s="22"/>
      <c r="E1272" s="22"/>
      <c r="F1272" s="22"/>
      <c r="G1272" s="22"/>
      <c r="H1272" s="22"/>
      <c r="I1272" s="22"/>
      <c r="J1272" s="22"/>
      <c r="K1272" s="22"/>
      <c r="L1272" s="60"/>
    </row>
    <row r="1273" spans="2:12" x14ac:dyDescent="0.25">
      <c r="B1273" s="20" t="s">
        <v>74</v>
      </c>
      <c r="C1273" s="26">
        <v>2009</v>
      </c>
      <c r="D1273" s="22"/>
      <c r="E1273" s="22"/>
      <c r="F1273" s="22"/>
      <c r="G1273" s="22"/>
      <c r="H1273" s="22"/>
      <c r="I1273" s="22"/>
      <c r="J1273" s="22"/>
      <c r="K1273" s="22"/>
      <c r="L1273" s="60"/>
    </row>
    <row r="1274" spans="2:12" x14ac:dyDescent="0.25">
      <c r="B1274" s="18"/>
      <c r="C1274" s="24"/>
      <c r="D1274" s="24"/>
      <c r="E1274" s="24"/>
      <c r="F1274" s="24"/>
      <c r="G1274" s="24"/>
      <c r="H1274" s="24"/>
      <c r="I1274" s="24"/>
      <c r="J1274" s="24"/>
      <c r="K1274" s="24"/>
      <c r="L1274" s="61"/>
    </row>
    <row r="1275" spans="2:12" ht="75" x14ac:dyDescent="0.25">
      <c r="B1275" s="124"/>
      <c r="C1275" s="125" t="s">
        <v>89</v>
      </c>
      <c r="D1275" s="125" t="s">
        <v>90</v>
      </c>
      <c r="E1275" s="125" t="s">
        <v>92</v>
      </c>
      <c r="F1275" s="125" t="s">
        <v>93</v>
      </c>
      <c r="G1275" s="125" t="s">
        <v>96</v>
      </c>
      <c r="H1275" s="125" t="s">
        <v>94</v>
      </c>
      <c r="I1275" s="125" t="s">
        <v>91</v>
      </c>
      <c r="J1275" s="125" t="s">
        <v>97</v>
      </c>
      <c r="K1275" s="125" t="s">
        <v>98</v>
      </c>
      <c r="L1275" s="126" t="s">
        <v>95</v>
      </c>
    </row>
    <row r="1276" spans="2:12" x14ac:dyDescent="0.25">
      <c r="B1276" s="2" t="s">
        <v>76</v>
      </c>
      <c r="C1276" s="6">
        <v>371585</v>
      </c>
      <c r="D1276" s="9">
        <f t="shared" ref="D1276:D1287" si="280">C1276+E1276</f>
        <v>371647</v>
      </c>
      <c r="E1276" s="9">
        <v>62</v>
      </c>
      <c r="F1276" s="134">
        <v>9</v>
      </c>
      <c r="G1276" s="10">
        <f>F1276/E1276*100</f>
        <v>14.516129032258066</v>
      </c>
      <c r="H1276" s="10"/>
      <c r="I1276" s="6">
        <v>7157</v>
      </c>
      <c r="J1276" s="6"/>
      <c r="K1276" s="6">
        <f t="shared" ref="K1276:K1288" si="281">I1276+J1276</f>
        <v>7157</v>
      </c>
      <c r="L1276" s="63"/>
    </row>
    <row r="1277" spans="2:12" x14ac:dyDescent="0.25">
      <c r="B1277" s="2" t="s">
        <v>77</v>
      </c>
      <c r="C1277" s="6">
        <f t="shared" ref="C1277:C1287" si="282">D1276</f>
        <v>371647</v>
      </c>
      <c r="D1277" s="9">
        <f t="shared" si="280"/>
        <v>371683</v>
      </c>
      <c r="E1277" s="9">
        <v>36</v>
      </c>
      <c r="F1277" s="134">
        <v>6</v>
      </c>
      <c r="G1277" s="10">
        <f t="shared" ref="G1277:G1287" si="283">F1277/E1277*100</f>
        <v>16.666666666666664</v>
      </c>
      <c r="H1277" s="10"/>
      <c r="I1277" s="6"/>
      <c r="J1277" s="6"/>
      <c r="K1277" s="6">
        <f t="shared" si="281"/>
        <v>0</v>
      </c>
      <c r="L1277" s="63"/>
    </row>
    <row r="1278" spans="2:12" x14ac:dyDescent="0.25">
      <c r="B1278" s="2" t="s">
        <v>78</v>
      </c>
      <c r="C1278" s="6">
        <f t="shared" si="282"/>
        <v>371683</v>
      </c>
      <c r="D1278" s="9">
        <f t="shared" si="280"/>
        <v>371888</v>
      </c>
      <c r="E1278" s="9">
        <v>205</v>
      </c>
      <c r="F1278" s="134">
        <v>37.01</v>
      </c>
      <c r="G1278" s="10">
        <f t="shared" si="283"/>
        <v>18.053658536585367</v>
      </c>
      <c r="H1278" s="10"/>
      <c r="I1278" s="6"/>
      <c r="J1278" s="163"/>
      <c r="K1278" s="6">
        <f t="shared" si="281"/>
        <v>0</v>
      </c>
      <c r="L1278" s="205"/>
    </row>
    <row r="1279" spans="2:12" x14ac:dyDescent="0.25">
      <c r="B1279" s="2" t="s">
        <v>79</v>
      </c>
      <c r="C1279" s="6">
        <f t="shared" si="282"/>
        <v>371888</v>
      </c>
      <c r="D1279" s="9">
        <f t="shared" si="280"/>
        <v>372157</v>
      </c>
      <c r="E1279" s="9">
        <v>269</v>
      </c>
      <c r="F1279" s="134">
        <v>40</v>
      </c>
      <c r="G1279" s="10">
        <f t="shared" si="283"/>
        <v>14.869888475836431</v>
      </c>
      <c r="H1279" s="10"/>
      <c r="I1279" s="6"/>
      <c r="J1279" s="6"/>
      <c r="K1279" s="6">
        <f t="shared" si="281"/>
        <v>0</v>
      </c>
      <c r="L1279" s="63"/>
    </row>
    <row r="1280" spans="2:12" x14ac:dyDescent="0.25">
      <c r="B1280" s="2" t="s">
        <v>80</v>
      </c>
      <c r="C1280" s="6">
        <f t="shared" si="282"/>
        <v>372157</v>
      </c>
      <c r="D1280" s="9">
        <f t="shared" si="280"/>
        <v>372157</v>
      </c>
      <c r="E1280" s="9">
        <v>0</v>
      </c>
      <c r="F1280" s="134">
        <v>0</v>
      </c>
      <c r="G1280" s="10" t="e">
        <f t="shared" si="283"/>
        <v>#DIV/0!</v>
      </c>
      <c r="H1280" s="10"/>
      <c r="I1280" s="5"/>
      <c r="J1280" s="5"/>
      <c r="K1280" s="5">
        <f t="shared" si="281"/>
        <v>0</v>
      </c>
      <c r="L1280" s="64"/>
    </row>
    <row r="1281" spans="2:12" x14ac:dyDescent="0.25">
      <c r="B1281" s="2" t="s">
        <v>81</v>
      </c>
      <c r="C1281" s="6">
        <f t="shared" si="282"/>
        <v>372157</v>
      </c>
      <c r="D1281" s="9">
        <f t="shared" si="280"/>
        <v>372157</v>
      </c>
      <c r="E1281" s="9">
        <v>0</v>
      </c>
      <c r="F1281" s="134">
        <v>0</v>
      </c>
      <c r="G1281" s="10" t="e">
        <f t="shared" si="283"/>
        <v>#DIV/0!</v>
      </c>
      <c r="H1281" s="10"/>
      <c r="I1281" s="5"/>
      <c r="J1281" s="5"/>
      <c r="K1281" s="5">
        <f t="shared" si="281"/>
        <v>0</v>
      </c>
      <c r="L1281" s="64"/>
    </row>
    <row r="1282" spans="2:12" x14ac:dyDescent="0.25">
      <c r="B1282" s="2" t="s">
        <v>82</v>
      </c>
      <c r="C1282" s="6">
        <f t="shared" si="282"/>
        <v>372157</v>
      </c>
      <c r="D1282" s="9">
        <f t="shared" si="280"/>
        <v>372157</v>
      </c>
      <c r="E1282" s="9">
        <v>0</v>
      </c>
      <c r="F1282" s="134">
        <v>0</v>
      </c>
      <c r="G1282" s="10" t="e">
        <f t="shared" si="283"/>
        <v>#DIV/0!</v>
      </c>
      <c r="H1282" s="10"/>
      <c r="I1282" s="5"/>
      <c r="J1282" s="5"/>
      <c r="K1282" s="5">
        <f t="shared" si="281"/>
        <v>0</v>
      </c>
      <c r="L1282" s="64"/>
    </row>
    <row r="1283" spans="2:12" x14ac:dyDescent="0.25">
      <c r="B1283" s="2" t="s">
        <v>83</v>
      </c>
      <c r="C1283" s="6">
        <f t="shared" si="282"/>
        <v>372157</v>
      </c>
      <c r="D1283" s="9">
        <f t="shared" si="280"/>
        <v>372265</v>
      </c>
      <c r="E1283" s="9">
        <v>108</v>
      </c>
      <c r="F1283" s="134">
        <v>16</v>
      </c>
      <c r="G1283" s="10">
        <f t="shared" si="283"/>
        <v>14.814814814814813</v>
      </c>
      <c r="H1283" s="10"/>
      <c r="I1283" s="5"/>
      <c r="J1283" s="5"/>
      <c r="K1283" s="5">
        <f t="shared" si="281"/>
        <v>0</v>
      </c>
      <c r="L1283" s="64"/>
    </row>
    <row r="1284" spans="2:12" x14ac:dyDescent="0.25">
      <c r="B1284" s="2" t="s">
        <v>84</v>
      </c>
      <c r="C1284" s="6">
        <f t="shared" si="282"/>
        <v>372265</v>
      </c>
      <c r="D1284" s="9">
        <f t="shared" si="280"/>
        <v>372265</v>
      </c>
      <c r="E1284" s="9">
        <v>0</v>
      </c>
      <c r="F1284" s="134">
        <v>0</v>
      </c>
      <c r="G1284" s="10" t="e">
        <f t="shared" si="283"/>
        <v>#DIV/0!</v>
      </c>
      <c r="H1284" s="10"/>
      <c r="I1284" s="5"/>
      <c r="J1284" s="5"/>
      <c r="K1284" s="5">
        <f t="shared" si="281"/>
        <v>0</v>
      </c>
      <c r="L1284" s="64"/>
    </row>
    <row r="1285" spans="2:12" x14ac:dyDescent="0.25">
      <c r="B1285" s="2" t="s">
        <v>85</v>
      </c>
      <c r="C1285" s="6">
        <f t="shared" si="282"/>
        <v>372265</v>
      </c>
      <c r="D1285" s="9">
        <f t="shared" si="280"/>
        <v>372678</v>
      </c>
      <c r="E1285" s="9">
        <v>413</v>
      </c>
      <c r="F1285" s="134">
        <v>74</v>
      </c>
      <c r="G1285" s="10">
        <f t="shared" si="283"/>
        <v>17.917675544794189</v>
      </c>
      <c r="H1285" s="10"/>
      <c r="I1285" s="5"/>
      <c r="J1285" s="5"/>
      <c r="K1285" s="5">
        <f t="shared" si="281"/>
        <v>0</v>
      </c>
      <c r="L1285" s="64"/>
    </row>
    <row r="1286" spans="2:12" x14ac:dyDescent="0.25">
      <c r="B1286" s="2" t="s">
        <v>86</v>
      </c>
      <c r="C1286" s="6">
        <f t="shared" si="282"/>
        <v>372678</v>
      </c>
      <c r="D1286" s="9">
        <f t="shared" si="280"/>
        <v>372678</v>
      </c>
      <c r="E1286" s="9"/>
      <c r="F1286" s="134"/>
      <c r="G1286" s="10" t="e">
        <f t="shared" si="283"/>
        <v>#DIV/0!</v>
      </c>
      <c r="H1286" s="10"/>
      <c r="I1286" s="6"/>
      <c r="J1286" s="6">
        <v>73011</v>
      </c>
      <c r="K1286" s="6">
        <f t="shared" si="281"/>
        <v>73011</v>
      </c>
      <c r="L1286" s="63"/>
    </row>
    <row r="1287" spans="2:12" x14ac:dyDescent="0.25">
      <c r="B1287" s="2" t="s">
        <v>87</v>
      </c>
      <c r="C1287" s="6">
        <f t="shared" si="282"/>
        <v>372678</v>
      </c>
      <c r="D1287" s="9">
        <f t="shared" si="280"/>
        <v>372678</v>
      </c>
      <c r="E1287" s="9"/>
      <c r="F1287" s="134"/>
      <c r="G1287" s="10" t="e">
        <f t="shared" si="283"/>
        <v>#DIV/0!</v>
      </c>
      <c r="H1287" s="10"/>
      <c r="I1287" s="72"/>
      <c r="J1287" s="6"/>
      <c r="K1287" s="6">
        <f t="shared" si="281"/>
        <v>0</v>
      </c>
      <c r="L1287" s="63"/>
    </row>
    <row r="1288" spans="2:12" ht="15.75" thickBot="1" x14ac:dyDescent="0.3">
      <c r="B1288" s="65" t="s">
        <v>88</v>
      </c>
      <c r="C1288" s="66"/>
      <c r="D1288" s="67"/>
      <c r="E1288" s="67">
        <f>SUM(E1276:E1287)</f>
        <v>1093</v>
      </c>
      <c r="F1288" s="67">
        <f>SUM(F1276:F1287)</f>
        <v>182.01</v>
      </c>
      <c r="G1288" s="68">
        <f>F1288/E1288*100</f>
        <v>16.652333028362303</v>
      </c>
      <c r="H1288" s="70"/>
      <c r="I1288" s="66">
        <f>SUM(I1276:I1287)</f>
        <v>7157</v>
      </c>
      <c r="J1288" s="66">
        <f>SUM(J1276:J1287)</f>
        <v>73011</v>
      </c>
      <c r="K1288" s="66">
        <f t="shared" si="281"/>
        <v>80168</v>
      </c>
      <c r="L1288" s="69">
        <f>SUM(L1276:L1287)</f>
        <v>0</v>
      </c>
    </row>
    <row r="1289" spans="2:12" ht="15.75" thickBot="1" x14ac:dyDescent="0.3"/>
    <row r="1290" spans="2:12" ht="18.75" x14ac:dyDescent="0.3">
      <c r="B1290" s="56" t="s">
        <v>0</v>
      </c>
      <c r="C1290" s="92" t="s">
        <v>156</v>
      </c>
      <c r="D1290" s="58"/>
      <c r="E1290" s="58"/>
      <c r="F1290" s="119" t="s">
        <v>134</v>
      </c>
      <c r="G1290" s="58"/>
      <c r="H1290" s="58"/>
      <c r="I1290" s="58"/>
      <c r="J1290" s="58"/>
      <c r="K1290" s="58"/>
      <c r="L1290" s="59"/>
    </row>
    <row r="1291" spans="2:12" x14ac:dyDescent="0.25">
      <c r="B1291" s="20" t="s">
        <v>71</v>
      </c>
      <c r="C1291" s="29" t="s">
        <v>139</v>
      </c>
      <c r="D1291" s="22"/>
      <c r="E1291" s="22"/>
      <c r="F1291" s="22"/>
      <c r="G1291" s="22"/>
      <c r="H1291" s="22"/>
      <c r="I1291" s="22"/>
      <c r="J1291" s="22"/>
      <c r="K1291" s="22"/>
      <c r="L1291" s="60"/>
    </row>
    <row r="1292" spans="2:12" x14ac:dyDescent="0.25">
      <c r="B1292" s="20" t="s">
        <v>72</v>
      </c>
      <c r="C1292" s="29" t="s">
        <v>105</v>
      </c>
      <c r="D1292" s="22"/>
      <c r="E1292" s="22"/>
      <c r="F1292" s="22"/>
      <c r="G1292" s="22"/>
      <c r="H1292" s="22"/>
      <c r="I1292" s="22"/>
      <c r="J1292" s="22"/>
      <c r="K1292" s="22"/>
      <c r="L1292" s="60"/>
    </row>
    <row r="1293" spans="2:12" x14ac:dyDescent="0.25">
      <c r="B1293" s="20" t="s">
        <v>1</v>
      </c>
      <c r="C1293" s="46">
        <v>9405</v>
      </c>
      <c r="D1293" s="22"/>
      <c r="E1293" s="22"/>
      <c r="F1293" s="22"/>
      <c r="G1293" s="22"/>
      <c r="H1293" s="22"/>
      <c r="I1293" s="22"/>
      <c r="J1293" s="22"/>
      <c r="K1293" s="22"/>
      <c r="L1293" s="60"/>
    </row>
    <row r="1294" spans="2:12" x14ac:dyDescent="0.25">
      <c r="B1294" s="20" t="s">
        <v>73</v>
      </c>
      <c r="C1294" s="29" t="s">
        <v>140</v>
      </c>
      <c r="D1294" s="22"/>
      <c r="E1294" s="22"/>
      <c r="F1294" s="22"/>
      <c r="G1294" s="22"/>
      <c r="H1294" s="22"/>
      <c r="I1294" s="22"/>
      <c r="J1294" s="22"/>
      <c r="K1294" s="22"/>
      <c r="L1294" s="60"/>
    </row>
    <row r="1295" spans="2:12" x14ac:dyDescent="0.25">
      <c r="B1295" s="20" t="s">
        <v>74</v>
      </c>
      <c r="C1295" s="26">
        <v>2020</v>
      </c>
      <c r="D1295" s="22"/>
      <c r="E1295" s="22"/>
      <c r="F1295" s="22"/>
      <c r="G1295" s="22"/>
      <c r="H1295" s="22"/>
      <c r="I1295" s="22"/>
      <c r="J1295" s="22"/>
      <c r="K1295" s="22"/>
      <c r="L1295" s="60"/>
    </row>
    <row r="1296" spans="2:12" x14ac:dyDescent="0.25">
      <c r="B1296" s="18"/>
      <c r="C1296" s="24"/>
      <c r="D1296" s="24"/>
      <c r="E1296" s="24"/>
      <c r="F1296" s="24"/>
      <c r="G1296" s="24"/>
      <c r="H1296" s="24"/>
      <c r="I1296" s="24"/>
      <c r="J1296" s="24"/>
      <c r="K1296" s="24"/>
      <c r="L1296" s="61"/>
    </row>
    <row r="1297" spans="2:13" ht="75" x14ac:dyDescent="0.25">
      <c r="B1297" s="124"/>
      <c r="C1297" s="125" t="s">
        <v>89</v>
      </c>
      <c r="D1297" s="125" t="s">
        <v>90</v>
      </c>
      <c r="E1297" s="125" t="s">
        <v>92</v>
      </c>
      <c r="F1297" s="125" t="s">
        <v>93</v>
      </c>
      <c r="G1297" s="125" t="s">
        <v>96</v>
      </c>
      <c r="H1297" s="125" t="s">
        <v>94</v>
      </c>
      <c r="I1297" s="125" t="s">
        <v>91</v>
      </c>
      <c r="J1297" s="125" t="s">
        <v>97</v>
      </c>
      <c r="K1297" s="125" t="s">
        <v>98</v>
      </c>
      <c r="L1297" s="126" t="s">
        <v>95</v>
      </c>
    </row>
    <row r="1298" spans="2:13" x14ac:dyDescent="0.25">
      <c r="B1298" s="2" t="s">
        <v>76</v>
      </c>
      <c r="C1298" s="6">
        <v>160927</v>
      </c>
      <c r="D1298" s="9">
        <f t="shared" ref="D1298:D1299" si="284">C1298+E1298</f>
        <v>167602</v>
      </c>
      <c r="E1298" s="9">
        <v>6675</v>
      </c>
      <c r="F1298" s="9">
        <v>567.07000000000005</v>
      </c>
      <c r="G1298" s="10">
        <f>F1298/E1298*100</f>
        <v>8.4954307116104886</v>
      </c>
      <c r="H1298" s="10"/>
      <c r="I1298" s="6">
        <v>30389</v>
      </c>
      <c r="J1298" s="6"/>
      <c r="K1298" s="6">
        <f t="shared" ref="K1298:K1310" si="285">I1298+J1298</f>
        <v>30389</v>
      </c>
      <c r="L1298" s="63"/>
    </row>
    <row r="1299" spans="2:13" x14ac:dyDescent="0.25">
      <c r="B1299" s="2" t="s">
        <v>77</v>
      </c>
      <c r="C1299" s="6">
        <f t="shared" ref="C1299:C1309" si="286">D1298</f>
        <v>167602</v>
      </c>
      <c r="D1299" s="9">
        <f t="shared" si="284"/>
        <v>173977</v>
      </c>
      <c r="E1299" s="9">
        <v>6375</v>
      </c>
      <c r="F1299" s="9">
        <v>555.73</v>
      </c>
      <c r="G1299" s="10">
        <f t="shared" ref="G1299:G1309" si="287">F1299/E1299*100</f>
        <v>8.7173333333333343</v>
      </c>
      <c r="H1299" s="10"/>
      <c r="I1299" s="6"/>
      <c r="J1299" s="163"/>
      <c r="K1299" s="6">
        <f t="shared" si="285"/>
        <v>0</v>
      </c>
      <c r="L1299" s="63"/>
      <c r="M1299" s="50"/>
    </row>
    <row r="1300" spans="2:13" x14ac:dyDescent="0.25">
      <c r="B1300" s="2" t="s">
        <v>78</v>
      </c>
      <c r="C1300" s="6">
        <f t="shared" si="286"/>
        <v>173977</v>
      </c>
      <c r="D1300" s="9">
        <f t="shared" ref="D1300:D1309" si="288">C1300+E1300</f>
        <v>181023</v>
      </c>
      <c r="E1300" s="9">
        <v>7046</v>
      </c>
      <c r="F1300" s="9">
        <v>621.44000000000005</v>
      </c>
      <c r="G1300" s="10">
        <f t="shared" si="287"/>
        <v>8.8197558898665918</v>
      </c>
      <c r="H1300" s="10"/>
      <c r="I1300" s="6">
        <v>19860</v>
      </c>
      <c r="J1300" s="6"/>
      <c r="K1300" s="6">
        <f t="shared" si="285"/>
        <v>19860</v>
      </c>
      <c r="L1300" s="63"/>
    </row>
    <row r="1301" spans="2:13" x14ac:dyDescent="0.25">
      <c r="B1301" s="2" t="s">
        <v>79</v>
      </c>
      <c r="C1301" s="6">
        <f t="shared" si="286"/>
        <v>181023</v>
      </c>
      <c r="D1301" s="9">
        <f t="shared" si="288"/>
        <v>187454</v>
      </c>
      <c r="E1301" s="9">
        <v>6431</v>
      </c>
      <c r="F1301" s="9">
        <v>552.4</v>
      </c>
      <c r="G1301" s="10">
        <f t="shared" si="287"/>
        <v>8.5896439122997972</v>
      </c>
      <c r="H1301" s="10"/>
      <c r="I1301" s="6"/>
      <c r="J1301" s="6"/>
      <c r="K1301" s="6">
        <f t="shared" si="285"/>
        <v>0</v>
      </c>
      <c r="L1301" s="63"/>
    </row>
    <row r="1302" spans="2:13" x14ac:dyDescent="0.25">
      <c r="B1302" s="2" t="s">
        <v>80</v>
      </c>
      <c r="C1302" s="6">
        <f t="shared" si="286"/>
        <v>187454</v>
      </c>
      <c r="D1302" s="9">
        <f t="shared" si="288"/>
        <v>195756</v>
      </c>
      <c r="E1302" s="9">
        <v>8302</v>
      </c>
      <c r="F1302" s="9">
        <v>748.01</v>
      </c>
      <c r="G1302" s="10">
        <f t="shared" si="287"/>
        <v>9.009997590941941</v>
      </c>
      <c r="H1302" s="10"/>
      <c r="I1302" s="5"/>
      <c r="J1302" s="5"/>
      <c r="K1302" s="5">
        <f t="shared" si="285"/>
        <v>0</v>
      </c>
      <c r="L1302" s="64"/>
    </row>
    <row r="1303" spans="2:13" x14ac:dyDescent="0.25">
      <c r="B1303" s="2" t="s">
        <v>81</v>
      </c>
      <c r="C1303" s="6">
        <f t="shared" si="286"/>
        <v>195756</v>
      </c>
      <c r="D1303" s="9">
        <f t="shared" si="288"/>
        <v>202498</v>
      </c>
      <c r="E1303" s="9">
        <v>6742</v>
      </c>
      <c r="F1303" s="9">
        <v>628.01</v>
      </c>
      <c r="G1303" s="10">
        <f t="shared" si="287"/>
        <v>9.3148917235241768</v>
      </c>
      <c r="H1303" s="10"/>
      <c r="I1303" s="5">
        <v>34967</v>
      </c>
      <c r="J1303" s="5"/>
      <c r="K1303" s="5">
        <f t="shared" si="285"/>
        <v>34967</v>
      </c>
      <c r="L1303" s="64"/>
    </row>
    <row r="1304" spans="2:13" x14ac:dyDescent="0.25">
      <c r="B1304" s="2" t="s">
        <v>82</v>
      </c>
      <c r="C1304" s="6">
        <f t="shared" si="286"/>
        <v>202498</v>
      </c>
      <c r="D1304" s="9">
        <f t="shared" si="288"/>
        <v>209290</v>
      </c>
      <c r="E1304" s="9">
        <v>6792</v>
      </c>
      <c r="F1304" s="134">
        <v>583.01</v>
      </c>
      <c r="G1304" s="10">
        <f t="shared" si="287"/>
        <v>8.5837750294464072</v>
      </c>
      <c r="H1304" s="10"/>
      <c r="I1304" s="5">
        <v>16934</v>
      </c>
      <c r="J1304" s="5">
        <v>22420</v>
      </c>
      <c r="K1304" s="5">
        <f t="shared" si="285"/>
        <v>39354</v>
      </c>
      <c r="L1304" s="64"/>
    </row>
    <row r="1305" spans="2:13" x14ac:dyDescent="0.25">
      <c r="B1305" s="2" t="s">
        <v>83</v>
      </c>
      <c r="C1305" s="6">
        <f t="shared" si="286"/>
        <v>209290</v>
      </c>
      <c r="D1305" s="9">
        <f t="shared" si="288"/>
        <v>215714</v>
      </c>
      <c r="E1305" s="9">
        <v>6424</v>
      </c>
      <c r="F1305" s="9">
        <v>583</v>
      </c>
      <c r="G1305" s="10">
        <f t="shared" si="287"/>
        <v>9.0753424657534243</v>
      </c>
      <c r="H1305" s="10"/>
      <c r="I1305" s="5"/>
      <c r="J1305" s="5"/>
      <c r="K1305" s="5">
        <f t="shared" si="285"/>
        <v>0</v>
      </c>
      <c r="L1305" s="64"/>
    </row>
    <row r="1306" spans="2:13" x14ac:dyDescent="0.25">
      <c r="B1306" s="2" t="s">
        <v>84</v>
      </c>
      <c r="C1306" s="6">
        <f t="shared" si="286"/>
        <v>215714</v>
      </c>
      <c r="D1306" s="9">
        <f t="shared" si="288"/>
        <v>224491</v>
      </c>
      <c r="E1306" s="9">
        <v>8777</v>
      </c>
      <c r="F1306" s="9">
        <v>800.01</v>
      </c>
      <c r="G1306" s="10">
        <f t="shared" si="287"/>
        <v>9.114845619232085</v>
      </c>
      <c r="H1306" s="10"/>
      <c r="I1306" s="5"/>
      <c r="J1306" s="5"/>
      <c r="K1306" s="5">
        <f t="shared" si="285"/>
        <v>0</v>
      </c>
      <c r="L1306" s="64"/>
    </row>
    <row r="1307" spans="2:13" x14ac:dyDescent="0.25">
      <c r="B1307" s="2" t="s">
        <v>85</v>
      </c>
      <c r="C1307" s="6">
        <f t="shared" si="286"/>
        <v>224491</v>
      </c>
      <c r="D1307" s="9">
        <f t="shared" si="288"/>
        <v>233400</v>
      </c>
      <c r="E1307" s="9">
        <v>8909</v>
      </c>
      <c r="F1307" s="9">
        <v>735.19</v>
      </c>
      <c r="G1307" s="10">
        <f t="shared" si="287"/>
        <v>8.252216859355709</v>
      </c>
      <c r="H1307" s="10"/>
      <c r="I1307" s="5"/>
      <c r="J1307" s="5"/>
      <c r="K1307" s="5">
        <f t="shared" si="285"/>
        <v>0</v>
      </c>
      <c r="L1307" s="64"/>
    </row>
    <row r="1308" spans="2:13" x14ac:dyDescent="0.25">
      <c r="B1308" s="2" t="s">
        <v>86</v>
      </c>
      <c r="C1308" s="6">
        <f t="shared" si="286"/>
        <v>233400</v>
      </c>
      <c r="D1308" s="9">
        <f t="shared" si="288"/>
        <v>233400</v>
      </c>
      <c r="E1308" s="9"/>
      <c r="F1308" s="9"/>
      <c r="G1308" s="10" t="e">
        <f t="shared" si="287"/>
        <v>#DIV/0!</v>
      </c>
      <c r="H1308" s="10"/>
      <c r="I1308" s="6">
        <v>21480</v>
      </c>
      <c r="J1308" s="5"/>
      <c r="K1308" s="6">
        <f t="shared" si="285"/>
        <v>21480</v>
      </c>
      <c r="L1308" s="63"/>
    </row>
    <row r="1309" spans="2:13" x14ac:dyDescent="0.25">
      <c r="B1309" s="2" t="s">
        <v>87</v>
      </c>
      <c r="C1309" s="6">
        <f t="shared" si="286"/>
        <v>233400</v>
      </c>
      <c r="D1309" s="9">
        <f t="shared" si="288"/>
        <v>233400</v>
      </c>
      <c r="E1309" s="9"/>
      <c r="F1309" s="9"/>
      <c r="G1309" s="10" t="e">
        <f t="shared" si="287"/>
        <v>#DIV/0!</v>
      </c>
      <c r="H1309" s="10"/>
      <c r="I1309" s="72"/>
      <c r="J1309" s="163"/>
      <c r="K1309" s="6">
        <f t="shared" si="285"/>
        <v>0</v>
      </c>
      <c r="L1309" s="63"/>
    </row>
    <row r="1310" spans="2:13" ht="15.75" thickBot="1" x14ac:dyDescent="0.3">
      <c r="B1310" s="65" t="s">
        <v>88</v>
      </c>
      <c r="C1310" s="66"/>
      <c r="D1310" s="67"/>
      <c r="E1310" s="67">
        <f>SUM(E1298:E1309)</f>
        <v>72473</v>
      </c>
      <c r="F1310" s="67">
        <f>SUM(F1298:F1309)</f>
        <v>6373.8700000000008</v>
      </c>
      <c r="G1310" s="68">
        <f>F1310/E1310*100</f>
        <v>8.7948201399141759</v>
      </c>
      <c r="H1310" s="70"/>
      <c r="I1310" s="66">
        <f>SUM(I1298:I1309)</f>
        <v>123630</v>
      </c>
      <c r="J1310" s="66">
        <f>SUM(J1298:J1309)</f>
        <v>22420</v>
      </c>
      <c r="K1310" s="66">
        <f t="shared" si="285"/>
        <v>146050</v>
      </c>
      <c r="L1310" s="69">
        <f>SUM(L1298:L1309)</f>
        <v>0</v>
      </c>
    </row>
    <row r="1311" spans="2:13" ht="15.75" thickBot="1" x14ac:dyDescent="0.3"/>
    <row r="1312" spans="2:13" ht="18.75" x14ac:dyDescent="0.3">
      <c r="B1312" s="56" t="s">
        <v>0</v>
      </c>
      <c r="C1312" s="92" t="s">
        <v>157</v>
      </c>
      <c r="D1312" s="58"/>
      <c r="E1312" s="58"/>
      <c r="F1312" s="119" t="s">
        <v>134</v>
      </c>
      <c r="G1312" s="58"/>
      <c r="H1312" s="58"/>
      <c r="I1312" s="58"/>
      <c r="J1312" s="58"/>
      <c r="K1312" s="58"/>
      <c r="L1312" s="59"/>
    </row>
    <row r="1313" spans="2:13" x14ac:dyDescent="0.25">
      <c r="B1313" s="20" t="s">
        <v>71</v>
      </c>
      <c r="C1313" s="29" t="s">
        <v>139</v>
      </c>
      <c r="D1313" s="22"/>
      <c r="E1313" s="22"/>
      <c r="F1313" s="22"/>
      <c r="G1313" s="22"/>
      <c r="H1313" s="22"/>
      <c r="I1313" s="22"/>
      <c r="J1313" s="22"/>
      <c r="K1313" s="22"/>
      <c r="L1313" s="60"/>
    </row>
    <row r="1314" spans="2:13" x14ac:dyDescent="0.25">
      <c r="B1314" s="20" t="s">
        <v>72</v>
      </c>
      <c r="C1314" s="29" t="s">
        <v>105</v>
      </c>
      <c r="D1314" s="22"/>
      <c r="E1314" s="22"/>
      <c r="F1314" s="22"/>
      <c r="G1314" s="22"/>
      <c r="H1314" s="22"/>
      <c r="I1314" s="22"/>
      <c r="J1314" s="22"/>
      <c r="K1314" s="22"/>
      <c r="L1314" s="60"/>
    </row>
    <row r="1315" spans="2:13" x14ac:dyDescent="0.25">
      <c r="B1315" s="20" t="s">
        <v>1</v>
      </c>
      <c r="C1315" s="46">
        <v>9405</v>
      </c>
      <c r="D1315" s="22"/>
      <c r="E1315" s="22"/>
      <c r="F1315" s="22"/>
      <c r="G1315" s="22"/>
      <c r="H1315" s="22"/>
      <c r="I1315" s="22"/>
      <c r="J1315" s="22"/>
      <c r="K1315" s="22"/>
      <c r="L1315" s="60"/>
    </row>
    <row r="1316" spans="2:13" x14ac:dyDescent="0.25">
      <c r="B1316" s="20" t="s">
        <v>73</v>
      </c>
      <c r="C1316" s="29" t="s">
        <v>140</v>
      </c>
      <c r="D1316" s="22"/>
      <c r="E1316" s="22"/>
      <c r="F1316" s="22"/>
      <c r="G1316" s="22"/>
      <c r="H1316" s="22"/>
      <c r="I1316" s="22"/>
      <c r="J1316" s="22"/>
      <c r="K1316" s="22"/>
      <c r="L1316" s="60"/>
    </row>
    <row r="1317" spans="2:13" x14ac:dyDescent="0.25">
      <c r="B1317" s="20" t="s">
        <v>74</v>
      </c>
      <c r="C1317" s="26">
        <v>2020</v>
      </c>
      <c r="D1317" s="22"/>
      <c r="E1317" s="22"/>
      <c r="F1317" s="22"/>
      <c r="G1317" s="22"/>
      <c r="H1317" s="22"/>
      <c r="I1317" s="22"/>
      <c r="J1317" s="22"/>
      <c r="K1317" s="22"/>
      <c r="L1317" s="60"/>
    </row>
    <row r="1318" spans="2:13" x14ac:dyDescent="0.25">
      <c r="B1318" s="18"/>
      <c r="C1318" s="24"/>
      <c r="D1318" s="24"/>
      <c r="E1318" s="24"/>
      <c r="F1318" s="24"/>
      <c r="G1318" s="24"/>
      <c r="H1318" s="24"/>
      <c r="I1318" s="24"/>
      <c r="J1318" s="24"/>
      <c r="K1318" s="24"/>
      <c r="L1318" s="61"/>
    </row>
    <row r="1319" spans="2:13" ht="75" x14ac:dyDescent="0.25">
      <c r="B1319" s="124"/>
      <c r="C1319" s="125" t="s">
        <v>89</v>
      </c>
      <c r="D1319" s="125" t="s">
        <v>90</v>
      </c>
      <c r="E1319" s="125" t="s">
        <v>92</v>
      </c>
      <c r="F1319" s="125" t="s">
        <v>93</v>
      </c>
      <c r="G1319" s="125" t="s">
        <v>96</v>
      </c>
      <c r="H1319" s="125" t="s">
        <v>94</v>
      </c>
      <c r="I1319" s="125" t="s">
        <v>91</v>
      </c>
      <c r="J1319" s="125" t="s">
        <v>97</v>
      </c>
      <c r="K1319" s="125" t="s">
        <v>98</v>
      </c>
      <c r="L1319" s="126" t="s">
        <v>95</v>
      </c>
    </row>
    <row r="1320" spans="2:13" x14ac:dyDescent="0.25">
      <c r="B1320" s="2" t="s">
        <v>76</v>
      </c>
      <c r="C1320" s="6">
        <v>177225</v>
      </c>
      <c r="D1320" s="9">
        <f t="shared" ref="D1320" si="289">C1320+E1320</f>
        <v>183584</v>
      </c>
      <c r="E1320" s="9">
        <v>6359</v>
      </c>
      <c r="F1320" s="9">
        <v>554.27</v>
      </c>
      <c r="G1320" s="10">
        <f>F1320/E1320*100</f>
        <v>8.7163075955338876</v>
      </c>
      <c r="H1320" s="10"/>
      <c r="I1320" s="6">
        <v>30206</v>
      </c>
      <c r="J1320" s="6"/>
      <c r="K1320" s="6">
        <f t="shared" ref="K1320:K1332" si="290">I1320+J1320</f>
        <v>30206</v>
      </c>
      <c r="L1320" s="63"/>
      <c r="M1320" s="50"/>
    </row>
    <row r="1321" spans="2:13" x14ac:dyDescent="0.25">
      <c r="B1321" s="2" t="s">
        <v>77</v>
      </c>
      <c r="C1321" s="6">
        <f t="shared" ref="C1321:C1331" si="291">D1320</f>
        <v>183584</v>
      </c>
      <c r="D1321" s="9">
        <f t="shared" ref="D1321:D1331" si="292">C1321+E1321</f>
        <v>190161</v>
      </c>
      <c r="E1321" s="9">
        <v>6577</v>
      </c>
      <c r="F1321" s="9">
        <v>585.04999999999995</v>
      </c>
      <c r="G1321" s="10">
        <f t="shared" ref="G1321:G1331" si="293">F1321/E1321*100</f>
        <v>8.8953930363387563</v>
      </c>
      <c r="H1321" s="10"/>
      <c r="I1321" s="6"/>
      <c r="J1321" s="6"/>
      <c r="K1321" s="6">
        <f t="shared" si="290"/>
        <v>0</v>
      </c>
      <c r="L1321" s="63"/>
    </row>
    <row r="1322" spans="2:13" x14ac:dyDescent="0.25">
      <c r="B1322" s="2" t="s">
        <v>78</v>
      </c>
      <c r="C1322" s="6">
        <f t="shared" si="291"/>
        <v>190161</v>
      </c>
      <c r="D1322" s="9">
        <f t="shared" si="292"/>
        <v>196552</v>
      </c>
      <c r="E1322" s="9">
        <v>6391</v>
      </c>
      <c r="F1322" s="9">
        <v>572</v>
      </c>
      <c r="G1322" s="10">
        <f t="shared" si="293"/>
        <v>8.9500860585197941</v>
      </c>
      <c r="H1322" s="10"/>
      <c r="I1322" s="6">
        <v>32097</v>
      </c>
      <c r="J1322" s="163"/>
      <c r="K1322" s="6">
        <f t="shared" si="290"/>
        <v>32097</v>
      </c>
      <c r="L1322" s="63"/>
    </row>
    <row r="1323" spans="2:13" x14ac:dyDescent="0.25">
      <c r="B1323" s="2" t="s">
        <v>79</v>
      </c>
      <c r="C1323" s="6">
        <f t="shared" si="291"/>
        <v>196552</v>
      </c>
      <c r="D1323" s="9">
        <f t="shared" si="292"/>
        <v>200703</v>
      </c>
      <c r="E1323" s="9">
        <v>4151</v>
      </c>
      <c r="F1323" s="9">
        <v>385.03</v>
      </c>
      <c r="G1323" s="10">
        <f t="shared" si="293"/>
        <v>9.2755962418694278</v>
      </c>
      <c r="H1323" s="10"/>
      <c r="I1323" s="9"/>
      <c r="J1323" s="6"/>
      <c r="K1323" s="6">
        <f t="shared" si="290"/>
        <v>0</v>
      </c>
      <c r="L1323" s="63"/>
    </row>
    <row r="1324" spans="2:13" x14ac:dyDescent="0.25">
      <c r="B1324" s="2" t="s">
        <v>80</v>
      </c>
      <c r="C1324" s="6">
        <f t="shared" si="291"/>
        <v>200703</v>
      </c>
      <c r="D1324" s="9">
        <f t="shared" si="292"/>
        <v>200703</v>
      </c>
      <c r="E1324" s="9">
        <v>0</v>
      </c>
      <c r="F1324" s="9">
        <v>0</v>
      </c>
      <c r="G1324" s="10" t="e">
        <f t="shared" si="293"/>
        <v>#DIV/0!</v>
      </c>
      <c r="H1324" s="10"/>
      <c r="I1324" s="5"/>
      <c r="J1324" s="5">
        <v>10741</v>
      </c>
      <c r="K1324" s="5">
        <f t="shared" si="290"/>
        <v>10741</v>
      </c>
      <c r="L1324" s="205"/>
    </row>
    <row r="1325" spans="2:13" x14ac:dyDescent="0.25">
      <c r="B1325" s="2" t="s">
        <v>81</v>
      </c>
      <c r="C1325" s="6">
        <f t="shared" si="291"/>
        <v>200703</v>
      </c>
      <c r="D1325" s="9">
        <f t="shared" si="292"/>
        <v>205675</v>
      </c>
      <c r="E1325" s="9">
        <v>4972</v>
      </c>
      <c r="F1325" s="9">
        <v>442</v>
      </c>
      <c r="G1325" s="10">
        <f t="shared" si="293"/>
        <v>8.8897827835880925</v>
      </c>
      <c r="H1325" s="10"/>
      <c r="I1325" s="5"/>
      <c r="J1325" s="5">
        <v>95825</v>
      </c>
      <c r="K1325" s="5">
        <f t="shared" si="290"/>
        <v>95825</v>
      </c>
      <c r="L1325" s="64"/>
    </row>
    <row r="1326" spans="2:13" x14ac:dyDescent="0.25">
      <c r="B1326" s="2" t="s">
        <v>82</v>
      </c>
      <c r="C1326" s="6">
        <f t="shared" si="291"/>
        <v>205675</v>
      </c>
      <c r="D1326" s="9">
        <f t="shared" si="292"/>
        <v>208867</v>
      </c>
      <c r="E1326" s="9">
        <v>3192</v>
      </c>
      <c r="F1326" s="9">
        <v>282</v>
      </c>
      <c r="G1326" s="10">
        <f t="shared" si="293"/>
        <v>8.8345864661654137</v>
      </c>
      <c r="H1326" s="10"/>
      <c r="I1326" s="5">
        <v>16075</v>
      </c>
      <c r="J1326" s="5">
        <v>29473</v>
      </c>
      <c r="K1326" s="5">
        <f t="shared" si="290"/>
        <v>45548</v>
      </c>
      <c r="L1326" s="64"/>
    </row>
    <row r="1327" spans="2:13" x14ac:dyDescent="0.25">
      <c r="B1327" s="2" t="s">
        <v>83</v>
      </c>
      <c r="C1327" s="6">
        <f t="shared" si="291"/>
        <v>208867</v>
      </c>
      <c r="D1327" s="9">
        <f t="shared" si="292"/>
        <v>216492</v>
      </c>
      <c r="E1327" s="9">
        <v>7625</v>
      </c>
      <c r="F1327" s="9">
        <v>669</v>
      </c>
      <c r="G1327" s="10">
        <f t="shared" si="293"/>
        <v>8.7737704918032797</v>
      </c>
      <c r="H1327" s="10"/>
      <c r="I1327" s="5"/>
      <c r="J1327" s="5"/>
      <c r="K1327" s="5">
        <f t="shared" si="290"/>
        <v>0</v>
      </c>
      <c r="L1327" s="64"/>
    </row>
    <row r="1328" spans="2:13" x14ac:dyDescent="0.25">
      <c r="B1328" s="2" t="s">
        <v>84</v>
      </c>
      <c r="C1328" s="6">
        <f t="shared" si="291"/>
        <v>216492</v>
      </c>
      <c r="D1328" s="9">
        <f t="shared" si="292"/>
        <v>223185</v>
      </c>
      <c r="E1328" s="9">
        <v>6693</v>
      </c>
      <c r="F1328" s="9">
        <v>589</v>
      </c>
      <c r="G1328" s="10">
        <f t="shared" si="293"/>
        <v>8.8002390557298664</v>
      </c>
      <c r="H1328" s="10"/>
      <c r="I1328" s="5"/>
      <c r="J1328" s="5"/>
      <c r="K1328" s="5">
        <f t="shared" si="290"/>
        <v>0</v>
      </c>
      <c r="L1328" s="64"/>
    </row>
    <row r="1329" spans="2:13" x14ac:dyDescent="0.25">
      <c r="B1329" s="2" t="s">
        <v>85</v>
      </c>
      <c r="C1329" s="6">
        <f t="shared" si="291"/>
        <v>223185</v>
      </c>
      <c r="D1329" s="9">
        <f t="shared" si="292"/>
        <v>228872</v>
      </c>
      <c r="E1329" s="9">
        <v>5687</v>
      </c>
      <c r="F1329" s="9">
        <v>503</v>
      </c>
      <c r="G1329" s="10">
        <f t="shared" si="293"/>
        <v>8.8447336029541059</v>
      </c>
      <c r="H1329" s="10"/>
      <c r="I1329" s="5">
        <v>20329</v>
      </c>
      <c r="J1329" s="5"/>
      <c r="K1329" s="5">
        <f t="shared" si="290"/>
        <v>20329</v>
      </c>
      <c r="L1329" s="64"/>
    </row>
    <row r="1330" spans="2:13" x14ac:dyDescent="0.25">
      <c r="B1330" s="2" t="s">
        <v>86</v>
      </c>
      <c r="C1330" s="6">
        <f t="shared" si="291"/>
        <v>228872</v>
      </c>
      <c r="D1330" s="9">
        <f t="shared" si="292"/>
        <v>228872</v>
      </c>
      <c r="E1330" s="9"/>
      <c r="F1330" s="9"/>
      <c r="G1330" s="10" t="e">
        <f t="shared" si="293"/>
        <v>#DIV/0!</v>
      </c>
      <c r="H1330" s="10"/>
      <c r="I1330" s="6">
        <v>62893</v>
      </c>
      <c r="J1330" s="6"/>
      <c r="K1330" s="6">
        <f t="shared" si="290"/>
        <v>62893</v>
      </c>
      <c r="L1330" s="63"/>
      <c r="M1330" s="50"/>
    </row>
    <row r="1331" spans="2:13" x14ac:dyDescent="0.25">
      <c r="B1331" s="2" t="s">
        <v>87</v>
      </c>
      <c r="C1331" s="6">
        <f t="shared" si="291"/>
        <v>228872</v>
      </c>
      <c r="D1331" s="9">
        <f t="shared" si="292"/>
        <v>228872</v>
      </c>
      <c r="E1331" s="9"/>
      <c r="F1331" s="9"/>
      <c r="G1331" s="10" t="e">
        <f t="shared" si="293"/>
        <v>#DIV/0!</v>
      </c>
      <c r="H1331" s="10"/>
      <c r="I1331" s="72"/>
      <c r="J1331" s="6"/>
      <c r="K1331" s="6">
        <f t="shared" si="290"/>
        <v>0</v>
      </c>
      <c r="L1331" s="63"/>
    </row>
    <row r="1332" spans="2:13" ht="15.75" thickBot="1" x14ac:dyDescent="0.3">
      <c r="B1332" s="65" t="s">
        <v>88</v>
      </c>
      <c r="C1332" s="66"/>
      <c r="D1332" s="67"/>
      <c r="E1332" s="67">
        <f>SUM(E1320:E1331)</f>
        <v>51647</v>
      </c>
      <c r="F1332" s="67">
        <f>SUM(F1320:F1331)</f>
        <v>4581.3500000000004</v>
      </c>
      <c r="G1332" s="68">
        <f>F1332/E1332*100</f>
        <v>8.8705055472728329</v>
      </c>
      <c r="H1332" s="70"/>
      <c r="I1332" s="66">
        <f>SUM(I1320:I1331)</f>
        <v>161600</v>
      </c>
      <c r="J1332" s="66">
        <f>SUM(J1320:J1331)</f>
        <v>136039</v>
      </c>
      <c r="K1332" s="66">
        <f t="shared" si="290"/>
        <v>297639</v>
      </c>
      <c r="L1332" s="69">
        <f>SUM(L1320:L1331)</f>
        <v>0</v>
      </c>
    </row>
    <row r="1333" spans="2:13" ht="15.75" thickBot="1" x14ac:dyDescent="0.3"/>
    <row r="1334" spans="2:13" ht="18.75" x14ac:dyDescent="0.3">
      <c r="B1334" s="56" t="s">
        <v>0</v>
      </c>
      <c r="C1334" s="92" t="s">
        <v>158</v>
      </c>
      <c r="D1334" s="58"/>
      <c r="E1334" s="58"/>
      <c r="F1334" s="119" t="s">
        <v>134</v>
      </c>
      <c r="G1334" s="58"/>
      <c r="H1334" s="58"/>
      <c r="I1334" s="58"/>
      <c r="J1334" s="58"/>
      <c r="K1334" s="58"/>
      <c r="L1334" s="59"/>
    </row>
    <row r="1335" spans="2:13" x14ac:dyDescent="0.25">
      <c r="B1335" s="20" t="s">
        <v>71</v>
      </c>
      <c r="C1335" s="29" t="s">
        <v>139</v>
      </c>
      <c r="D1335" s="22"/>
      <c r="E1335" s="22"/>
      <c r="F1335" s="22"/>
      <c r="G1335" s="22"/>
      <c r="H1335" s="22"/>
      <c r="I1335" s="22"/>
      <c r="J1335" s="22"/>
      <c r="K1335" s="22"/>
      <c r="L1335" s="60"/>
    </row>
    <row r="1336" spans="2:13" x14ac:dyDescent="0.25">
      <c r="B1336" s="20" t="s">
        <v>72</v>
      </c>
      <c r="C1336" s="29" t="s">
        <v>105</v>
      </c>
      <c r="D1336" s="22"/>
      <c r="E1336" s="22"/>
      <c r="F1336" s="22"/>
      <c r="G1336" s="22"/>
      <c r="H1336" s="22"/>
      <c r="I1336" s="22"/>
      <c r="J1336" s="22"/>
      <c r="K1336" s="22"/>
      <c r="L1336" s="60"/>
    </row>
    <row r="1337" spans="2:13" x14ac:dyDescent="0.25">
      <c r="B1337" s="20" t="s">
        <v>1</v>
      </c>
      <c r="C1337" s="46">
        <v>9405</v>
      </c>
      <c r="D1337" s="22"/>
      <c r="E1337" s="22"/>
      <c r="F1337" s="22"/>
      <c r="G1337" s="22"/>
      <c r="H1337" s="22"/>
      <c r="I1337" s="22"/>
      <c r="J1337" s="22"/>
      <c r="K1337" s="22"/>
      <c r="L1337" s="60"/>
    </row>
    <row r="1338" spans="2:13" x14ac:dyDescent="0.25">
      <c r="B1338" s="20" t="s">
        <v>73</v>
      </c>
      <c r="C1338" s="29" t="s">
        <v>140</v>
      </c>
      <c r="D1338" s="22"/>
      <c r="E1338" s="22"/>
      <c r="F1338" s="22"/>
      <c r="G1338" s="22"/>
      <c r="H1338" s="22"/>
      <c r="I1338" s="22"/>
      <c r="J1338" s="22"/>
      <c r="K1338" s="22"/>
      <c r="L1338" s="60"/>
    </row>
    <row r="1339" spans="2:13" x14ac:dyDescent="0.25">
      <c r="B1339" s="20" t="s">
        <v>74</v>
      </c>
      <c r="C1339" s="26">
        <v>2020</v>
      </c>
      <c r="D1339" s="22"/>
      <c r="E1339" s="22"/>
      <c r="F1339" s="22"/>
      <c r="G1339" s="22"/>
      <c r="H1339" s="22"/>
      <c r="I1339" s="22"/>
      <c r="J1339" s="22"/>
      <c r="K1339" s="22"/>
      <c r="L1339" s="60"/>
    </row>
    <row r="1340" spans="2:13" x14ac:dyDescent="0.25">
      <c r="B1340" s="18"/>
      <c r="C1340" s="24"/>
      <c r="D1340" s="24"/>
      <c r="E1340" s="24"/>
      <c r="F1340" s="24"/>
      <c r="G1340" s="24"/>
      <c r="H1340" s="24"/>
      <c r="I1340" s="24"/>
      <c r="J1340" s="24"/>
      <c r="K1340" s="24"/>
      <c r="L1340" s="61"/>
    </row>
    <row r="1341" spans="2:13" ht="75" x14ac:dyDescent="0.25">
      <c r="B1341" s="124"/>
      <c r="C1341" s="125" t="s">
        <v>89</v>
      </c>
      <c r="D1341" s="125" t="s">
        <v>90</v>
      </c>
      <c r="E1341" s="125" t="s">
        <v>92</v>
      </c>
      <c r="F1341" s="125" t="s">
        <v>93</v>
      </c>
      <c r="G1341" s="125" t="s">
        <v>96</v>
      </c>
      <c r="H1341" s="125" t="s">
        <v>94</v>
      </c>
      <c r="I1341" s="125" t="s">
        <v>91</v>
      </c>
      <c r="J1341" s="125" t="s">
        <v>97</v>
      </c>
      <c r="K1341" s="125" t="s">
        <v>98</v>
      </c>
      <c r="L1341" s="126" t="s">
        <v>95</v>
      </c>
    </row>
    <row r="1342" spans="2:13" x14ac:dyDescent="0.25">
      <c r="B1342" s="2" t="s">
        <v>76</v>
      </c>
      <c r="C1342" s="6">
        <v>154159</v>
      </c>
      <c r="D1342" s="9">
        <f t="shared" ref="D1342:D1348" si="294">C1342+E1342</f>
        <v>160040</v>
      </c>
      <c r="E1342" s="9">
        <v>5881</v>
      </c>
      <c r="F1342" s="134">
        <v>531.16999999999996</v>
      </c>
      <c r="G1342" s="10">
        <f>F1342/E1342*100</f>
        <v>9.0319673524910726</v>
      </c>
      <c r="H1342" s="10"/>
      <c r="I1342" s="6"/>
      <c r="J1342" s="6"/>
      <c r="K1342" s="6">
        <f t="shared" ref="K1342:K1354" si="295">I1342+J1342</f>
        <v>0</v>
      </c>
      <c r="L1342" s="63"/>
    </row>
    <row r="1343" spans="2:13" x14ac:dyDescent="0.25">
      <c r="B1343" s="2" t="s">
        <v>77</v>
      </c>
      <c r="C1343" s="6">
        <f t="shared" ref="C1343:C1353" si="296">D1342</f>
        <v>160040</v>
      </c>
      <c r="D1343" s="9">
        <f t="shared" si="294"/>
        <v>166777</v>
      </c>
      <c r="E1343" s="9">
        <v>6737</v>
      </c>
      <c r="F1343" s="134">
        <v>597.42999999999995</v>
      </c>
      <c r="G1343" s="10">
        <f t="shared" ref="G1343:G1353" si="297">F1343/E1343*100</f>
        <v>8.8678937212409075</v>
      </c>
      <c r="H1343" s="10"/>
      <c r="I1343" s="6">
        <v>51911</v>
      </c>
      <c r="J1343" s="163"/>
      <c r="K1343" s="6">
        <f t="shared" si="295"/>
        <v>51911</v>
      </c>
      <c r="L1343" s="205"/>
    </row>
    <row r="1344" spans="2:13" x14ac:dyDescent="0.25">
      <c r="B1344" s="2" t="s">
        <v>78</v>
      </c>
      <c r="C1344" s="6">
        <f t="shared" si="296"/>
        <v>166777</v>
      </c>
      <c r="D1344" s="9">
        <f t="shared" si="294"/>
        <v>172980</v>
      </c>
      <c r="E1344" s="9">
        <v>6203</v>
      </c>
      <c r="F1344" s="134">
        <v>565</v>
      </c>
      <c r="G1344" s="10">
        <f t="shared" si="297"/>
        <v>9.1084958890859262</v>
      </c>
      <c r="H1344" s="10"/>
      <c r="I1344" s="6"/>
      <c r="J1344" s="5">
        <v>24760</v>
      </c>
      <c r="K1344" s="6">
        <f t="shared" si="295"/>
        <v>24760</v>
      </c>
      <c r="L1344" s="205"/>
    </row>
    <row r="1345" spans="2:13" x14ac:dyDescent="0.25">
      <c r="B1345" s="2" t="s">
        <v>79</v>
      </c>
      <c r="C1345" s="6">
        <f t="shared" si="296"/>
        <v>172980</v>
      </c>
      <c r="D1345" s="9">
        <f t="shared" si="294"/>
        <v>180272</v>
      </c>
      <c r="E1345" s="9">
        <v>7292</v>
      </c>
      <c r="F1345" s="134">
        <v>632.01</v>
      </c>
      <c r="G1345" s="10">
        <f t="shared" si="297"/>
        <v>8.6671695008228191</v>
      </c>
      <c r="H1345" s="10"/>
      <c r="I1345" s="6"/>
      <c r="J1345" s="6"/>
      <c r="K1345" s="6">
        <f t="shared" si="295"/>
        <v>0</v>
      </c>
      <c r="L1345" s="63"/>
      <c r="M1345" s="50"/>
    </row>
    <row r="1346" spans="2:13" x14ac:dyDescent="0.25">
      <c r="B1346" s="2" t="s">
        <v>80</v>
      </c>
      <c r="C1346" s="6">
        <f t="shared" si="296"/>
        <v>180272</v>
      </c>
      <c r="D1346" s="9">
        <f t="shared" si="294"/>
        <v>186988</v>
      </c>
      <c r="E1346" s="9">
        <v>6716</v>
      </c>
      <c r="F1346" s="134">
        <v>613</v>
      </c>
      <c r="G1346" s="10">
        <f t="shared" si="297"/>
        <v>9.1274568195354373</v>
      </c>
      <c r="H1346" s="10"/>
      <c r="I1346" s="5">
        <v>17224</v>
      </c>
      <c r="J1346" s="5"/>
      <c r="K1346" s="5">
        <f t="shared" si="295"/>
        <v>17224</v>
      </c>
      <c r="L1346" s="64"/>
    </row>
    <row r="1347" spans="2:13" x14ac:dyDescent="0.25">
      <c r="B1347" s="2" t="s">
        <v>81</v>
      </c>
      <c r="C1347" s="6">
        <f t="shared" si="296"/>
        <v>186988</v>
      </c>
      <c r="D1347" s="9">
        <f t="shared" si="294"/>
        <v>195422</v>
      </c>
      <c r="E1347" s="9">
        <v>8434</v>
      </c>
      <c r="F1347" s="134">
        <v>758.02</v>
      </c>
      <c r="G1347" s="10">
        <f t="shared" si="297"/>
        <v>8.9876689589755756</v>
      </c>
      <c r="H1347" s="10"/>
      <c r="I1347" s="5"/>
      <c r="J1347" s="5"/>
      <c r="K1347" s="5">
        <f t="shared" si="295"/>
        <v>0</v>
      </c>
      <c r="L1347" s="64"/>
    </row>
    <row r="1348" spans="2:13" x14ac:dyDescent="0.25">
      <c r="B1348" s="2" t="s">
        <v>82</v>
      </c>
      <c r="C1348" s="6">
        <f t="shared" si="296"/>
        <v>195422</v>
      </c>
      <c r="D1348" s="9">
        <f t="shared" si="294"/>
        <v>203998</v>
      </c>
      <c r="E1348" s="9">
        <v>8576</v>
      </c>
      <c r="F1348" s="134">
        <v>761.33</v>
      </c>
      <c r="G1348" s="10">
        <f t="shared" si="297"/>
        <v>8.8774486940298498</v>
      </c>
      <c r="H1348" s="10"/>
      <c r="I1348" s="5"/>
      <c r="J1348" s="5"/>
      <c r="K1348" s="5">
        <f t="shared" si="295"/>
        <v>0</v>
      </c>
      <c r="L1348" s="64"/>
    </row>
    <row r="1349" spans="2:13" x14ac:dyDescent="0.25">
      <c r="B1349" s="2" t="s">
        <v>83</v>
      </c>
      <c r="C1349" s="6">
        <f t="shared" si="296"/>
        <v>203998</v>
      </c>
      <c r="D1349" s="9">
        <f t="shared" ref="D1349:D1353" si="298">C1349+E1349</f>
        <v>210425</v>
      </c>
      <c r="E1349" s="9">
        <v>6427</v>
      </c>
      <c r="F1349" s="134">
        <v>565.52</v>
      </c>
      <c r="G1349" s="10">
        <f t="shared" si="297"/>
        <v>8.7991286758985527</v>
      </c>
      <c r="H1349" s="10"/>
      <c r="I1349" s="5">
        <v>31950</v>
      </c>
      <c r="J1349" s="5"/>
      <c r="K1349" s="5">
        <f t="shared" si="295"/>
        <v>31950</v>
      </c>
      <c r="L1349" s="64"/>
    </row>
    <row r="1350" spans="2:13" x14ac:dyDescent="0.25">
      <c r="B1350" s="2" t="s">
        <v>84</v>
      </c>
      <c r="C1350" s="6">
        <f t="shared" si="296"/>
        <v>210425</v>
      </c>
      <c r="D1350" s="9">
        <f t="shared" si="298"/>
        <v>217094</v>
      </c>
      <c r="E1350" s="9">
        <v>6669</v>
      </c>
      <c r="F1350" s="134">
        <v>593.55999999999995</v>
      </c>
      <c r="G1350" s="10">
        <f t="shared" si="297"/>
        <v>8.9002849002849</v>
      </c>
      <c r="H1350" s="10"/>
      <c r="I1350" s="5"/>
      <c r="J1350" s="5"/>
      <c r="K1350" s="5">
        <f t="shared" si="295"/>
        <v>0</v>
      </c>
      <c r="L1350" s="64"/>
    </row>
    <row r="1351" spans="2:13" x14ac:dyDescent="0.25">
      <c r="B1351" s="2" t="s">
        <v>85</v>
      </c>
      <c r="C1351" s="6">
        <f t="shared" si="296"/>
        <v>217094</v>
      </c>
      <c r="D1351" s="9">
        <f t="shared" si="298"/>
        <v>225360</v>
      </c>
      <c r="E1351" s="9">
        <v>8266</v>
      </c>
      <c r="F1351" s="134">
        <v>706.04</v>
      </c>
      <c r="G1351" s="10">
        <f t="shared" si="297"/>
        <v>8.5414952818775696</v>
      </c>
      <c r="H1351" s="10"/>
      <c r="I1351" s="5"/>
      <c r="J1351" s="5"/>
      <c r="K1351" s="5">
        <f t="shared" si="295"/>
        <v>0</v>
      </c>
      <c r="L1351" s="64"/>
    </row>
    <row r="1352" spans="2:13" x14ac:dyDescent="0.25">
      <c r="B1352" s="2" t="s">
        <v>86</v>
      </c>
      <c r="C1352" s="6">
        <f t="shared" si="296"/>
        <v>225360</v>
      </c>
      <c r="D1352" s="9">
        <f t="shared" si="298"/>
        <v>225360</v>
      </c>
      <c r="E1352" s="9"/>
      <c r="F1352" s="134"/>
      <c r="G1352" s="10" t="e">
        <f t="shared" si="297"/>
        <v>#DIV/0!</v>
      </c>
      <c r="H1352" s="10"/>
      <c r="I1352" s="6">
        <v>20347</v>
      </c>
      <c r="J1352" s="6"/>
      <c r="K1352" s="6">
        <f t="shared" si="295"/>
        <v>20347</v>
      </c>
      <c r="L1352" s="63"/>
    </row>
    <row r="1353" spans="2:13" x14ac:dyDescent="0.25">
      <c r="B1353" s="2" t="s">
        <v>87</v>
      </c>
      <c r="C1353" s="6">
        <f t="shared" si="296"/>
        <v>225360</v>
      </c>
      <c r="D1353" s="9">
        <f t="shared" si="298"/>
        <v>225360</v>
      </c>
      <c r="E1353" s="9"/>
      <c r="F1353" s="134"/>
      <c r="G1353" s="10" t="e">
        <f t="shared" si="297"/>
        <v>#DIV/0!</v>
      </c>
      <c r="H1353" s="10"/>
      <c r="I1353" s="72"/>
      <c r="J1353" s="6"/>
      <c r="K1353" s="6">
        <f t="shared" si="295"/>
        <v>0</v>
      </c>
      <c r="L1353" s="63"/>
    </row>
    <row r="1354" spans="2:13" ht="15.75" thickBot="1" x14ac:dyDescent="0.3">
      <c r="B1354" s="65" t="s">
        <v>88</v>
      </c>
      <c r="C1354" s="66"/>
      <c r="D1354" s="67"/>
      <c r="E1354" s="67">
        <f>SUM(E1342:E1353)</f>
        <v>71201</v>
      </c>
      <c r="F1354" s="67">
        <f>SUM(F1342:F1353)</f>
        <v>6323.079999999999</v>
      </c>
      <c r="G1354" s="68">
        <f>F1354/E1354*100</f>
        <v>8.8806056094717754</v>
      </c>
      <c r="H1354" s="70"/>
      <c r="I1354" s="66">
        <f>SUM(I1342:I1353)</f>
        <v>121432</v>
      </c>
      <c r="J1354" s="66">
        <f>SUM(J1342:J1353)</f>
        <v>24760</v>
      </c>
      <c r="K1354" s="66">
        <f t="shared" si="295"/>
        <v>146192</v>
      </c>
      <c r="L1354" s="69">
        <f>SUM(L1342:L1353)</f>
        <v>0</v>
      </c>
    </row>
    <row r="1355" spans="2:13" ht="15.75" thickBot="1" x14ac:dyDescent="0.3">
      <c r="M1355" s="1" t="s">
        <v>166</v>
      </c>
    </row>
    <row r="1356" spans="2:13" ht="18.75" x14ac:dyDescent="0.3">
      <c r="B1356" s="56" t="s">
        <v>0</v>
      </c>
      <c r="C1356" s="92" t="s">
        <v>159</v>
      </c>
      <c r="D1356" s="58"/>
      <c r="E1356" s="58"/>
      <c r="F1356" s="119" t="s">
        <v>134</v>
      </c>
      <c r="G1356" s="58"/>
      <c r="H1356" s="58"/>
      <c r="I1356" s="58"/>
      <c r="J1356" s="58"/>
      <c r="K1356" s="58"/>
      <c r="L1356" s="59"/>
    </row>
    <row r="1357" spans="2:13" x14ac:dyDescent="0.25">
      <c r="B1357" s="20" t="s">
        <v>71</v>
      </c>
      <c r="C1357" s="29" t="s">
        <v>139</v>
      </c>
      <c r="D1357" s="22"/>
      <c r="E1357" s="22"/>
      <c r="F1357" s="22"/>
      <c r="G1357" s="22"/>
      <c r="H1357" s="22"/>
      <c r="I1357" s="22"/>
      <c r="J1357" s="22"/>
      <c r="K1357" s="22"/>
      <c r="L1357" s="60"/>
    </row>
    <row r="1358" spans="2:13" x14ac:dyDescent="0.25">
      <c r="B1358" s="20" t="s">
        <v>72</v>
      </c>
      <c r="C1358" s="29" t="s">
        <v>105</v>
      </c>
      <c r="D1358" s="22"/>
      <c r="E1358" s="22"/>
      <c r="F1358" s="22"/>
      <c r="G1358" s="22"/>
      <c r="H1358" s="22"/>
      <c r="I1358" s="22"/>
      <c r="J1358" s="22"/>
      <c r="K1358" s="22"/>
      <c r="L1358" s="60"/>
    </row>
    <row r="1359" spans="2:13" x14ac:dyDescent="0.25">
      <c r="B1359" s="20" t="s">
        <v>1</v>
      </c>
      <c r="C1359" s="46">
        <v>9405</v>
      </c>
      <c r="D1359" s="22"/>
      <c r="E1359" s="22"/>
      <c r="F1359" s="22"/>
      <c r="G1359" s="22"/>
      <c r="H1359" s="22"/>
      <c r="I1359" s="22"/>
      <c r="J1359" s="22"/>
      <c r="K1359" s="22"/>
      <c r="L1359" s="60"/>
    </row>
    <row r="1360" spans="2:13" x14ac:dyDescent="0.25">
      <c r="B1360" s="20" t="s">
        <v>73</v>
      </c>
      <c r="C1360" s="29" t="s">
        <v>140</v>
      </c>
      <c r="D1360" s="22"/>
      <c r="E1360" s="22"/>
      <c r="F1360" s="22"/>
      <c r="G1360" s="22"/>
      <c r="H1360" s="22"/>
      <c r="I1360" s="22"/>
      <c r="J1360" s="22"/>
      <c r="K1360" s="22"/>
      <c r="L1360" s="60"/>
    </row>
    <row r="1361" spans="2:13" x14ac:dyDescent="0.25">
      <c r="B1361" s="20" t="s">
        <v>74</v>
      </c>
      <c r="C1361" s="26">
        <v>2020</v>
      </c>
      <c r="D1361" s="22"/>
      <c r="E1361" s="22"/>
      <c r="F1361" s="22"/>
      <c r="G1361" s="22"/>
      <c r="H1361" s="22"/>
      <c r="I1361" s="22"/>
      <c r="J1361" s="22"/>
      <c r="K1361" s="22"/>
      <c r="L1361" s="60"/>
    </row>
    <row r="1362" spans="2:13" x14ac:dyDescent="0.25">
      <c r="B1362" s="18"/>
      <c r="C1362" s="24"/>
      <c r="D1362" s="24"/>
      <c r="E1362" s="24"/>
      <c r="F1362" s="24"/>
      <c r="G1362" s="24"/>
      <c r="H1362" s="24"/>
      <c r="I1362" s="24"/>
      <c r="J1362" s="24"/>
      <c r="K1362" s="24"/>
      <c r="L1362" s="61"/>
    </row>
    <row r="1363" spans="2:13" ht="75" x14ac:dyDescent="0.25">
      <c r="B1363" s="124"/>
      <c r="C1363" s="125" t="s">
        <v>89</v>
      </c>
      <c r="D1363" s="125" t="s">
        <v>90</v>
      </c>
      <c r="E1363" s="125" t="s">
        <v>92</v>
      </c>
      <c r="F1363" s="125" t="s">
        <v>93</v>
      </c>
      <c r="G1363" s="125" t="s">
        <v>96</v>
      </c>
      <c r="H1363" s="125" t="s">
        <v>94</v>
      </c>
      <c r="I1363" s="125" t="s">
        <v>91</v>
      </c>
      <c r="J1363" s="125" t="s">
        <v>97</v>
      </c>
      <c r="K1363" s="125" t="s">
        <v>98</v>
      </c>
      <c r="L1363" s="126" t="s">
        <v>95</v>
      </c>
    </row>
    <row r="1364" spans="2:13" x14ac:dyDescent="0.25">
      <c r="B1364" s="2" t="s">
        <v>76</v>
      </c>
      <c r="C1364" s="6">
        <v>188178</v>
      </c>
      <c r="D1364" s="9">
        <f t="shared" ref="D1364:D1369" si="299">C1364+E1364</f>
        <v>195484</v>
      </c>
      <c r="E1364" s="9">
        <v>7306</v>
      </c>
      <c r="F1364" s="9">
        <v>629.09</v>
      </c>
      <c r="G1364" s="10">
        <f>F1364/E1364*100</f>
        <v>8.6105940323022185</v>
      </c>
      <c r="H1364" s="10"/>
      <c r="I1364" s="6"/>
      <c r="J1364" s="6"/>
      <c r="K1364" s="6">
        <f t="shared" ref="K1364:K1376" si="300">I1364+J1364</f>
        <v>0</v>
      </c>
      <c r="L1364" s="63"/>
      <c r="M1364" s="173"/>
    </row>
    <row r="1365" spans="2:13" x14ac:dyDescent="0.25">
      <c r="B1365" s="2" t="s">
        <v>77</v>
      </c>
      <c r="C1365" s="6">
        <f t="shared" ref="C1365:C1375" si="301">D1364</f>
        <v>195484</v>
      </c>
      <c r="D1365" s="9">
        <f t="shared" si="299"/>
        <v>196018</v>
      </c>
      <c r="E1365" s="9">
        <v>534</v>
      </c>
      <c r="F1365" s="9">
        <v>47</v>
      </c>
      <c r="G1365" s="10">
        <f t="shared" ref="G1365:G1375" si="302">F1365/E1365*100</f>
        <v>8.8014981273408246</v>
      </c>
      <c r="H1365" s="10"/>
      <c r="I1365" s="6">
        <v>16241</v>
      </c>
      <c r="J1365" s="6"/>
      <c r="K1365" s="6">
        <f t="shared" si="300"/>
        <v>16241</v>
      </c>
      <c r="L1365" s="63"/>
      <c r="M1365" s="50"/>
    </row>
    <row r="1366" spans="2:13" x14ac:dyDescent="0.25">
      <c r="B1366" s="2" t="s">
        <v>78</v>
      </c>
      <c r="C1366" s="6">
        <f t="shared" si="301"/>
        <v>196018</v>
      </c>
      <c r="D1366" s="9">
        <f t="shared" si="299"/>
        <v>200396</v>
      </c>
      <c r="E1366" s="9">
        <v>4378</v>
      </c>
      <c r="F1366" s="9">
        <v>368</v>
      </c>
      <c r="G1366" s="10">
        <f t="shared" si="302"/>
        <v>8.405664687071722</v>
      </c>
      <c r="H1366" s="10"/>
      <c r="I1366" s="6">
        <v>24977</v>
      </c>
      <c r="J1366" s="163">
        <v>91565</v>
      </c>
      <c r="K1366" s="6">
        <f t="shared" si="300"/>
        <v>116542</v>
      </c>
      <c r="L1366" s="63">
        <v>91565</v>
      </c>
      <c r="M1366" s="1" t="s">
        <v>184</v>
      </c>
    </row>
    <row r="1367" spans="2:13" x14ac:dyDescent="0.25">
      <c r="B1367" s="2" t="s">
        <v>79</v>
      </c>
      <c r="C1367" s="6">
        <f t="shared" si="301"/>
        <v>200396</v>
      </c>
      <c r="D1367" s="9">
        <f t="shared" si="299"/>
        <v>209955</v>
      </c>
      <c r="E1367" s="9">
        <v>9559</v>
      </c>
      <c r="F1367" s="9">
        <v>797.77</v>
      </c>
      <c r="G1367" s="10">
        <f t="shared" si="302"/>
        <v>8.3457474631237574</v>
      </c>
      <c r="H1367" s="10"/>
      <c r="I1367" s="6"/>
      <c r="J1367" s="6"/>
      <c r="K1367" s="6">
        <f t="shared" si="300"/>
        <v>0</v>
      </c>
      <c r="L1367" s="63"/>
    </row>
    <row r="1368" spans="2:13" x14ac:dyDescent="0.25">
      <c r="B1368" s="2" t="s">
        <v>80</v>
      </c>
      <c r="C1368" s="6">
        <f t="shared" si="301"/>
        <v>209955</v>
      </c>
      <c r="D1368" s="9">
        <f t="shared" si="299"/>
        <v>217378</v>
      </c>
      <c r="E1368" s="9">
        <v>7423</v>
      </c>
      <c r="F1368" s="9">
        <v>679.7</v>
      </c>
      <c r="G1368" s="10">
        <f t="shared" si="302"/>
        <v>9.1566751987067239</v>
      </c>
      <c r="H1368" s="10"/>
      <c r="I1368" s="5">
        <v>17256</v>
      </c>
      <c r="J1368" s="5"/>
      <c r="K1368" s="5">
        <f t="shared" si="300"/>
        <v>17256</v>
      </c>
      <c r="L1368" s="64"/>
    </row>
    <row r="1369" spans="2:13" x14ac:dyDescent="0.25">
      <c r="B1369" s="2" t="s">
        <v>81</v>
      </c>
      <c r="C1369" s="6">
        <f t="shared" si="301"/>
        <v>217378</v>
      </c>
      <c r="D1369" s="9">
        <f t="shared" si="299"/>
        <v>225400</v>
      </c>
      <c r="E1369" s="9">
        <v>8022</v>
      </c>
      <c r="F1369" s="9">
        <v>701</v>
      </c>
      <c r="G1369" s="10">
        <f t="shared" si="302"/>
        <v>8.7384692096733989</v>
      </c>
      <c r="H1369" s="10"/>
      <c r="I1369" s="5"/>
      <c r="J1369" s="5"/>
      <c r="K1369" s="5">
        <f t="shared" si="300"/>
        <v>0</v>
      </c>
      <c r="L1369" s="64"/>
    </row>
    <row r="1370" spans="2:13" x14ac:dyDescent="0.25">
      <c r="B1370" s="2" t="s">
        <v>82</v>
      </c>
      <c r="C1370" s="6">
        <f t="shared" si="301"/>
        <v>225400</v>
      </c>
      <c r="D1370" s="9">
        <f t="shared" ref="D1370:D1375" si="303">C1370+E1370</f>
        <v>233428</v>
      </c>
      <c r="E1370" s="9">
        <v>8028</v>
      </c>
      <c r="F1370" s="134">
        <v>703.88</v>
      </c>
      <c r="G1370" s="10">
        <f t="shared" si="302"/>
        <v>8.7678126557050327</v>
      </c>
      <c r="H1370" s="10"/>
      <c r="I1370" s="5">
        <v>30481</v>
      </c>
      <c r="J1370" s="5">
        <v>15965</v>
      </c>
      <c r="K1370" s="5">
        <f t="shared" si="300"/>
        <v>46446</v>
      </c>
      <c r="L1370" s="64"/>
    </row>
    <row r="1371" spans="2:13" x14ac:dyDescent="0.25">
      <c r="B1371" s="2" t="s">
        <v>83</v>
      </c>
      <c r="C1371" s="6">
        <f t="shared" si="301"/>
        <v>233428</v>
      </c>
      <c r="D1371" s="9">
        <f t="shared" si="303"/>
        <v>239705</v>
      </c>
      <c r="E1371" s="9">
        <v>6277</v>
      </c>
      <c r="F1371" s="9">
        <v>544.02</v>
      </c>
      <c r="G1371" s="10">
        <f t="shared" si="302"/>
        <v>8.6668790823641864</v>
      </c>
      <c r="H1371" s="10"/>
      <c r="I1371" s="5"/>
      <c r="J1371" s="5">
        <v>5289</v>
      </c>
      <c r="K1371" s="5">
        <f t="shared" si="300"/>
        <v>5289</v>
      </c>
      <c r="L1371" s="64"/>
    </row>
    <row r="1372" spans="2:13" x14ac:dyDescent="0.25">
      <c r="B1372" s="2" t="s">
        <v>84</v>
      </c>
      <c r="C1372" s="6">
        <f t="shared" si="301"/>
        <v>239705</v>
      </c>
      <c r="D1372" s="9">
        <f t="shared" si="303"/>
        <v>246395</v>
      </c>
      <c r="E1372" s="9">
        <v>6690</v>
      </c>
      <c r="F1372" s="9">
        <v>579</v>
      </c>
      <c r="G1372" s="10">
        <f t="shared" si="302"/>
        <v>8.654708520179371</v>
      </c>
      <c r="H1372" s="10"/>
      <c r="I1372" s="5"/>
      <c r="J1372" s="5"/>
      <c r="K1372" s="5">
        <f t="shared" si="300"/>
        <v>0</v>
      </c>
      <c r="L1372" s="64"/>
    </row>
    <row r="1373" spans="2:13" x14ac:dyDescent="0.25">
      <c r="B1373" s="2" t="s">
        <v>85</v>
      </c>
      <c r="C1373" s="6">
        <f t="shared" si="301"/>
        <v>246395</v>
      </c>
      <c r="D1373" s="9">
        <f t="shared" si="303"/>
        <v>248382</v>
      </c>
      <c r="E1373" s="9">
        <v>1987</v>
      </c>
      <c r="F1373" s="9">
        <v>159.61000000000001</v>
      </c>
      <c r="G1373" s="10">
        <f t="shared" si="302"/>
        <v>8.0327126321087068</v>
      </c>
      <c r="H1373" s="10"/>
      <c r="I1373" s="5"/>
      <c r="J1373" s="163">
        <v>33408</v>
      </c>
      <c r="K1373" s="5">
        <f t="shared" si="300"/>
        <v>33408</v>
      </c>
      <c r="L1373" s="64">
        <v>33408</v>
      </c>
      <c r="M1373" s="1" t="s">
        <v>194</v>
      </c>
    </row>
    <row r="1374" spans="2:13" x14ac:dyDescent="0.25">
      <c r="B1374" s="2" t="s">
        <v>86</v>
      </c>
      <c r="C1374" s="6">
        <f t="shared" si="301"/>
        <v>248382</v>
      </c>
      <c r="D1374" s="9">
        <f t="shared" si="303"/>
        <v>248382</v>
      </c>
      <c r="E1374" s="9"/>
      <c r="F1374" s="9"/>
      <c r="G1374" s="10" t="e">
        <f t="shared" si="302"/>
        <v>#DIV/0!</v>
      </c>
      <c r="H1374" s="10"/>
      <c r="I1374" s="6"/>
      <c r="J1374" s="6">
        <v>741</v>
      </c>
      <c r="K1374" s="6">
        <f t="shared" si="300"/>
        <v>741</v>
      </c>
      <c r="L1374" s="63"/>
      <c r="M1374" s="50"/>
    </row>
    <row r="1375" spans="2:13" x14ac:dyDescent="0.25">
      <c r="B1375" s="2" t="s">
        <v>87</v>
      </c>
      <c r="C1375" s="6">
        <f t="shared" si="301"/>
        <v>248382</v>
      </c>
      <c r="D1375" s="9">
        <f t="shared" si="303"/>
        <v>248382</v>
      </c>
      <c r="E1375" s="9"/>
      <c r="F1375" s="9"/>
      <c r="G1375" s="10" t="e">
        <f t="shared" si="302"/>
        <v>#DIV/0!</v>
      </c>
      <c r="H1375" s="10"/>
      <c r="I1375" s="72">
        <v>10907</v>
      </c>
      <c r="J1375" s="163">
        <v>30153</v>
      </c>
      <c r="K1375" s="6">
        <f t="shared" si="300"/>
        <v>41060</v>
      </c>
      <c r="L1375" s="63"/>
      <c r="M1375" s="1" t="s">
        <v>198</v>
      </c>
    </row>
    <row r="1376" spans="2:13" ht="15.75" thickBot="1" x14ac:dyDescent="0.3">
      <c r="B1376" s="65" t="s">
        <v>88</v>
      </c>
      <c r="C1376" s="66"/>
      <c r="D1376" s="67"/>
      <c r="E1376" s="67">
        <f>SUM(E1364:E1375)</f>
        <v>60204</v>
      </c>
      <c r="F1376" s="67">
        <f>SUM(F1364:F1375)</f>
        <v>5209.0700000000006</v>
      </c>
      <c r="G1376" s="68">
        <f>F1376/E1376*100</f>
        <v>8.6523652913427682</v>
      </c>
      <c r="H1376" s="70"/>
      <c r="I1376" s="66">
        <f>SUM(I1364:I1375)</f>
        <v>99862</v>
      </c>
      <c r="J1376" s="66">
        <f>SUM(J1364:J1375)</f>
        <v>177121</v>
      </c>
      <c r="K1376" s="66">
        <f t="shared" si="300"/>
        <v>276983</v>
      </c>
      <c r="L1376" s="69">
        <f>SUM(L1364:L1375)</f>
        <v>124973</v>
      </c>
    </row>
    <row r="1377" spans="2:13" ht="15.75" thickBot="1" x14ac:dyDescent="0.3"/>
    <row r="1378" spans="2:13" ht="18.75" x14ac:dyDescent="0.3">
      <c r="B1378" s="56" t="s">
        <v>0</v>
      </c>
      <c r="C1378" s="92" t="s">
        <v>197</v>
      </c>
      <c r="D1378" s="58"/>
      <c r="E1378" s="58"/>
      <c r="F1378" s="119" t="s">
        <v>196</v>
      </c>
      <c r="G1378" s="58"/>
      <c r="H1378" s="58"/>
      <c r="I1378" s="58"/>
      <c r="J1378" s="58"/>
      <c r="K1378" s="58"/>
      <c r="L1378" s="59"/>
    </row>
    <row r="1379" spans="2:13" x14ac:dyDescent="0.25">
      <c r="B1379" s="20" t="s">
        <v>71</v>
      </c>
      <c r="C1379" s="29" t="s">
        <v>139</v>
      </c>
      <c r="D1379" s="22"/>
      <c r="E1379" s="22"/>
      <c r="F1379" s="22"/>
      <c r="G1379" s="22"/>
      <c r="H1379" s="22"/>
      <c r="I1379" s="22"/>
      <c r="J1379" s="22"/>
      <c r="K1379" s="22"/>
      <c r="L1379" s="60"/>
    </row>
    <row r="1380" spans="2:13" x14ac:dyDescent="0.25">
      <c r="B1380" s="20" t="s">
        <v>72</v>
      </c>
      <c r="C1380" s="29" t="s">
        <v>105</v>
      </c>
      <c r="D1380" s="22"/>
      <c r="E1380" s="22"/>
      <c r="F1380" s="22"/>
      <c r="G1380" s="22"/>
      <c r="H1380" s="22"/>
      <c r="I1380" s="22"/>
      <c r="J1380" s="22"/>
      <c r="K1380" s="22"/>
      <c r="L1380" s="60"/>
    </row>
    <row r="1381" spans="2:13" x14ac:dyDescent="0.25">
      <c r="B1381" s="20" t="s">
        <v>1</v>
      </c>
      <c r="C1381" s="46">
        <v>9405</v>
      </c>
      <c r="D1381" s="22"/>
      <c r="E1381" s="22"/>
      <c r="F1381" s="22"/>
      <c r="G1381" s="22"/>
      <c r="H1381" s="22"/>
      <c r="I1381" s="22"/>
      <c r="J1381" s="22"/>
      <c r="K1381" s="22"/>
      <c r="L1381" s="60"/>
    </row>
    <row r="1382" spans="2:13" x14ac:dyDescent="0.25">
      <c r="B1382" s="20" t="s">
        <v>73</v>
      </c>
      <c r="C1382" s="29" t="s">
        <v>140</v>
      </c>
      <c r="D1382" s="22"/>
      <c r="E1382" s="22"/>
      <c r="F1382" s="22"/>
      <c r="G1382" s="22"/>
      <c r="H1382" s="22"/>
      <c r="I1382" s="22"/>
      <c r="J1382" s="22"/>
      <c r="K1382" s="22"/>
      <c r="L1382" s="60"/>
    </row>
    <row r="1383" spans="2:13" x14ac:dyDescent="0.25">
      <c r="B1383" s="20" t="s">
        <v>74</v>
      </c>
      <c r="C1383" s="26">
        <v>2023</v>
      </c>
      <c r="D1383" s="22"/>
      <c r="E1383" s="22"/>
      <c r="F1383" s="22"/>
      <c r="G1383" s="22"/>
      <c r="H1383" s="22"/>
      <c r="I1383" s="22"/>
      <c r="J1383" s="22"/>
      <c r="K1383" s="22"/>
      <c r="L1383" s="60"/>
    </row>
    <row r="1384" spans="2:13" x14ac:dyDescent="0.25">
      <c r="B1384" s="18"/>
      <c r="C1384" s="24"/>
      <c r="D1384" s="24"/>
      <c r="E1384" s="24"/>
      <c r="F1384" s="24"/>
      <c r="G1384" s="24"/>
      <c r="H1384" s="24"/>
      <c r="I1384" s="24"/>
      <c r="J1384" s="24"/>
      <c r="K1384" s="24"/>
      <c r="L1384" s="61"/>
    </row>
    <row r="1385" spans="2:13" ht="75" x14ac:dyDescent="0.25">
      <c r="B1385" s="124"/>
      <c r="C1385" s="125" t="s">
        <v>89</v>
      </c>
      <c r="D1385" s="125" t="s">
        <v>90</v>
      </c>
      <c r="E1385" s="125" t="s">
        <v>92</v>
      </c>
      <c r="F1385" s="125" t="s">
        <v>93</v>
      </c>
      <c r="G1385" s="125" t="s">
        <v>96</v>
      </c>
      <c r="H1385" s="125" t="s">
        <v>94</v>
      </c>
      <c r="I1385" s="125" t="s">
        <v>91</v>
      </c>
      <c r="J1385" s="125" t="s">
        <v>97</v>
      </c>
      <c r="K1385" s="125" t="s">
        <v>98</v>
      </c>
      <c r="L1385" s="126" t="s">
        <v>95</v>
      </c>
    </row>
    <row r="1386" spans="2:13" x14ac:dyDescent="0.25">
      <c r="B1386" s="2" t="s">
        <v>76</v>
      </c>
      <c r="C1386" s="6">
        <v>323</v>
      </c>
      <c r="D1386" s="9">
        <f t="shared" ref="D1386" si="304">C1386+E1386</f>
        <v>3044</v>
      </c>
      <c r="E1386" s="9">
        <v>2721</v>
      </c>
      <c r="F1386" s="134">
        <v>246.03</v>
      </c>
      <c r="G1386" s="10">
        <f>F1386/E1386*100</f>
        <v>9.0418963616317534</v>
      </c>
      <c r="H1386" s="10"/>
      <c r="I1386" s="6"/>
      <c r="J1386" s="6"/>
      <c r="K1386" s="6">
        <f t="shared" ref="K1386:K1398" si="305">I1386+J1386</f>
        <v>0</v>
      </c>
      <c r="L1386" s="63"/>
    </row>
    <row r="1387" spans="2:13" x14ac:dyDescent="0.25">
      <c r="B1387" s="2" t="s">
        <v>77</v>
      </c>
      <c r="C1387" s="6">
        <f t="shared" ref="C1387" si="306">D1386</f>
        <v>3044</v>
      </c>
      <c r="D1387" s="9">
        <f t="shared" ref="D1387:D1397" si="307">C1387+E1387</f>
        <v>3044</v>
      </c>
      <c r="E1387" s="9">
        <v>0</v>
      </c>
      <c r="F1387" s="134"/>
      <c r="G1387" s="10" t="e">
        <f t="shared" ref="G1387:G1397" si="308">F1387/E1387*100</f>
        <v>#DIV/0!</v>
      </c>
      <c r="H1387" s="10"/>
      <c r="I1387" s="6"/>
      <c r="J1387" s="163"/>
      <c r="K1387" s="6">
        <f t="shared" si="305"/>
        <v>0</v>
      </c>
      <c r="L1387" s="205"/>
    </row>
    <row r="1388" spans="2:13" x14ac:dyDescent="0.25">
      <c r="B1388" s="2" t="s">
        <v>78</v>
      </c>
      <c r="C1388" s="6"/>
      <c r="D1388" s="9">
        <f t="shared" si="307"/>
        <v>0</v>
      </c>
      <c r="E1388" s="9">
        <v>0</v>
      </c>
      <c r="F1388" s="134"/>
      <c r="G1388" s="10" t="e">
        <f t="shared" si="308"/>
        <v>#DIV/0!</v>
      </c>
      <c r="H1388" s="10"/>
      <c r="I1388" s="6"/>
      <c r="J1388" s="5"/>
      <c r="K1388" s="6">
        <f t="shared" si="305"/>
        <v>0</v>
      </c>
      <c r="L1388" s="205"/>
    </row>
    <row r="1389" spans="2:13" x14ac:dyDescent="0.25">
      <c r="B1389" s="2" t="s">
        <v>79</v>
      </c>
      <c r="C1389" s="6"/>
      <c r="D1389" s="9">
        <f t="shared" si="307"/>
        <v>0</v>
      </c>
      <c r="E1389" s="9">
        <v>0</v>
      </c>
      <c r="F1389" s="134"/>
      <c r="G1389" s="10" t="e">
        <f t="shared" si="308"/>
        <v>#DIV/0!</v>
      </c>
      <c r="H1389" s="10"/>
      <c r="I1389" s="6"/>
      <c r="J1389" s="6"/>
      <c r="K1389" s="6">
        <f t="shared" si="305"/>
        <v>0</v>
      </c>
      <c r="L1389" s="63"/>
      <c r="M1389" s="50"/>
    </row>
    <row r="1390" spans="2:13" x14ac:dyDescent="0.25">
      <c r="B1390" s="2" t="s">
        <v>80</v>
      </c>
      <c r="C1390" s="6"/>
      <c r="D1390" s="9">
        <f t="shared" si="307"/>
        <v>0</v>
      </c>
      <c r="E1390" s="9">
        <v>0</v>
      </c>
      <c r="F1390" s="134"/>
      <c r="G1390" s="10" t="e">
        <f t="shared" si="308"/>
        <v>#DIV/0!</v>
      </c>
      <c r="H1390" s="10"/>
      <c r="I1390" s="5"/>
      <c r="J1390" s="5"/>
      <c r="K1390" s="5">
        <f t="shared" si="305"/>
        <v>0</v>
      </c>
      <c r="L1390" s="64"/>
    </row>
    <row r="1391" spans="2:13" x14ac:dyDescent="0.25">
      <c r="B1391" s="2" t="s">
        <v>81</v>
      </c>
      <c r="C1391" s="6"/>
      <c r="D1391" s="9">
        <f t="shared" si="307"/>
        <v>0</v>
      </c>
      <c r="E1391" s="9">
        <v>0</v>
      </c>
      <c r="F1391" s="134"/>
      <c r="G1391" s="10" t="e">
        <f t="shared" si="308"/>
        <v>#DIV/0!</v>
      </c>
      <c r="H1391" s="10"/>
      <c r="I1391" s="5"/>
      <c r="J1391" s="5"/>
      <c r="K1391" s="5">
        <f t="shared" si="305"/>
        <v>0</v>
      </c>
      <c r="L1391" s="64"/>
    </row>
    <row r="1392" spans="2:13" x14ac:dyDescent="0.25">
      <c r="B1392" s="2" t="s">
        <v>82</v>
      </c>
      <c r="C1392" s="6"/>
      <c r="D1392" s="9">
        <f t="shared" si="307"/>
        <v>0</v>
      </c>
      <c r="E1392" s="9">
        <v>0</v>
      </c>
      <c r="F1392" s="134"/>
      <c r="G1392" s="10" t="e">
        <f t="shared" si="308"/>
        <v>#DIV/0!</v>
      </c>
      <c r="H1392" s="10"/>
      <c r="I1392" s="5"/>
      <c r="J1392" s="5"/>
      <c r="K1392" s="5">
        <f t="shared" si="305"/>
        <v>0</v>
      </c>
      <c r="L1392" s="64"/>
    </row>
    <row r="1393" spans="2:12" x14ac:dyDescent="0.25">
      <c r="B1393" s="2" t="s">
        <v>83</v>
      </c>
      <c r="C1393" s="6"/>
      <c r="D1393" s="9">
        <f t="shared" si="307"/>
        <v>0</v>
      </c>
      <c r="E1393" s="9">
        <v>0</v>
      </c>
      <c r="F1393" s="134"/>
      <c r="G1393" s="10" t="e">
        <f t="shared" si="308"/>
        <v>#DIV/0!</v>
      </c>
      <c r="H1393" s="10"/>
      <c r="I1393" s="5"/>
      <c r="J1393" s="5"/>
      <c r="K1393" s="5">
        <f t="shared" si="305"/>
        <v>0</v>
      </c>
      <c r="L1393" s="64"/>
    </row>
    <row r="1394" spans="2:12" x14ac:dyDescent="0.25">
      <c r="B1394" s="2" t="s">
        <v>84</v>
      </c>
      <c r="C1394" s="6"/>
      <c r="D1394" s="9">
        <f t="shared" si="307"/>
        <v>0</v>
      </c>
      <c r="E1394" s="9">
        <v>0</v>
      </c>
      <c r="F1394" s="134"/>
      <c r="G1394" s="10" t="e">
        <f t="shared" si="308"/>
        <v>#DIV/0!</v>
      </c>
      <c r="H1394" s="10"/>
      <c r="I1394" s="5"/>
      <c r="J1394" s="5"/>
      <c r="K1394" s="5">
        <f t="shared" si="305"/>
        <v>0</v>
      </c>
      <c r="L1394" s="64"/>
    </row>
    <row r="1395" spans="2:12" x14ac:dyDescent="0.25">
      <c r="B1395" s="2" t="s">
        <v>85</v>
      </c>
      <c r="C1395" s="6"/>
      <c r="D1395" s="9">
        <f t="shared" si="307"/>
        <v>0</v>
      </c>
      <c r="E1395" s="9">
        <v>0</v>
      </c>
      <c r="F1395" s="134"/>
      <c r="G1395" s="10" t="e">
        <f t="shared" si="308"/>
        <v>#DIV/0!</v>
      </c>
      <c r="H1395" s="10"/>
      <c r="I1395" s="5"/>
      <c r="J1395" s="5"/>
      <c r="K1395" s="5">
        <f t="shared" si="305"/>
        <v>0</v>
      </c>
      <c r="L1395" s="64"/>
    </row>
    <row r="1396" spans="2:12" x14ac:dyDescent="0.25">
      <c r="B1396" s="2" t="s">
        <v>86</v>
      </c>
      <c r="C1396" s="6"/>
      <c r="D1396" s="9">
        <f t="shared" si="307"/>
        <v>0</v>
      </c>
      <c r="E1396" s="9"/>
      <c r="F1396" s="134"/>
      <c r="G1396" s="10" t="e">
        <f t="shared" si="308"/>
        <v>#DIV/0!</v>
      </c>
      <c r="H1396" s="10"/>
      <c r="I1396" s="6"/>
      <c r="J1396" s="6"/>
      <c r="K1396" s="6">
        <f t="shared" si="305"/>
        <v>0</v>
      </c>
      <c r="L1396" s="63"/>
    </row>
    <row r="1397" spans="2:12" x14ac:dyDescent="0.25">
      <c r="B1397" s="2" t="s">
        <v>87</v>
      </c>
      <c r="C1397" s="6"/>
      <c r="D1397" s="9">
        <f t="shared" si="307"/>
        <v>0</v>
      </c>
      <c r="E1397" s="9"/>
      <c r="F1397" s="134"/>
      <c r="G1397" s="10" t="e">
        <f t="shared" si="308"/>
        <v>#DIV/0!</v>
      </c>
      <c r="H1397" s="10"/>
      <c r="I1397" s="72"/>
      <c r="J1397" s="6"/>
      <c r="K1397" s="6">
        <f t="shared" si="305"/>
        <v>0</v>
      </c>
      <c r="L1397" s="63"/>
    </row>
    <row r="1398" spans="2:12" ht="15.75" thickBot="1" x14ac:dyDescent="0.3">
      <c r="B1398" s="65" t="s">
        <v>88</v>
      </c>
      <c r="C1398" s="66"/>
      <c r="D1398" s="67"/>
      <c r="E1398" s="67">
        <f>SUM(E1386:E1397)</f>
        <v>2721</v>
      </c>
      <c r="F1398" s="67">
        <f>SUM(F1386:F1397)</f>
        <v>246.03</v>
      </c>
      <c r="G1398" s="68">
        <f>F1398/E1398*100</f>
        <v>9.0418963616317534</v>
      </c>
      <c r="H1398" s="70"/>
      <c r="I1398" s="66">
        <f>SUM(I1386:I1397)</f>
        <v>0</v>
      </c>
      <c r="J1398" s="66">
        <f>SUM(J1386:J1397)</f>
        <v>0</v>
      </c>
      <c r="K1398" s="66">
        <f t="shared" si="305"/>
        <v>0</v>
      </c>
      <c r="L1398" s="69">
        <f>SUM(L1386:L1397)</f>
        <v>0</v>
      </c>
    </row>
  </sheetData>
  <mergeCells count="57">
    <mergeCell ref="A1114:A1134"/>
    <mergeCell ref="A1158:A1178"/>
    <mergeCell ref="A1180:A1200"/>
    <mergeCell ref="A1202:A1222"/>
    <mergeCell ref="A1224:A1244"/>
    <mergeCell ref="A1136:A1156"/>
    <mergeCell ref="A1070:A1090"/>
    <mergeCell ref="A806:A826"/>
    <mergeCell ref="A894:A914"/>
    <mergeCell ref="A916:A936"/>
    <mergeCell ref="A938:A958"/>
    <mergeCell ref="A960:A980"/>
    <mergeCell ref="A982:A1002"/>
    <mergeCell ref="A1004:A1024"/>
    <mergeCell ref="A1026:A1046"/>
    <mergeCell ref="A1048:A1068"/>
    <mergeCell ref="A828:A848"/>
    <mergeCell ref="A872:A892"/>
    <mergeCell ref="A473:A493"/>
    <mergeCell ref="A495:A515"/>
    <mergeCell ref="A540:A560"/>
    <mergeCell ref="A584:A604"/>
    <mergeCell ref="A784:A804"/>
    <mergeCell ref="A629:A649"/>
    <mergeCell ref="A651:A671"/>
    <mergeCell ref="A673:A693"/>
    <mergeCell ref="A695:A715"/>
    <mergeCell ref="A717:A737"/>
    <mergeCell ref="A739:A759"/>
    <mergeCell ref="A762:A782"/>
    <mergeCell ref="A606:A626"/>
    <mergeCell ref="A361:A381"/>
    <mergeCell ref="A383:A403"/>
    <mergeCell ref="A405:A425"/>
    <mergeCell ref="A427:A447"/>
    <mergeCell ref="A449:A469"/>
    <mergeCell ref="A163:A183"/>
    <mergeCell ref="A251:A271"/>
    <mergeCell ref="A273:A293"/>
    <mergeCell ref="A295:A315"/>
    <mergeCell ref="A317:A337"/>
    <mergeCell ref="A1092:A1112"/>
    <mergeCell ref="A96:A116"/>
    <mergeCell ref="B1:L1"/>
    <mergeCell ref="A4:A24"/>
    <mergeCell ref="A26:A46"/>
    <mergeCell ref="A48:A68"/>
    <mergeCell ref="A73:A93"/>
    <mergeCell ref="A339:A359"/>
    <mergeCell ref="A119:A139"/>
    <mergeCell ref="A518:A538"/>
    <mergeCell ref="A850:A870"/>
    <mergeCell ref="A562:A582"/>
    <mergeCell ref="A141:A161"/>
    <mergeCell ref="A185:A205"/>
    <mergeCell ref="A207:A227"/>
    <mergeCell ref="A229:A249"/>
  </mergeCells>
  <pageMargins left="0.78740157480314965" right="0.78740157480314965" top="0.78740157480314965" bottom="0.78740157480314965" header="0.31496062992125984" footer="0.31496062992125984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63089</dc:creator>
  <cp:lastModifiedBy>Novotný Mojmír</cp:lastModifiedBy>
  <cp:lastPrinted>2017-02-27T07:52:55Z</cp:lastPrinted>
  <dcterms:created xsi:type="dcterms:W3CDTF">2017-02-14T13:05:58Z</dcterms:created>
  <dcterms:modified xsi:type="dcterms:W3CDTF">2023-12-19T08:13:03Z</dcterms:modified>
</cp:coreProperties>
</file>