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STRAV\"/>
    </mc:Choice>
  </mc:AlternateContent>
  <bookViews>
    <workbookView xWindow="0" yWindow="96" windowWidth="28752" windowHeight="12588"/>
  </bookViews>
  <sheets>
    <sheet name="STRAV pacienti" sheetId="1" r:id="rId1"/>
  </sheets>
  <calcPr calcId="162913"/>
</workbook>
</file>

<file path=xl/calcChain.xml><?xml version="1.0" encoding="utf-8"?>
<calcChain xmlns="http://schemas.openxmlformats.org/spreadsheetml/2006/main">
  <c r="K32" i="1" l="1"/>
  <c r="J32" i="1"/>
  <c r="C32" i="1" l="1"/>
  <c r="I32" i="1" l="1"/>
  <c r="M4" i="1"/>
  <c r="L4" i="1"/>
  <c r="K4" i="1"/>
  <c r="J4" i="1"/>
  <c r="I4" i="1"/>
  <c r="H4" i="1"/>
  <c r="G4" i="1"/>
  <c r="F4" i="1"/>
  <c r="E4" i="1"/>
  <c r="D4" i="1"/>
  <c r="C4" i="1"/>
  <c r="B4" i="1"/>
  <c r="M8" i="1"/>
  <c r="L8" i="1"/>
  <c r="K8" i="1"/>
  <c r="J8" i="1"/>
  <c r="I8" i="1"/>
  <c r="H8" i="1"/>
  <c r="G8" i="1"/>
  <c r="F8" i="1"/>
  <c r="E8" i="1"/>
  <c r="D8" i="1"/>
  <c r="C8" i="1"/>
  <c r="B8" i="1"/>
  <c r="M12" i="1"/>
  <c r="L12" i="1"/>
  <c r="K12" i="1"/>
  <c r="J12" i="1"/>
  <c r="I12" i="1"/>
  <c r="H12" i="1"/>
  <c r="G12" i="1"/>
  <c r="F12" i="1"/>
  <c r="E12" i="1"/>
  <c r="D12" i="1"/>
  <c r="C12" i="1"/>
  <c r="B12" i="1"/>
  <c r="M16" i="1"/>
  <c r="L16" i="1"/>
  <c r="K16" i="1"/>
  <c r="J16" i="1"/>
  <c r="I16" i="1"/>
  <c r="H16" i="1"/>
  <c r="G16" i="1"/>
  <c r="F16" i="1"/>
  <c r="E16" i="1"/>
  <c r="D16" i="1"/>
  <c r="C16" i="1"/>
  <c r="B16" i="1"/>
  <c r="M20" i="1"/>
  <c r="L20" i="1"/>
  <c r="K20" i="1"/>
  <c r="J20" i="1"/>
  <c r="I20" i="1"/>
  <c r="H20" i="1"/>
  <c r="G20" i="1"/>
  <c r="F20" i="1"/>
  <c r="E20" i="1"/>
  <c r="D20" i="1"/>
  <c r="C20" i="1"/>
  <c r="B20" i="1"/>
  <c r="M24" i="1"/>
  <c r="L24" i="1"/>
  <c r="K24" i="1"/>
  <c r="J24" i="1"/>
  <c r="I24" i="1"/>
  <c r="H24" i="1"/>
  <c r="G24" i="1"/>
  <c r="F24" i="1"/>
  <c r="E24" i="1"/>
  <c r="D24" i="1"/>
  <c r="C24" i="1"/>
  <c r="B24" i="1"/>
  <c r="M28" i="1"/>
  <c r="K28" i="1"/>
  <c r="L28" i="1"/>
  <c r="J28" i="1"/>
  <c r="I28" i="1"/>
  <c r="H28" i="1"/>
  <c r="G28" i="1"/>
  <c r="F28" i="1"/>
  <c r="E28" i="1"/>
  <c r="D28" i="1"/>
  <c r="C28" i="1"/>
  <c r="B28" i="1"/>
  <c r="N28" i="1" s="1"/>
  <c r="H32" i="1"/>
  <c r="G32" i="1"/>
  <c r="E32" i="1"/>
  <c r="F32" i="1"/>
  <c r="D32" i="1"/>
  <c r="B32" i="1"/>
  <c r="N31" i="1"/>
  <c r="N24" i="1" l="1"/>
  <c r="N20" i="1"/>
  <c r="N16" i="1"/>
  <c r="N12" i="1"/>
  <c r="N8" i="1"/>
  <c r="N4" i="1"/>
  <c r="N27" i="1"/>
  <c r="N23" i="1"/>
  <c r="N19" i="1"/>
  <c r="N15" i="1"/>
  <c r="N11" i="1"/>
  <c r="N7" i="1"/>
  <c r="N3" i="1"/>
</calcChain>
</file>

<file path=xl/sharedStrings.xml><?xml version="1.0" encoding="utf-8"?>
<sst xmlns="http://schemas.openxmlformats.org/spreadsheetml/2006/main" count="120" uniqueCount="99">
  <si>
    <t xml:space="preserve"> 1/2011</t>
  </si>
  <si>
    <t>2/2011</t>
  </si>
  <si>
    <t>3/2011</t>
  </si>
  <si>
    <t>4/2011</t>
  </si>
  <si>
    <t>5/2011</t>
  </si>
  <si>
    <t>6/2011</t>
  </si>
  <si>
    <t>7/2011</t>
  </si>
  <si>
    <t>8/2011</t>
  </si>
  <si>
    <t>9/2011</t>
  </si>
  <si>
    <t>10/2011</t>
  </si>
  <si>
    <t>11/2011</t>
  </si>
  <si>
    <t>12/2011</t>
  </si>
  <si>
    <t>Celkem</t>
  </si>
  <si>
    <t xml:space="preserve">              pacienti</t>
  </si>
  <si>
    <t xml:space="preserve"> 1/2012</t>
  </si>
  <si>
    <t>2/2012</t>
  </si>
  <si>
    <t>3/2012</t>
  </si>
  <si>
    <t>4/2012</t>
  </si>
  <si>
    <t>5/2012</t>
  </si>
  <si>
    <t>6/2012</t>
  </si>
  <si>
    <t>7/2012</t>
  </si>
  <si>
    <t>8/2012</t>
  </si>
  <si>
    <t>9/2012</t>
  </si>
  <si>
    <t>10/2012</t>
  </si>
  <si>
    <t>11/2012</t>
  </si>
  <si>
    <t>12/2012</t>
  </si>
  <si>
    <t>2/2013</t>
  </si>
  <si>
    <t>3/2013</t>
  </si>
  <si>
    <t>4/2013</t>
  </si>
  <si>
    <t>5/2013</t>
  </si>
  <si>
    <t>6/2013</t>
  </si>
  <si>
    <t>7/2013</t>
  </si>
  <si>
    <t>8/2013</t>
  </si>
  <si>
    <t>9/2013</t>
  </si>
  <si>
    <t>10/2013</t>
  </si>
  <si>
    <t>11/2013</t>
  </si>
  <si>
    <t>12/2013</t>
  </si>
  <si>
    <t xml:space="preserve"> 1/2013</t>
  </si>
  <si>
    <t xml:space="preserve"> 1/2014</t>
  </si>
  <si>
    <t>2/2014</t>
  </si>
  <si>
    <t>3/2014</t>
  </si>
  <si>
    <t>4/2014</t>
  </si>
  <si>
    <t>5/2014</t>
  </si>
  <si>
    <t>6/2014</t>
  </si>
  <si>
    <t>7/2014</t>
  </si>
  <si>
    <t>8/2014</t>
  </si>
  <si>
    <t>9/2014</t>
  </si>
  <si>
    <t>10/2014</t>
  </si>
  <si>
    <t>11/2014</t>
  </si>
  <si>
    <t>12/2014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</si>
  <si>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</si>
  <si>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</si>
  <si>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</si>
  <si>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</si>
  <si>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</si>
  <si>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</si>
  <si>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</si>
  <si>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</si>
  <si>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</si>
  <si>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</si>
  <si>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</si>
  <si>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</si>
  <si>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 xml:space="preserve"> 1/2010</t>
  </si>
  <si>
    <t>2/2010</t>
  </si>
  <si>
    <t>3/2010</t>
  </si>
  <si>
    <t>4/2010</t>
  </si>
  <si>
    <t>5/2010</t>
  </si>
  <si>
    <t>6/2010</t>
  </si>
  <si>
    <t>7/2010</t>
  </si>
  <si>
    <t>8/2010</t>
  </si>
  <si>
    <t>9/2010</t>
  </si>
  <si>
    <t>10/2010</t>
  </si>
  <si>
    <t>11/2010</t>
  </si>
  <si>
    <t>12/2010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</si>
  <si>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</si>
  <si>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</si>
  <si>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</si>
  <si>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</si>
  <si>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</si>
  <si>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</si>
  <si>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</si>
  <si>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</si>
  <si>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</si>
  <si>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</si>
  <si>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</si>
  <si>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</si>
  <si>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</si>
  <si>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</si>
  <si>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</si>
  <si>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</si>
  <si>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</si>
  <si>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</si>
  <si>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</si>
  <si>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</si>
  <si>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</si>
  <si>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</si>
  <si>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</si>
  <si>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</si>
  <si>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průměr na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</si>
</sst>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49" fontId="2" fillId="0" borderId="1" xfId="1" applyNumberFormat="1" applyFont="1" applyBorder="1" applyAlignment="1">
      <alignment horizontal="center"/>
    </xf>
    <xf numFmtId="0" fontId="3" fillId="0" borderId="1" xfId="1" applyFont="1" applyBorder="1"/>
    <xf numFmtId="0" fontId="4" fillId="0" borderId="0" xfId="0" applyFont="1"/>
    <xf numFmtId="0" fontId="2" fillId="0" borderId="1" xfId="1" applyFont="1" applyFill="1" applyBorder="1"/>
    <xf numFmtId="3" fontId="2" fillId="0" borderId="1" xfId="1" applyNumberFormat="1" applyFont="1" applyBorder="1"/>
    <xf numFmtId="3" fontId="3" fillId="0" borderId="1" xfId="1" applyNumberFormat="1" applyFont="1" applyBorder="1"/>
    <xf numFmtId="0" fontId="5" fillId="0" borderId="1" xfId="0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3" fontId="7" fillId="0" borderId="1" xfId="1" applyNumberFormat="1" applyFont="1" applyBorder="1"/>
    <xf numFmtId="0" fontId="8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topLeftCell="A10" zoomScaleNormal="100" workbookViewId="0">
      <selection activeCell="O32" sqref="O32"/>
    </sheetView>
  </sheetViews>
  <sheetFormatPr defaultRowHeight="14.4" x14ac:dyDescent="0.3"/>
  <cols>
    <col min="1" max="1" width="16.6640625" style="4" customWidth="1"/>
    <col min="2" max="13" width="8.88671875" style="4"/>
    <col min="14" max="14" width="9.109375" style="12"/>
    <col min="15" max="16384" width="8.88671875" style="4"/>
  </cols>
  <sheetData>
    <row r="2" spans="1:14" x14ac:dyDescent="0.3">
      <c r="A2" s="1"/>
      <c r="B2" s="2" t="s">
        <v>62</v>
      </c>
      <c r="C2" s="2" t="s">
        <v>63</v>
      </c>
      <c r="D2" s="2" t="s">
        <v>64</v>
      </c>
      <c r="E2" s="2" t="s">
        <v>65</v>
      </c>
      <c r="F2" s="2" t="s">
        <v>66</v>
      </c>
      <c r="G2" s="2" t="s">
        <v>67</v>
      </c>
      <c r="H2" s="2" t="s">
        <v>68</v>
      </c>
      <c r="I2" s="2" t="s">
        <v>69</v>
      </c>
      <c r="J2" s="2" t="s">
        <v>70</v>
      </c>
      <c r="K2" s="2" t="s">
        <v>71</v>
      </c>
      <c r="L2" s="2" t="s">
        <v>72</v>
      </c>
      <c r="M2" s="2" t="s">
        <v>73</v>
      </c>
      <c r="N2" s="3" t="s">
        <v>12</v>
      </c>
    </row>
    <row r="3" spans="1:14" x14ac:dyDescent="0.3">
      <c r="A3" s="5" t="s">
        <v>13</v>
      </c>
      <c r="B3" s="6">
        <v>29331</v>
      </c>
      <c r="C3" s="6">
        <v>28624</v>
      </c>
      <c r="D3" s="6">
        <v>32598</v>
      </c>
      <c r="E3" s="6">
        <v>31492</v>
      </c>
      <c r="F3" s="6">
        <v>29830</v>
      </c>
      <c r="G3" s="6">
        <v>29675</v>
      </c>
      <c r="H3" s="6">
        <v>23989</v>
      </c>
      <c r="I3" s="6">
        <v>24393</v>
      </c>
      <c r="J3" s="6">
        <v>28908</v>
      </c>
      <c r="K3" s="6">
        <v>30990</v>
      </c>
      <c r="L3" s="6">
        <v>31172</v>
      </c>
      <c r="M3" s="6">
        <v>24350</v>
      </c>
      <c r="N3" s="7">
        <f>SUM(B3:M3)</f>
        <v>345352</v>
      </c>
    </row>
    <row r="4" spans="1:14" x14ac:dyDescent="0.3">
      <c r="A4" s="8" t="s">
        <v>98</v>
      </c>
      <c r="B4" s="9">
        <f>B3/31</f>
        <v>946.16129032258061</v>
      </c>
      <c r="C4" s="9">
        <f>C3/28</f>
        <v>1022.2857142857143</v>
      </c>
      <c r="D4" s="9">
        <f>D3/31</f>
        <v>1051.5483870967741</v>
      </c>
      <c r="E4" s="9">
        <f>E3/30</f>
        <v>1049.7333333333333</v>
      </c>
      <c r="F4" s="9">
        <f>F3/31</f>
        <v>962.25806451612902</v>
      </c>
      <c r="G4" s="9">
        <f>G3/30</f>
        <v>989.16666666666663</v>
      </c>
      <c r="H4" s="9">
        <f>H3/31</f>
        <v>773.83870967741939</v>
      </c>
      <c r="I4" s="9">
        <f>I3/31</f>
        <v>786.87096774193549</v>
      </c>
      <c r="J4" s="9">
        <f>J3/30</f>
        <v>963.6</v>
      </c>
      <c r="K4" s="9">
        <f>K3/31</f>
        <v>999.67741935483866</v>
      </c>
      <c r="L4" s="9">
        <f>L3/30</f>
        <v>1039.0666666666666</v>
      </c>
      <c r="M4" s="9">
        <f>M3/31</f>
        <v>785.48387096774195</v>
      </c>
      <c r="N4" s="10">
        <f>AVERAGE(B4:M4)</f>
        <v>947.47425755248332</v>
      </c>
    </row>
    <row r="6" spans="1:14" x14ac:dyDescent="0.3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3" t="s">
        <v>12</v>
      </c>
    </row>
    <row r="7" spans="1:14" x14ac:dyDescent="0.3">
      <c r="A7" s="5" t="s">
        <v>13</v>
      </c>
      <c r="B7" s="6">
        <v>27702</v>
      </c>
      <c r="C7" s="6">
        <v>26782</v>
      </c>
      <c r="D7" s="6">
        <v>30039</v>
      </c>
      <c r="E7" s="6">
        <v>28713</v>
      </c>
      <c r="F7" s="6">
        <v>29430</v>
      </c>
      <c r="G7" s="6">
        <v>28007</v>
      </c>
      <c r="H7" s="6">
        <v>22400</v>
      </c>
      <c r="I7" s="6">
        <v>22464</v>
      </c>
      <c r="J7" s="6">
        <v>25397</v>
      </c>
      <c r="K7" s="6">
        <v>27811</v>
      </c>
      <c r="L7" s="6">
        <v>27053</v>
      </c>
      <c r="M7" s="6">
        <v>22301</v>
      </c>
      <c r="N7" s="7">
        <f>SUM(B7:M7)</f>
        <v>318099</v>
      </c>
    </row>
    <row r="8" spans="1:14" x14ac:dyDescent="0.3">
      <c r="A8" s="8" t="s">
        <v>98</v>
      </c>
      <c r="B8" s="9">
        <f>B7/31</f>
        <v>893.61290322580646</v>
      </c>
      <c r="C8" s="9">
        <f>C7/28</f>
        <v>956.5</v>
      </c>
      <c r="D8" s="9">
        <f>D7/31</f>
        <v>969</v>
      </c>
      <c r="E8" s="9">
        <f>E7/30</f>
        <v>957.1</v>
      </c>
      <c r="F8" s="9">
        <f>F7/31</f>
        <v>949.35483870967744</v>
      </c>
      <c r="G8" s="9">
        <f>G7/30</f>
        <v>933.56666666666672</v>
      </c>
      <c r="H8" s="9">
        <f>H7/31</f>
        <v>722.58064516129036</v>
      </c>
      <c r="I8" s="9">
        <f>I7/31</f>
        <v>724.64516129032256</v>
      </c>
      <c r="J8" s="9">
        <f>J7/30</f>
        <v>846.56666666666672</v>
      </c>
      <c r="K8" s="9">
        <f>K7/31</f>
        <v>897.12903225806451</v>
      </c>
      <c r="L8" s="9">
        <f>L7/30</f>
        <v>901.76666666666665</v>
      </c>
      <c r="M8" s="9">
        <f>M7/31</f>
        <v>719.38709677419354</v>
      </c>
      <c r="N8" s="10">
        <f>AVERAGE(B8:M8)</f>
        <v>872.60080645161281</v>
      </c>
    </row>
    <row r="10" spans="1:14" x14ac:dyDescent="0.3">
      <c r="A10" s="1"/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 t="s">
        <v>22</v>
      </c>
      <c r="K10" s="2" t="s">
        <v>23</v>
      </c>
      <c r="L10" s="2" t="s">
        <v>24</v>
      </c>
      <c r="M10" s="2" t="s">
        <v>25</v>
      </c>
      <c r="N10" s="3" t="s">
        <v>12</v>
      </c>
    </row>
    <row r="11" spans="1:14" x14ac:dyDescent="0.3">
      <c r="A11" s="5" t="s">
        <v>13</v>
      </c>
      <c r="B11" s="6">
        <v>27380</v>
      </c>
      <c r="C11" s="6">
        <v>27423</v>
      </c>
      <c r="D11" s="6">
        <v>27826</v>
      </c>
      <c r="E11" s="6">
        <v>26802</v>
      </c>
      <c r="F11" s="6">
        <v>27951</v>
      </c>
      <c r="G11" s="6">
        <v>26867</v>
      </c>
      <c r="H11" s="6">
        <v>21719</v>
      </c>
      <c r="I11" s="6">
        <v>22909</v>
      </c>
      <c r="J11" s="6">
        <v>26220</v>
      </c>
      <c r="K11" s="6">
        <v>29141</v>
      </c>
      <c r="L11" s="6">
        <v>26796</v>
      </c>
      <c r="M11" s="6">
        <v>21561</v>
      </c>
      <c r="N11" s="7">
        <f>SUM(B11:M11)</f>
        <v>312595</v>
      </c>
    </row>
    <row r="12" spans="1:14" x14ac:dyDescent="0.3">
      <c r="A12" s="8" t="s">
        <v>98</v>
      </c>
      <c r="B12" s="9">
        <f>B11/31</f>
        <v>883.22580645161293</v>
      </c>
      <c r="C12" s="9">
        <f>C11/28</f>
        <v>979.39285714285711</v>
      </c>
      <c r="D12" s="9">
        <f>D11/31</f>
        <v>897.61290322580646</v>
      </c>
      <c r="E12" s="9">
        <f>E11/30</f>
        <v>893.4</v>
      </c>
      <c r="F12" s="9">
        <f>F11/31</f>
        <v>901.64516129032256</v>
      </c>
      <c r="G12" s="9">
        <f>G11/30</f>
        <v>895.56666666666672</v>
      </c>
      <c r="H12" s="9">
        <f>H11/31</f>
        <v>700.61290322580646</v>
      </c>
      <c r="I12" s="9">
        <f>I11/31</f>
        <v>739</v>
      </c>
      <c r="J12" s="9">
        <f>J11/30</f>
        <v>874</v>
      </c>
      <c r="K12" s="9">
        <f>K11/31</f>
        <v>940.0322580645161</v>
      </c>
      <c r="L12" s="9">
        <f>L11/30</f>
        <v>893.2</v>
      </c>
      <c r="M12" s="9">
        <f>M11/31</f>
        <v>695.51612903225805</v>
      </c>
      <c r="N12" s="10">
        <f>AVERAGE(B12:M12)</f>
        <v>857.7670570916539</v>
      </c>
    </row>
    <row r="14" spans="1:14" x14ac:dyDescent="0.3">
      <c r="A14" s="1"/>
      <c r="B14" s="2" t="s">
        <v>37</v>
      </c>
      <c r="C14" s="2" t="s">
        <v>26</v>
      </c>
      <c r="D14" s="2" t="s">
        <v>27</v>
      </c>
      <c r="E14" s="2" t="s">
        <v>28</v>
      </c>
      <c r="F14" s="2" t="s">
        <v>29</v>
      </c>
      <c r="G14" s="2" t="s">
        <v>30</v>
      </c>
      <c r="H14" s="2" t="s">
        <v>31</v>
      </c>
      <c r="I14" s="2" t="s">
        <v>32</v>
      </c>
      <c r="J14" s="2" t="s">
        <v>33</v>
      </c>
      <c r="K14" s="2" t="s">
        <v>34</v>
      </c>
      <c r="L14" s="2" t="s">
        <v>35</v>
      </c>
      <c r="M14" s="2" t="s">
        <v>36</v>
      </c>
      <c r="N14" s="3" t="s">
        <v>12</v>
      </c>
    </row>
    <row r="15" spans="1:14" x14ac:dyDescent="0.3">
      <c r="A15" s="5" t="s">
        <v>13</v>
      </c>
      <c r="B15" s="6">
        <v>25321</v>
      </c>
      <c r="C15" s="6">
        <v>24561</v>
      </c>
      <c r="D15" s="6">
        <v>25681</v>
      </c>
      <c r="E15" s="6">
        <v>25562</v>
      </c>
      <c r="F15" s="6">
        <v>25818</v>
      </c>
      <c r="G15" s="6">
        <v>25837</v>
      </c>
      <c r="H15" s="6">
        <v>21037</v>
      </c>
      <c r="I15" s="6">
        <v>20258</v>
      </c>
      <c r="J15" s="6">
        <v>24405</v>
      </c>
      <c r="K15" s="6">
        <v>26615</v>
      </c>
      <c r="L15" s="6">
        <v>26076</v>
      </c>
      <c r="M15" s="6">
        <v>20801</v>
      </c>
      <c r="N15" s="7">
        <f>SUM(B15:M15)</f>
        <v>291972</v>
      </c>
    </row>
    <row r="16" spans="1:14" x14ac:dyDescent="0.3">
      <c r="A16" s="8" t="s">
        <v>98</v>
      </c>
      <c r="B16" s="9">
        <f>B15/31</f>
        <v>816.80645161290317</v>
      </c>
      <c r="C16" s="9">
        <f>C15/28</f>
        <v>877.17857142857144</v>
      </c>
      <c r="D16" s="9">
        <f>D15/31</f>
        <v>828.41935483870964</v>
      </c>
      <c r="E16" s="9">
        <f>E15/30</f>
        <v>852.06666666666672</v>
      </c>
      <c r="F16" s="9">
        <f>F15/31</f>
        <v>832.83870967741939</v>
      </c>
      <c r="G16" s="9">
        <f>G15/30</f>
        <v>861.23333333333335</v>
      </c>
      <c r="H16" s="9">
        <f>H15/31</f>
        <v>678.61290322580646</v>
      </c>
      <c r="I16" s="9">
        <f>I15/31</f>
        <v>653.48387096774195</v>
      </c>
      <c r="J16" s="9">
        <f>J15/30</f>
        <v>813.5</v>
      </c>
      <c r="K16" s="9">
        <f>K15/31</f>
        <v>858.54838709677415</v>
      </c>
      <c r="L16" s="9">
        <f>L15/30</f>
        <v>869.2</v>
      </c>
      <c r="M16" s="9">
        <f>M15/31</f>
        <v>671</v>
      </c>
      <c r="N16" s="10">
        <f>AVERAGE(B16:M16)</f>
        <v>801.07402073732737</v>
      </c>
    </row>
    <row r="18" spans="1:14" x14ac:dyDescent="0.3">
      <c r="A18" s="1"/>
      <c r="B18" s="2" t="s">
        <v>38</v>
      </c>
      <c r="C18" s="2" t="s">
        <v>39</v>
      </c>
      <c r="D18" s="2" t="s">
        <v>40</v>
      </c>
      <c r="E18" s="2" t="s">
        <v>41</v>
      </c>
      <c r="F18" s="2" t="s">
        <v>42</v>
      </c>
      <c r="G18" s="2" t="s">
        <v>43</v>
      </c>
      <c r="H18" s="2" t="s">
        <v>44</v>
      </c>
      <c r="I18" s="2" t="s">
        <v>45</v>
      </c>
      <c r="J18" s="2" t="s">
        <v>46</v>
      </c>
      <c r="K18" s="2" t="s">
        <v>47</v>
      </c>
      <c r="L18" s="2" t="s">
        <v>48</v>
      </c>
      <c r="M18" s="2" t="s">
        <v>49</v>
      </c>
      <c r="N18" s="3" t="s">
        <v>12</v>
      </c>
    </row>
    <row r="19" spans="1:14" x14ac:dyDescent="0.3">
      <c r="A19" s="5" t="s">
        <v>13</v>
      </c>
      <c r="B19" s="6">
        <v>24772</v>
      </c>
      <c r="C19" s="6">
        <v>24993</v>
      </c>
      <c r="D19" s="6">
        <v>28110</v>
      </c>
      <c r="E19" s="6">
        <v>26683</v>
      </c>
      <c r="F19" s="6">
        <v>26697</v>
      </c>
      <c r="G19" s="6">
        <v>27310</v>
      </c>
      <c r="H19" s="6">
        <v>22802</v>
      </c>
      <c r="I19" s="6">
        <v>21420</v>
      </c>
      <c r="J19" s="6">
        <v>25085</v>
      </c>
      <c r="K19" s="6">
        <v>26992</v>
      </c>
      <c r="L19" s="6">
        <v>26955</v>
      </c>
      <c r="M19" s="6">
        <v>21669</v>
      </c>
      <c r="N19" s="7">
        <f>SUM(B19:M19)</f>
        <v>303488</v>
      </c>
    </row>
    <row r="20" spans="1:14" x14ac:dyDescent="0.3">
      <c r="A20" s="8" t="s">
        <v>98</v>
      </c>
      <c r="B20" s="9">
        <f>B19/31</f>
        <v>799.09677419354841</v>
      </c>
      <c r="C20" s="9">
        <f>C19/28</f>
        <v>892.60714285714289</v>
      </c>
      <c r="D20" s="9">
        <f>D19/31</f>
        <v>906.77419354838707</v>
      </c>
      <c r="E20" s="9">
        <f>E19/30</f>
        <v>889.43333333333328</v>
      </c>
      <c r="F20" s="9">
        <f>F19/31</f>
        <v>861.19354838709683</v>
      </c>
      <c r="G20" s="9">
        <f>G19/30</f>
        <v>910.33333333333337</v>
      </c>
      <c r="H20" s="9">
        <f>H19/31</f>
        <v>735.54838709677415</v>
      </c>
      <c r="I20" s="9">
        <f>I19/31</f>
        <v>690.9677419354839</v>
      </c>
      <c r="J20" s="9">
        <f>J19/30</f>
        <v>836.16666666666663</v>
      </c>
      <c r="K20" s="9">
        <f>K19/31</f>
        <v>870.70967741935488</v>
      </c>
      <c r="L20" s="9">
        <f>L19/30</f>
        <v>898.5</v>
      </c>
      <c r="M20" s="9">
        <f>M19/31</f>
        <v>699</v>
      </c>
      <c r="N20" s="10">
        <f>AVERAGE(B20:M20)</f>
        <v>832.52756656426016</v>
      </c>
    </row>
    <row r="22" spans="1:14" x14ac:dyDescent="0.3">
      <c r="A22" s="1"/>
      <c r="B22" s="2" t="s">
        <v>50</v>
      </c>
      <c r="C22" s="2" t="s">
        <v>51</v>
      </c>
      <c r="D22" s="2" t="s">
        <v>52</v>
      </c>
      <c r="E22" s="2" t="s">
        <v>53</v>
      </c>
      <c r="F22" s="2" t="s">
        <v>54</v>
      </c>
      <c r="G22" s="2" t="s">
        <v>55</v>
      </c>
      <c r="H22" s="2" t="s">
        <v>56</v>
      </c>
      <c r="I22" s="2" t="s">
        <v>57</v>
      </c>
      <c r="J22" s="2" t="s">
        <v>58</v>
      </c>
      <c r="K22" s="2" t="s">
        <v>59</v>
      </c>
      <c r="L22" s="2" t="s">
        <v>60</v>
      </c>
      <c r="M22" s="2" t="s">
        <v>61</v>
      </c>
      <c r="N22" s="3" t="s">
        <v>12</v>
      </c>
    </row>
    <row r="23" spans="1:14" x14ac:dyDescent="0.3">
      <c r="A23" s="5" t="s">
        <v>13</v>
      </c>
      <c r="B23" s="6">
        <v>25306</v>
      </c>
      <c r="C23" s="6">
        <v>24594</v>
      </c>
      <c r="D23" s="6">
        <v>29028</v>
      </c>
      <c r="E23" s="6">
        <v>26877</v>
      </c>
      <c r="F23" s="6">
        <v>27058</v>
      </c>
      <c r="G23" s="6">
        <v>26423</v>
      </c>
      <c r="H23" s="6">
        <v>22096</v>
      </c>
      <c r="I23" s="6">
        <v>20865</v>
      </c>
      <c r="J23" s="6">
        <v>24969</v>
      </c>
      <c r="K23" s="6">
        <v>25749</v>
      </c>
      <c r="L23" s="6">
        <v>26292</v>
      </c>
      <c r="M23" s="6">
        <v>21066</v>
      </c>
      <c r="N23" s="7">
        <f>SUM(B23:M23)</f>
        <v>300323</v>
      </c>
    </row>
    <row r="24" spans="1:14" x14ac:dyDescent="0.3">
      <c r="A24" s="8" t="s">
        <v>98</v>
      </c>
      <c r="B24" s="9">
        <f>B23/31</f>
        <v>816.32258064516134</v>
      </c>
      <c r="C24" s="9">
        <f>C23/28</f>
        <v>878.35714285714289</v>
      </c>
      <c r="D24" s="9">
        <f>D23/31</f>
        <v>936.38709677419354</v>
      </c>
      <c r="E24" s="9">
        <f>E23/30</f>
        <v>895.9</v>
      </c>
      <c r="F24" s="9">
        <f>F23/31</f>
        <v>872.83870967741939</v>
      </c>
      <c r="G24" s="9">
        <f>G23/30</f>
        <v>880.76666666666665</v>
      </c>
      <c r="H24" s="9">
        <f>H23/31</f>
        <v>712.77419354838707</v>
      </c>
      <c r="I24" s="9">
        <f>I23/31</f>
        <v>673.06451612903231</v>
      </c>
      <c r="J24" s="9">
        <f>J23/30</f>
        <v>832.3</v>
      </c>
      <c r="K24" s="9">
        <f>K23/31</f>
        <v>830.61290322580646</v>
      </c>
      <c r="L24" s="9">
        <f>L23/30</f>
        <v>876.4</v>
      </c>
      <c r="M24" s="9">
        <f>M23/31</f>
        <v>679.54838709677415</v>
      </c>
      <c r="N24" s="10">
        <f>AVERAGE(B24:M24)</f>
        <v>823.77268305171538</v>
      </c>
    </row>
    <row r="26" spans="1:14" x14ac:dyDescent="0.3">
      <c r="A26" s="1"/>
      <c r="B26" s="2" t="s">
        <v>74</v>
      </c>
      <c r="C26" s="2" t="s">
        <v>75</v>
      </c>
      <c r="D26" s="2" t="s">
        <v>76</v>
      </c>
      <c r="E26" s="2" t="s">
        <v>77</v>
      </c>
      <c r="F26" s="2" t="s">
        <v>78</v>
      </c>
      <c r="G26" s="2" t="s">
        <v>79</v>
      </c>
      <c r="H26" s="2" t="s">
        <v>80</v>
      </c>
      <c r="I26" s="2" t="s">
        <v>81</v>
      </c>
      <c r="J26" s="2" t="s">
        <v>82</v>
      </c>
      <c r="K26" s="2" t="s">
        <v>83</v>
      </c>
      <c r="L26" s="2" t="s">
        <v>84</v>
      </c>
      <c r="M26" s="2" t="s">
        <v>85</v>
      </c>
      <c r="N26" s="3" t="s">
        <v>12</v>
      </c>
    </row>
    <row r="27" spans="1:14" x14ac:dyDescent="0.3">
      <c r="A27" s="5" t="s">
        <v>13</v>
      </c>
      <c r="B27" s="6">
        <v>25348</v>
      </c>
      <c r="C27" s="6">
        <v>25850</v>
      </c>
      <c r="D27" s="6">
        <v>27561</v>
      </c>
      <c r="E27" s="6">
        <v>27607</v>
      </c>
      <c r="F27" s="6">
        <v>27834</v>
      </c>
      <c r="G27" s="6">
        <v>26072</v>
      </c>
      <c r="H27" s="6">
        <v>21227</v>
      </c>
      <c r="I27" s="6">
        <v>21595</v>
      </c>
      <c r="J27" s="6">
        <v>25135</v>
      </c>
      <c r="K27" s="6">
        <v>27745</v>
      </c>
      <c r="L27" s="6">
        <v>26774</v>
      </c>
      <c r="M27" s="6">
        <v>22299</v>
      </c>
      <c r="N27" s="11">
        <f>SUM(B27:M27)</f>
        <v>305047</v>
      </c>
    </row>
    <row r="28" spans="1:14" x14ac:dyDescent="0.3">
      <c r="A28" s="8" t="s">
        <v>98</v>
      </c>
      <c r="B28" s="9">
        <f>B27/31</f>
        <v>817.67741935483866</v>
      </c>
      <c r="C28" s="9">
        <f>C27/28</f>
        <v>923.21428571428567</v>
      </c>
      <c r="D28" s="9">
        <f>D27/31</f>
        <v>889.06451612903231</v>
      </c>
      <c r="E28" s="9">
        <f>E27/30</f>
        <v>920.23333333333335</v>
      </c>
      <c r="F28" s="9">
        <f>F27/31</f>
        <v>897.87096774193549</v>
      </c>
      <c r="G28" s="9">
        <f>G27/30</f>
        <v>869.06666666666672</v>
      </c>
      <c r="H28" s="9">
        <f>H27/31</f>
        <v>684.74193548387098</v>
      </c>
      <c r="I28" s="9">
        <f>I27/31</f>
        <v>696.61290322580646</v>
      </c>
      <c r="J28" s="9">
        <f>J27/30</f>
        <v>837.83333333333337</v>
      </c>
      <c r="K28" s="9">
        <f>K27/31</f>
        <v>895</v>
      </c>
      <c r="L28" s="9">
        <f>L27/30</f>
        <v>892.4666666666667</v>
      </c>
      <c r="M28" s="9">
        <f>M27/31</f>
        <v>719.32258064516134</v>
      </c>
      <c r="N28" s="10">
        <f>AVERAGE(B28:M28)</f>
        <v>836.92538402457751</v>
      </c>
    </row>
    <row r="30" spans="1:14" x14ac:dyDescent="0.3">
      <c r="A30" s="1"/>
      <c r="B30" s="2" t="s">
        <v>86</v>
      </c>
      <c r="C30" s="2" t="s">
        <v>87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93</v>
      </c>
      <c r="J30" s="2" t="s">
        <v>94</v>
      </c>
      <c r="K30" s="2" t="s">
        <v>95</v>
      </c>
      <c r="L30" s="2" t="s">
        <v>96</v>
      </c>
      <c r="M30" s="2" t="s">
        <v>97</v>
      </c>
      <c r="N30" s="3" t="s">
        <v>12</v>
      </c>
    </row>
    <row r="31" spans="1:14" x14ac:dyDescent="0.3">
      <c r="A31" s="5" t="s">
        <v>13</v>
      </c>
      <c r="B31" s="6">
        <v>27061</v>
      </c>
      <c r="C31" s="6">
        <v>26192</v>
      </c>
      <c r="D31" s="6">
        <v>28741</v>
      </c>
      <c r="E31" s="6">
        <v>25955</v>
      </c>
      <c r="F31" s="6">
        <v>27247</v>
      </c>
      <c r="G31" s="6">
        <v>26754</v>
      </c>
      <c r="H31" s="6">
        <v>20510</v>
      </c>
      <c r="I31" s="6">
        <v>22346</v>
      </c>
      <c r="J31" s="6">
        <v>25570</v>
      </c>
      <c r="K31" s="6">
        <v>27551</v>
      </c>
      <c r="L31" s="6">
        <v>27531</v>
      </c>
      <c r="M31" s="6">
        <v>22035</v>
      </c>
      <c r="N31" s="7">
        <f>SUM(B31:M31)</f>
        <v>307493</v>
      </c>
    </row>
    <row r="32" spans="1:14" x14ac:dyDescent="0.3">
      <c r="A32" s="8" t="s">
        <v>98</v>
      </c>
      <c r="B32" s="9">
        <f>B31/31</f>
        <v>872.93548387096769</v>
      </c>
      <c r="C32" s="9">
        <f>C31/28</f>
        <v>935.42857142857144</v>
      </c>
      <c r="D32" s="9">
        <f>D31/31</f>
        <v>927.12903225806451</v>
      </c>
      <c r="E32" s="9">
        <f>E31/30</f>
        <v>865.16666666666663</v>
      </c>
      <c r="F32" s="9">
        <f>F31/31</f>
        <v>878.93548387096769</v>
      </c>
      <c r="G32" s="9">
        <f>G31/30</f>
        <v>891.8</v>
      </c>
      <c r="H32" s="9">
        <f>H31/31</f>
        <v>661.61290322580646</v>
      </c>
      <c r="I32" s="9">
        <f>I31/31</f>
        <v>720.83870967741939</v>
      </c>
      <c r="J32" s="9">
        <f>J31/30</f>
        <v>852.33333333333337</v>
      </c>
      <c r="K32" s="9">
        <f>K31/31</f>
        <v>888.74193548387098</v>
      </c>
      <c r="L32" s="9">
        <v>918</v>
      </c>
      <c r="M32" s="9">
        <v>711</v>
      </c>
      <c r="N32" s="10">
        <v>844</v>
      </c>
    </row>
  </sheetData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STRAV pacienti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64428</dc:creator>
  <cp:lastModifiedBy>Hýža Petr, Ing.</cp:lastModifiedBy>
  <cp:lastPrinted>2016-09-23T04:45:09Z</cp:lastPrinted>
  <dcterms:created xsi:type="dcterms:W3CDTF">2016-04-12T09:41:25Z</dcterms:created>
  <dcterms:modified xsi:type="dcterms:W3CDTF">2018-01-02T09:27:25Z</dcterms:modified>
</cp:coreProperties>
</file>