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25" yWindow="2835" windowWidth="15480" windowHeight="7995" firstSheet="12" activeTab="16"/>
  </bookViews>
  <sheets>
    <sheet name="Odběrná místa 2015" sheetId="1" r:id="rId1"/>
    <sheet name="Zálohy 2015" sheetId="4" r:id="rId2"/>
    <sheet name="Roční vyúčtování 2015" sheetId="8" r:id="rId3"/>
    <sheet name="Odběrná místa 2016" sheetId="11" r:id="rId4"/>
    <sheet name="Zálohy 2016" sheetId="12" r:id="rId5"/>
    <sheet name="Roční vyúčtování 2016" sheetId="13" r:id="rId6"/>
    <sheet name="Odběrná místa 2017" sheetId="15" r:id="rId7"/>
    <sheet name="Zálohy 2017" sheetId="14" r:id="rId8"/>
    <sheet name="Roční vyúčtování 2017" sheetId="16" r:id="rId9"/>
    <sheet name="Odběrná místa 2018" sheetId="20" r:id="rId10"/>
    <sheet name="Zálohy 2018" sheetId="19" r:id="rId11"/>
    <sheet name="Roční vyúčtování 2018" sheetId="21" r:id="rId12"/>
    <sheet name="Odběrná místa 2019" sheetId="23" r:id="rId13"/>
    <sheet name="Zálohy 2019" sheetId="22" r:id="rId14"/>
    <sheet name="Roční vyúčtování 2019" sheetId="24" r:id="rId15"/>
    <sheet name="Odběrná místa 2020" sheetId="25" r:id="rId16"/>
    <sheet name="Zálohy 2020" sheetId="26" r:id="rId17"/>
    <sheet name="List1" sheetId="10" r:id="rId18"/>
  </sheets>
  <definedNames>
    <definedName name="_xlnm.Print_Area" localSheetId="9">'Odběrná místa 2018'!$A$1:$E$97</definedName>
    <definedName name="_xlnm.Print_Area" localSheetId="12">'Odběrná místa 2019'!$B$32:$E$52</definedName>
    <definedName name="_xlnm.Print_Area" localSheetId="15">'Odběrná místa 2020'!$B$32:$E$52</definedName>
    <definedName name="_xlnm.Print_Area" localSheetId="11">'Roční vyúčtování 2018'!$A$50:$I$97</definedName>
    <definedName name="_xlnm.Print_Area" localSheetId="14">'Roční vyúčtování 2019'!$B$32:$G$55</definedName>
  </definedNames>
  <calcPr calcId="125725"/>
</workbook>
</file>

<file path=xl/calcChain.xml><?xml version="1.0" encoding="utf-8"?>
<calcChain xmlns="http://schemas.openxmlformats.org/spreadsheetml/2006/main">
  <c r="J31" i="24"/>
  <c r="J30"/>
  <c r="J45" i="21"/>
  <c r="J46"/>
  <c r="J30"/>
  <c r="J31"/>
  <c r="F14" i="16"/>
  <c r="F11"/>
  <c r="F8"/>
  <c r="R7" i="14"/>
  <c r="G14" i="16"/>
  <c r="F14" i="13"/>
  <c r="F11"/>
  <c r="F8"/>
  <c r="F9"/>
  <c r="G29"/>
  <c r="F23"/>
  <c r="F29"/>
  <c r="F26"/>
  <c r="F20"/>
  <c r="G14" i="8"/>
  <c r="F14"/>
  <c r="F11"/>
  <c r="F8"/>
  <c r="F15"/>
  <c r="F12"/>
  <c r="F9"/>
  <c r="G74"/>
  <c r="F71"/>
  <c r="F65"/>
  <c r="F74"/>
  <c r="F68"/>
  <c r="H4" i="10"/>
  <c r="G4"/>
  <c r="F4"/>
  <c r="E4"/>
  <c r="Q4"/>
  <c r="R4"/>
  <c r="G14" i="13"/>
  <c r="G77"/>
</calcChain>
</file>

<file path=xl/sharedStrings.xml><?xml version="1.0" encoding="utf-8"?>
<sst xmlns="http://schemas.openxmlformats.org/spreadsheetml/2006/main" count="4464" uniqueCount="978">
  <si>
    <t>odběrné místo</t>
  </si>
  <si>
    <t>č. plynoměru</t>
  </si>
  <si>
    <t>KZL Palackého</t>
  </si>
  <si>
    <t>Doprava-Stará</t>
  </si>
  <si>
    <t>Palackého 700/12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</si>
  <si>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</si>
  <si>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</si>
  <si>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</si>
  <si>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</si>
  <si>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</si>
  <si>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</si>
  <si>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</si>
  <si>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</si>
  <si>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</si>
  <si>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</si>
  <si>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</si>
  <si>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</si>
  <si>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 xml:space="preserve"> Nová doprava</t>
  </si>
  <si>
    <t>Lékařská fakulta</t>
  </si>
  <si>
    <t>Univerzita Palackého</t>
  </si>
  <si>
    <t>n.s.: 9910</t>
  </si>
  <si>
    <t>sm.č. 000201047541</t>
  </si>
  <si>
    <t>sm.č.000201047216</t>
  </si>
  <si>
    <t>27ZG700Z05983483</t>
  </si>
  <si>
    <t>n.s.:9207</t>
  </si>
  <si>
    <t>sm.č.000201047214</t>
  </si>
  <si>
    <t>27ZG700Z0019175C</t>
  </si>
  <si>
    <t>sm.č.000201047530</t>
  </si>
  <si>
    <t>27ZG700Z00192758</t>
  </si>
  <si>
    <t>sm.č.000201047532</t>
  </si>
  <si>
    <t>27ZG700Z0019190G</t>
  </si>
  <si>
    <t>n.s.:2421</t>
  </si>
  <si>
    <t>sm.č.000201047536</t>
  </si>
  <si>
    <t>27ZG700Z0007712S</t>
  </si>
  <si>
    <t>sm.č.000201047542</t>
  </si>
  <si>
    <t>27ZG700Z00191875</t>
  </si>
  <si>
    <t>sm.č.000201047286</t>
  </si>
  <si>
    <t>27ZG700Z00232802</t>
  </si>
  <si>
    <r>
      <rPr>
        <sz val="10"/>
        <rFont val="Arial"/>
        <family val="2"/>
        <charset val="238"/>
      </rPr>
      <t xml:space="preserve">cena včetně </t>
    </r>
    <r>
      <rPr>
        <sz val="11"/>
        <rFont val="Arial"/>
        <family val="2"/>
        <charset val="238"/>
      </rPr>
      <t>DPH</t>
    </r>
  </si>
  <si>
    <t>9402-65%     9404-35%</t>
  </si>
  <si>
    <t>9402 65% a 9404 35%</t>
  </si>
  <si>
    <t>Hněvotínská 530/53</t>
  </si>
  <si>
    <t>Celkem</t>
  </si>
  <si>
    <t>Budova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</si>
  <si>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</si>
  <si>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</si>
  <si>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</si>
  <si>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</si>
  <si>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</si>
  <si>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</si>
  <si>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</si>
  <si>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</si>
  <si>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</si>
  <si>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</si>
  <si>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</si>
  <si>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</si>
  <si>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Rotunda</t>
  </si>
  <si>
    <t>I.P.Pavlova 51</t>
  </si>
  <si>
    <t>TUV/m3</t>
  </si>
  <si>
    <t>UT/GJ</t>
  </si>
  <si>
    <t>Psycho "T"</t>
  </si>
  <si>
    <t>TUV/MWh</t>
  </si>
  <si>
    <t>VZD/MWh</t>
  </si>
  <si>
    <t>TUV/Mwh</t>
  </si>
  <si>
    <t>UT/MWh</t>
  </si>
  <si>
    <t>Psycho "U"</t>
  </si>
  <si>
    <t>Psycho "WN"</t>
  </si>
  <si>
    <t>Psycho "W"</t>
  </si>
  <si>
    <t>UT/kWh</t>
  </si>
  <si>
    <t>Dětská</t>
  </si>
  <si>
    <t>Odběrná místa -elektřina 2015</t>
  </si>
  <si>
    <t>ČEZ Prodej, s.r.o.</t>
  </si>
  <si>
    <t>Hněvotínská 1323/7</t>
  </si>
  <si>
    <t>Areál AČR</t>
  </si>
  <si>
    <t>0002842696</t>
  </si>
  <si>
    <t>859182400509525184</t>
  </si>
  <si>
    <t>01-000019</t>
  </si>
  <si>
    <t>Karafiátová 525/5</t>
  </si>
  <si>
    <t>0002429053</t>
  </si>
  <si>
    <t>859182400509813816</t>
  </si>
  <si>
    <t>č. elektroměru</t>
  </si>
  <si>
    <t>n.s.: 9930</t>
  </si>
  <si>
    <t>0002429049</t>
  </si>
  <si>
    <t>01-000020</t>
  </si>
  <si>
    <t>Byt č.15</t>
  </si>
  <si>
    <t>I.P.Pavlova 842/51</t>
  </si>
  <si>
    <t>0002557922</t>
  </si>
  <si>
    <t>859182400505913954</t>
  </si>
  <si>
    <t>n.s.:9601</t>
  </si>
  <si>
    <t>01-000022</t>
  </si>
  <si>
    <t>Byt č.29</t>
  </si>
  <si>
    <t>859182400505914074</t>
  </si>
  <si>
    <t>01-000021</t>
  </si>
  <si>
    <t>859182400506328689</t>
  </si>
  <si>
    <t>859182400510263792</t>
  </si>
  <si>
    <t>Byt č.43</t>
  </si>
  <si>
    <t>0002694893</t>
  </si>
  <si>
    <t>859182400505913879</t>
  </si>
  <si>
    <t>sml. č. 14_CEZDI_05903901</t>
  </si>
  <si>
    <t>sml. č. 14_CEZDI_06509852</t>
  </si>
  <si>
    <t>sml. č. 13_CEZDI_05358079</t>
  </si>
  <si>
    <t>Společné prostory</t>
  </si>
  <si>
    <t>0002429061</t>
  </si>
  <si>
    <t>sml. č. 13_CEZDI_05173915</t>
  </si>
  <si>
    <t>859182400506029661</t>
  </si>
  <si>
    <t>859182400506026264</t>
  </si>
  <si>
    <t>sml. č. 13_CEZDI_05173925</t>
  </si>
  <si>
    <t>sml. č. 13_CEZDI_05173920</t>
  </si>
  <si>
    <t>sml. č. 13_CEZDI_05173924</t>
  </si>
  <si>
    <t>0002429595</t>
  </si>
  <si>
    <t>sml. č. 13_CEZDI_05189433</t>
  </si>
  <si>
    <t>859182400509809932</t>
  </si>
  <si>
    <t>01-000048</t>
  </si>
  <si>
    <t>01-000050</t>
  </si>
  <si>
    <t>01-000051</t>
  </si>
  <si>
    <t>01-000067</t>
  </si>
  <si>
    <t>01-000068</t>
  </si>
  <si>
    <t>Albertova 1099/24</t>
  </si>
  <si>
    <t>Albertova 1100/26</t>
  </si>
  <si>
    <t>0002429066</t>
  </si>
  <si>
    <t>0002625046</t>
  </si>
  <si>
    <t>0002429041</t>
  </si>
  <si>
    <t>0002489455</t>
  </si>
  <si>
    <t>n.s.:9655</t>
  </si>
  <si>
    <t>859182400505910304</t>
  </si>
  <si>
    <t>sml. č. 14_CEZDI_06181817</t>
  </si>
  <si>
    <t>sml. č. 13_CEZDI_05173901</t>
  </si>
  <si>
    <t>859182400506028817</t>
  </si>
  <si>
    <t>dříve Wiezner</t>
  </si>
  <si>
    <t>859182400505910458</t>
  </si>
  <si>
    <t>dříve Palčák</t>
  </si>
  <si>
    <t>sml. č. 13_CEZDI_05213815</t>
  </si>
  <si>
    <t>sml. č. 13_CEZDI_05173911</t>
  </si>
  <si>
    <t>859182400506028848</t>
  </si>
  <si>
    <t>dříve Skipalová</t>
  </si>
  <si>
    <t>01-000069</t>
  </si>
  <si>
    <t>01-000070</t>
  </si>
  <si>
    <t>01-000071</t>
  </si>
  <si>
    <t>01-000072</t>
  </si>
  <si>
    <t>0002679654</t>
  </si>
  <si>
    <t>sml. č. 15_CEZDI_06664557</t>
  </si>
  <si>
    <t>859182400505914128</t>
  </si>
  <si>
    <t>Byt č.30</t>
  </si>
  <si>
    <t>15501997</t>
  </si>
  <si>
    <t>Byt č.2</t>
  </si>
  <si>
    <t>1000990657</t>
  </si>
  <si>
    <t>sml. č. 15_CEZDI_06678156</t>
  </si>
  <si>
    <t>859182400511217947</t>
  </si>
  <si>
    <t>24597904</t>
  </si>
  <si>
    <t>Roční vyúčtování 2015</t>
  </si>
  <si>
    <t>Byt č.44</t>
  </si>
  <si>
    <t>0002650616</t>
  </si>
  <si>
    <t>sml. č. 15_CEZDI_06733941</t>
  </si>
  <si>
    <t>Byt č.48</t>
  </si>
  <si>
    <t>0002528780</t>
  </si>
  <si>
    <t>859182400506029654</t>
  </si>
  <si>
    <t>sml. č. 15_CEZDI_06733637</t>
  </si>
  <si>
    <t>859182400505914081</t>
  </si>
  <si>
    <t>01-000089</t>
  </si>
  <si>
    <t>01-000090</t>
  </si>
  <si>
    <t>01-000092</t>
  </si>
  <si>
    <t>01-000095</t>
  </si>
  <si>
    <t>01-000097</t>
  </si>
  <si>
    <t>01-000098</t>
  </si>
  <si>
    <t>5.3.2015-26.3.2015</t>
  </si>
  <si>
    <t>10-001610</t>
  </si>
  <si>
    <t>odběr</t>
  </si>
  <si>
    <t xml:space="preserve">ukončen </t>
  </si>
  <si>
    <t>Byt č.10</t>
  </si>
  <si>
    <t>0002514748</t>
  </si>
  <si>
    <t>sml. č. 13_CEZDI_05657082</t>
  </si>
  <si>
    <t>859182400505914012</t>
  </si>
  <si>
    <t>ukončení</t>
  </si>
  <si>
    <t>10-000219</t>
  </si>
  <si>
    <t>5.11.2014-18.1.2015</t>
  </si>
  <si>
    <t>ukončeno</t>
  </si>
  <si>
    <t>01-000115</t>
  </si>
  <si>
    <t>01-000114</t>
  </si>
  <si>
    <t>01-000119</t>
  </si>
  <si>
    <t>01-000139</t>
  </si>
  <si>
    <t>01-000140</t>
  </si>
  <si>
    <t>01-000141</t>
  </si>
  <si>
    <t>01-000142</t>
  </si>
  <si>
    <t>01-000143</t>
  </si>
  <si>
    <t>01-000144</t>
  </si>
  <si>
    <t>01-000163</t>
  </si>
  <si>
    <t>01-000162</t>
  </si>
  <si>
    <t>01-000161</t>
  </si>
  <si>
    <t>01-000160</t>
  </si>
  <si>
    <t>01-000159</t>
  </si>
  <si>
    <t>01-000164</t>
  </si>
  <si>
    <t>01-000165</t>
  </si>
  <si>
    <t>10-003724</t>
  </si>
  <si>
    <t>25.3.2015-20.7.2015</t>
  </si>
  <si>
    <t>01-000180</t>
  </si>
  <si>
    <t>č. odběrného místa</t>
  </si>
  <si>
    <t>4797777900</t>
  </si>
  <si>
    <t>01-000181</t>
  </si>
  <si>
    <t>01-000190</t>
  </si>
  <si>
    <t>Byt č.40</t>
  </si>
  <si>
    <t>0002724629</t>
  </si>
  <si>
    <t>859182400505914166</t>
  </si>
  <si>
    <t>VS 4862944800</t>
  </si>
  <si>
    <t>nebylo řádně ukončeno</t>
  </si>
  <si>
    <t>01-000228</t>
  </si>
  <si>
    <t>01-000227</t>
  </si>
  <si>
    <t>01-000214</t>
  </si>
  <si>
    <t>01-000212</t>
  </si>
  <si>
    <t>50013176</t>
  </si>
  <si>
    <t>01-000211</t>
  </si>
  <si>
    <t>130004378</t>
  </si>
  <si>
    <t>01-000210</t>
  </si>
  <si>
    <t>01-000209</t>
  </si>
  <si>
    <t>Byt č.1</t>
  </si>
  <si>
    <t>0002480000</t>
  </si>
  <si>
    <t>sml. č. 15_CEZDI_06989182</t>
  </si>
  <si>
    <t>859182400505913824</t>
  </si>
  <si>
    <t>10-003800</t>
  </si>
  <si>
    <t>Byt č.4</t>
  </si>
  <si>
    <t>0002633271</t>
  </si>
  <si>
    <t>sml. č. 15_CEZDI_06868029</t>
  </si>
  <si>
    <t>859182400505913855</t>
  </si>
  <si>
    <t>10-003287</t>
  </si>
  <si>
    <t>14.7.2015-27.7.2015</t>
  </si>
  <si>
    <t>25.5.2015-29.6.2015</t>
  </si>
  <si>
    <t>0002202160</t>
  </si>
  <si>
    <t>10-004981</t>
  </si>
  <si>
    <t>25.3.2015-30.9.2015</t>
  </si>
  <si>
    <t>ukončen</t>
  </si>
  <si>
    <t>01-000235</t>
  </si>
  <si>
    <t>92415369</t>
  </si>
  <si>
    <t>1020178089</t>
  </si>
  <si>
    <t>4060402</t>
  </si>
  <si>
    <t>64089940</t>
  </si>
  <si>
    <t>2.11.2014-2.11.2015</t>
  </si>
  <si>
    <t>10-005603</t>
  </si>
  <si>
    <t>4.11.2014-2.11.2015</t>
  </si>
  <si>
    <t>10-0005604</t>
  </si>
  <si>
    <t>Byt č.22</t>
  </si>
  <si>
    <t>0002816766</t>
  </si>
  <si>
    <t>sml. č. 15_CEZDI_07243192</t>
  </si>
  <si>
    <t>859182400506029647</t>
  </si>
  <si>
    <t>13.10.2015-5.11.2015</t>
  </si>
  <si>
    <t>14.7.2015-5.11.2015</t>
  </si>
  <si>
    <t>10-005728</t>
  </si>
  <si>
    <t>10-005729</t>
  </si>
  <si>
    <t>10-005730</t>
  </si>
  <si>
    <t>10-005727</t>
  </si>
  <si>
    <t>9.12.2014-5.11.2015</t>
  </si>
  <si>
    <t>10-005695</t>
  </si>
  <si>
    <t>10-005693</t>
  </si>
  <si>
    <t>6.11.2014-5.11.2015</t>
  </si>
  <si>
    <t>5.11.2014-5.11.2015</t>
  </si>
  <si>
    <t>10-005731</t>
  </si>
  <si>
    <t>Byt č.37</t>
  </si>
  <si>
    <t>0002683597</t>
  </si>
  <si>
    <t>sml. č. 15_CEZDI_07265475</t>
  </si>
  <si>
    <t>859182400505914029</t>
  </si>
  <si>
    <t>10-005604</t>
  </si>
  <si>
    <t xml:space="preserve"> </t>
  </si>
  <si>
    <t>20.11.2014-18.11.2015</t>
  </si>
  <si>
    <t>10-005937</t>
  </si>
  <si>
    <t>01-000254</t>
  </si>
  <si>
    <t>01-000253</t>
  </si>
  <si>
    <t>73123563</t>
  </si>
  <si>
    <t>01-000252</t>
  </si>
  <si>
    <t>01-000251</t>
  </si>
  <si>
    <t>01-000250</t>
  </si>
  <si>
    <t>Odběrná místa -elektřina 2016</t>
  </si>
  <si>
    <t>0002429073</t>
  </si>
  <si>
    <t>94005988</t>
  </si>
  <si>
    <t>10-006493</t>
  </si>
  <si>
    <t>16.11.2015-10.12.2015</t>
  </si>
  <si>
    <t>10-006717</t>
  </si>
  <si>
    <t>sml. č. 15_CEZDI_07288396</t>
  </si>
  <si>
    <t>24.11.2015-22.12.2015</t>
  </si>
  <si>
    <t>01-000002</t>
  </si>
  <si>
    <t>01-00003</t>
  </si>
  <si>
    <t>01-000004</t>
  </si>
  <si>
    <t>01-000005</t>
  </si>
  <si>
    <t>01-000006</t>
  </si>
  <si>
    <t>11028983</t>
  </si>
  <si>
    <t>01-000007</t>
  </si>
  <si>
    <t>není</t>
  </si>
  <si>
    <t>01-00023</t>
  </si>
  <si>
    <t>6.11.2015-31.1.2016</t>
  </si>
  <si>
    <t>01-000043</t>
  </si>
  <si>
    <t>01-000044</t>
  </si>
  <si>
    <t>01-000045</t>
  </si>
  <si>
    <t>Roční vyúčtování 2016</t>
  </si>
  <si>
    <t>01-000060</t>
  </si>
  <si>
    <t>01-000061</t>
  </si>
  <si>
    <t>01-000063</t>
  </si>
  <si>
    <t>01-000064</t>
  </si>
  <si>
    <t>01-000065</t>
  </si>
  <si>
    <t>sml. č. 16_CEZDI_07585943</t>
  </si>
  <si>
    <t>Byt č.32</t>
  </si>
  <si>
    <t>0002659547</t>
  </si>
  <si>
    <t>sml. č. 16_CEZDI_07650390</t>
  </si>
  <si>
    <t>859182400505914111</t>
  </si>
  <si>
    <t>130001878</t>
  </si>
  <si>
    <t>01-000113</t>
  </si>
  <si>
    <t>01-000112</t>
  </si>
  <si>
    <t>01-000111</t>
  </si>
  <si>
    <t>26.5.20016</t>
  </si>
  <si>
    <t>5.4.2016-25.5.2016</t>
  </si>
  <si>
    <t>Byt č.33</t>
  </si>
  <si>
    <t>0002780134</t>
  </si>
  <si>
    <t>sml. č. 16_CEZDI_07674411</t>
  </si>
  <si>
    <t>859182400505913831</t>
  </si>
  <si>
    <t>72804305</t>
  </si>
  <si>
    <t>11044801</t>
  </si>
  <si>
    <t>72926563</t>
  </si>
  <si>
    <t>2008017927</t>
  </si>
  <si>
    <t>6.11.2015-26.5.2016</t>
  </si>
  <si>
    <t>01-000127</t>
  </si>
  <si>
    <t>10-002680</t>
  </si>
  <si>
    <t>01-000130</t>
  </si>
  <si>
    <t>01-000129</t>
  </si>
  <si>
    <t>01-000132</t>
  </si>
  <si>
    <t>01-000131</t>
  </si>
  <si>
    <t>01-000128</t>
  </si>
  <si>
    <t>01-000134</t>
  </si>
  <si>
    <t>01-000147</t>
  </si>
  <si>
    <t>sml. č. 16_CEZDI_07839306</t>
  </si>
  <si>
    <t>6.11.2015-16.8.2016</t>
  </si>
  <si>
    <t>01-000167</t>
  </si>
  <si>
    <t>01-000168</t>
  </si>
  <si>
    <t>01-000169</t>
  </si>
  <si>
    <t>01-000170</t>
  </si>
  <si>
    <t>01-000171</t>
  </si>
  <si>
    <t>01-000172</t>
  </si>
  <si>
    <t>01-000173</t>
  </si>
  <si>
    <t>01-000175</t>
  </si>
  <si>
    <t>01-000178</t>
  </si>
  <si>
    <t>01-000177</t>
  </si>
  <si>
    <t>01-000189</t>
  </si>
  <si>
    <t>1021183860</t>
  </si>
  <si>
    <t>2.11.2015 - 7.11.2016</t>
  </si>
  <si>
    <t>10-005987</t>
  </si>
  <si>
    <t>3.11.2015 - 8.11.2016</t>
  </si>
  <si>
    <t>10-005988</t>
  </si>
  <si>
    <t>6.11.2015 - 9.11.2016</t>
  </si>
  <si>
    <t>10-005989</t>
  </si>
  <si>
    <t>6.11.2015-9.11.2016</t>
  </si>
  <si>
    <t>10-006064</t>
  </si>
  <si>
    <t>0002669547</t>
  </si>
  <si>
    <t>1.5.2016-9.11.2016</t>
  </si>
  <si>
    <t>10-006045</t>
  </si>
  <si>
    <t>10-006046</t>
  </si>
  <si>
    <t>3.5.2016 - 9.11.2016</t>
  </si>
  <si>
    <t>Petr Šupa</t>
  </si>
  <si>
    <t>10-006047</t>
  </si>
  <si>
    <t>10-004304</t>
  </si>
  <si>
    <t>15.7.2016 - 9.11.2016</t>
  </si>
  <si>
    <t>01-000223</t>
  </si>
  <si>
    <t>01-000222</t>
  </si>
  <si>
    <t>01-000221</t>
  </si>
  <si>
    <t>01-000220</t>
  </si>
  <si>
    <t>01-000219</t>
  </si>
  <si>
    <t>19.11.2015-23.11.2016</t>
  </si>
  <si>
    <t>10-006679</t>
  </si>
  <si>
    <t>Byt č.28</t>
  </si>
  <si>
    <t>Odběrná místa -elektřina 2017</t>
  </si>
  <si>
    <t>0002647816</t>
  </si>
  <si>
    <t>859182400505913961</t>
  </si>
  <si>
    <t>01-000008</t>
  </si>
  <si>
    <t>01-000014</t>
  </si>
  <si>
    <t>01-000012</t>
  </si>
  <si>
    <t>01-000013</t>
  </si>
  <si>
    <t>01-000011</t>
  </si>
  <si>
    <t>01-000009</t>
  </si>
  <si>
    <t>Byt č.13</t>
  </si>
  <si>
    <t>0002522168</t>
  </si>
  <si>
    <t>859182400505913930</t>
  </si>
  <si>
    <t>Denisova 273/10</t>
  </si>
  <si>
    <t>0002570747</t>
  </si>
  <si>
    <t>859182400504729662</t>
  </si>
  <si>
    <t>72550854</t>
  </si>
  <si>
    <t>dříve dr. Kaňovský</t>
  </si>
  <si>
    <t>10.11.2016 - 19.12.2016</t>
  </si>
  <si>
    <t>10.11.2016-18.12.2016</t>
  </si>
  <si>
    <t>10.11.2016 - 8.1.2017</t>
  </si>
  <si>
    <t>10-000313</t>
  </si>
  <si>
    <t>01-000025</t>
  </si>
  <si>
    <t>10-006077,2017-10-0047</t>
  </si>
  <si>
    <t>10-0646, 6017, 0045/17</t>
  </si>
  <si>
    <t>01-000049</t>
  </si>
  <si>
    <t>01-000047</t>
  </si>
  <si>
    <t>01-000046</t>
  </si>
  <si>
    <t>10.11.2016-14.3.2017</t>
  </si>
  <si>
    <t>10-001556</t>
  </si>
  <si>
    <t>01-000058</t>
  </si>
  <si>
    <t>01-000055</t>
  </si>
  <si>
    <t>01-000054</t>
  </si>
  <si>
    <t>01-000053</t>
  </si>
  <si>
    <t>byt</t>
  </si>
  <si>
    <t>Pražská plynárenská, a. s.</t>
  </si>
  <si>
    <t>Stomatologická klinika</t>
  </si>
  <si>
    <t>0800042116</t>
  </si>
  <si>
    <t>NN</t>
  </si>
  <si>
    <t>VN</t>
  </si>
  <si>
    <t>E.ON Energie, a. s.</t>
  </si>
  <si>
    <t>3610103110</t>
  </si>
  <si>
    <t>859182400500001427</t>
  </si>
  <si>
    <t>I. P. Pavlova 185/6</t>
  </si>
  <si>
    <t>z. l. č. EL-20161108-578-18</t>
  </si>
  <si>
    <t>16510338</t>
  </si>
  <si>
    <t>01-000079</t>
  </si>
  <si>
    <t>Areál FN Olomouc</t>
  </si>
  <si>
    <t>Byt č.7</t>
  </si>
  <si>
    <t>859182400505913886</t>
  </si>
  <si>
    <t>0002729893</t>
  </si>
  <si>
    <t>01-000091</t>
  </si>
  <si>
    <t>01-000093</t>
  </si>
  <si>
    <t>01-000094</t>
  </si>
  <si>
    <t>Byt č.14</t>
  </si>
  <si>
    <t>0002822961</t>
  </si>
  <si>
    <t>859182400505914067</t>
  </si>
  <si>
    <t>01-000096</t>
  </si>
  <si>
    <t>1020127524</t>
  </si>
  <si>
    <t>1020158190</t>
  </si>
  <si>
    <t>01-000109</t>
  </si>
  <si>
    <t>10-003235</t>
  </si>
  <si>
    <t>11.4.2017 - 23.5.2017</t>
  </si>
  <si>
    <t>Byt č.11</t>
  </si>
  <si>
    <t>0002808044</t>
  </si>
  <si>
    <t>859182400505913817</t>
  </si>
  <si>
    <t>01-000110</t>
  </si>
  <si>
    <t>29.5.2017 - 16.6.2017</t>
  </si>
  <si>
    <t>10-003441</t>
  </si>
  <si>
    <t>4907419600</t>
  </si>
  <si>
    <t>4273187400</t>
  </si>
  <si>
    <t>01- 000115</t>
  </si>
  <si>
    <t>zrušeno Kuncová</t>
  </si>
  <si>
    <t>Byt č.39</t>
  </si>
  <si>
    <t>Henri  Voutilainen</t>
  </si>
  <si>
    <t>9. 6. 2017 - 24. 7. 2017</t>
  </si>
  <si>
    <t>Byt č.42</t>
  </si>
  <si>
    <t>2000192541</t>
  </si>
  <si>
    <t>859182400505914180</t>
  </si>
  <si>
    <t>0002479342</t>
  </si>
  <si>
    <t>859182400505914159</t>
  </si>
  <si>
    <t>sml. č. 0200383282</t>
  </si>
  <si>
    <t>01-000146</t>
  </si>
  <si>
    <t>15.8.217</t>
  </si>
  <si>
    <t>01-000145</t>
  </si>
  <si>
    <t>n.s.: 9655</t>
  </si>
  <si>
    <t>10-004519</t>
  </si>
  <si>
    <t>23.6.2017 - 9.8.2017</t>
  </si>
  <si>
    <t>7330669600</t>
  </si>
  <si>
    <t>01-000166</t>
  </si>
  <si>
    <t>zahájení/ukončení</t>
  </si>
  <si>
    <t>/16.6.2017</t>
  </si>
  <si>
    <t>21. 12. 2016/</t>
  </si>
  <si>
    <t>4. 5. 2016/</t>
  </si>
  <si>
    <t>12. 5. 2016/</t>
  </si>
  <si>
    <t>15. 6. 2017/</t>
  </si>
  <si>
    <t>27. 7. 2017/</t>
  </si>
  <si>
    <t>30. 5. 2017/24.7.2017</t>
  </si>
  <si>
    <t>1. 8. 2013/</t>
  </si>
  <si>
    <t>23. 6. 2017/9.8.2017</t>
  </si>
  <si>
    <t>11. 4. 2017/23.5.2017</t>
  </si>
  <si>
    <t>10. 11. 2016/14.3.2017</t>
  </si>
  <si>
    <t>10. 11. 2016/8.1.2017</t>
  </si>
  <si>
    <t>7311848500</t>
  </si>
  <si>
    <t>Byt č.41</t>
  </si>
  <si>
    <t>859182400505914173</t>
  </si>
  <si>
    <t>převod na FN v řešení</t>
  </si>
  <si>
    <t>7335942200</t>
  </si>
  <si>
    <t>01-000174</t>
  </si>
  <si>
    <t>01-000176</t>
  </si>
  <si>
    <t>Byt č.12</t>
  </si>
  <si>
    <t>859182400505913923</t>
  </si>
  <si>
    <t>4. 10. 2017/</t>
  </si>
  <si>
    <t>01-000206</t>
  </si>
  <si>
    <t>01-000205</t>
  </si>
  <si>
    <t>10-006368</t>
  </si>
  <si>
    <t>10.11.2016 - 3.11.2017</t>
  </si>
  <si>
    <t>10-006367</t>
  </si>
  <si>
    <t>8.11.2016 - 3.11.2017</t>
  </si>
  <si>
    <t>10-006357</t>
  </si>
  <si>
    <t>27.6.2017-3.11.2017</t>
  </si>
  <si>
    <t>0002679813</t>
  </si>
  <si>
    <t>10-006358</t>
  </si>
  <si>
    <t>4.10.2017 - 3.11.2017</t>
  </si>
  <si>
    <t>000267813</t>
  </si>
  <si>
    <t>10-006359</t>
  </si>
  <si>
    <t>10.11.2016-3.11.2017</t>
  </si>
  <si>
    <t>10-006360</t>
  </si>
  <si>
    <t>MUDr. Stanislav Popela</t>
  </si>
  <si>
    <t>MUDr. Richard Salzman</t>
  </si>
  <si>
    <t>27.7.2017 - 3.11.2017</t>
  </si>
  <si>
    <t>10-006361</t>
  </si>
  <si>
    <t>10-006521</t>
  </si>
  <si>
    <t>9.11.2016 - 15.11.2017</t>
  </si>
  <si>
    <t>20.1.2017 - 3. 11. 2017</t>
  </si>
  <si>
    <t>10-006555</t>
  </si>
  <si>
    <t>10-006652</t>
  </si>
  <si>
    <t>č. OM, VS, EAN</t>
  </si>
  <si>
    <t>01-000208</t>
  </si>
  <si>
    <t>7332682200</t>
  </si>
  <si>
    <t>01-000213</t>
  </si>
  <si>
    <t>01-000215</t>
  </si>
  <si>
    <t>01-000216</t>
  </si>
  <si>
    <t>01-000217</t>
  </si>
  <si>
    <t>01-000218</t>
  </si>
  <si>
    <t>24.11.2016-21.11.2017</t>
  </si>
  <si>
    <t>10-006688</t>
  </si>
  <si>
    <t>Byt č.38</t>
  </si>
  <si>
    <t>0002040112</t>
  </si>
  <si>
    <t>859182400505913992</t>
  </si>
  <si>
    <t>8. 11. 2017/</t>
  </si>
  <si>
    <t>+</t>
  </si>
  <si>
    <t>od 20.10.2016</t>
  </si>
  <si>
    <t>V. Richterová</t>
  </si>
  <si>
    <t>od 25. 10. 2017</t>
  </si>
  <si>
    <t>Vavrečková</t>
  </si>
  <si>
    <t>od 15. 11. 2017</t>
  </si>
  <si>
    <t>od 1. 8. 2017</t>
  </si>
  <si>
    <t>od 1.7.2016</t>
  </si>
  <si>
    <t>22. 12. 2016/</t>
  </si>
  <si>
    <t>859182400510414170</t>
  </si>
  <si>
    <t>1000197380</t>
  </si>
  <si>
    <t>Hněvotínská</t>
  </si>
  <si>
    <t>Kotelna</t>
  </si>
  <si>
    <t>7349157000</t>
  </si>
  <si>
    <t>9112008026</t>
  </si>
  <si>
    <t>EP ENERGY TRADING, a. s.</t>
  </si>
  <si>
    <t>z. l. č. EL-20171123-1021-17</t>
  </si>
  <si>
    <t>9112008024</t>
  </si>
  <si>
    <t>z. l. č. EL-20171123-1020-12</t>
  </si>
  <si>
    <t>01-000018</t>
  </si>
  <si>
    <t>n.s.:9204</t>
  </si>
  <si>
    <t>01-000017</t>
  </si>
  <si>
    <t>Roční vyúčtování 2018</t>
  </si>
  <si>
    <t>č. elektroměru, NS, FP</t>
  </si>
  <si>
    <t>19.5.2017 - 23.1.2018</t>
  </si>
  <si>
    <t>01-000032</t>
  </si>
  <si>
    <t>Byt č.32 - Salzman</t>
  </si>
  <si>
    <t>Byt č.33 - Popela</t>
  </si>
  <si>
    <t>Byt č.38 - Vavrečková</t>
  </si>
  <si>
    <t>Byt č.39 - Voutilainen</t>
  </si>
  <si>
    <t>01-000015</t>
  </si>
  <si>
    <t>19. 7. 2013/</t>
  </si>
  <si>
    <t>14. 7. 2014/</t>
  </si>
  <si>
    <t>5. 8. 2013/</t>
  </si>
  <si>
    <t>01-000042</t>
  </si>
  <si>
    <t>01-000056</t>
  </si>
  <si>
    <t>01-000057</t>
  </si>
  <si>
    <t>01-000059</t>
  </si>
  <si>
    <t>01-000062</t>
  </si>
  <si>
    <t>0002746768</t>
  </si>
  <si>
    <t>7358915600</t>
  </si>
  <si>
    <t>7347539700</t>
  </si>
  <si>
    <t>01-000066</t>
  </si>
  <si>
    <t>01-000082</t>
  </si>
  <si>
    <t>01-000083</t>
  </si>
  <si>
    <t>01-000084</t>
  </si>
  <si>
    <t>01-000105</t>
  </si>
  <si>
    <t>18.5.2018/</t>
  </si>
  <si>
    <t>0002689680</t>
  </si>
  <si>
    <t>Byt č.47</t>
  </si>
  <si>
    <t>1.6.2018/</t>
  </si>
  <si>
    <t>859182400505914098</t>
  </si>
  <si>
    <t>Byt č.16</t>
  </si>
  <si>
    <t>0002647819</t>
  </si>
  <si>
    <t>859182400506029630</t>
  </si>
  <si>
    <t>24.5.2018/</t>
  </si>
  <si>
    <t>01-000107</t>
  </si>
  <si>
    <t>01-000106</t>
  </si>
  <si>
    <t>01-000108</t>
  </si>
  <si>
    <t>7369892100</t>
  </si>
  <si>
    <t>01-000135</t>
  </si>
  <si>
    <t>7369582100</t>
  </si>
  <si>
    <t>01-000116</t>
  </si>
  <si>
    <t>01-000117</t>
  </si>
  <si>
    <t>01-000118</t>
  </si>
  <si>
    <t>01-000120</t>
  </si>
  <si>
    <t>01-000121</t>
  </si>
  <si>
    <t>01-000122</t>
  </si>
  <si>
    <t>01-000123</t>
  </si>
  <si>
    <t>01-000124</t>
  </si>
  <si>
    <t>01-000125</t>
  </si>
  <si>
    <t>od 1. 6. 2018</t>
  </si>
  <si>
    <t>Gabriela Hansliánová DiS.</t>
  </si>
  <si>
    <t>Natálie Bartáková</t>
  </si>
  <si>
    <t>od 1. 5. 2018</t>
  </si>
  <si>
    <t>RNDr. Róbert Szabo</t>
  </si>
  <si>
    <t>MUDr. Simona Jakubíčková</t>
  </si>
  <si>
    <t>Bc. Tomáš Hrubý</t>
  </si>
  <si>
    <t>od 1. 7. 2018</t>
  </si>
  <si>
    <t>Veronika Richterová</t>
  </si>
  <si>
    <t>01-000136</t>
  </si>
  <si>
    <t>01-000138</t>
  </si>
  <si>
    <t>01-000137</t>
  </si>
  <si>
    <t>n.s.: 9209</t>
  </si>
  <si>
    <t>Hněvotínská (prof. Fuky)</t>
  </si>
  <si>
    <t>Bc. Tereza Klimešová</t>
  </si>
  <si>
    <t>Pavel Pliska</t>
  </si>
  <si>
    <t>01-000149</t>
  </si>
  <si>
    <t>01-000151</t>
  </si>
  <si>
    <t>01-000150</t>
  </si>
  <si>
    <t>01-000152</t>
  </si>
  <si>
    <t>01-00178</t>
  </si>
  <si>
    <t>01-000179</t>
  </si>
  <si>
    <t>01-000192</t>
  </si>
  <si>
    <t>01-000191</t>
  </si>
  <si>
    <t>01-000199</t>
  </si>
  <si>
    <t>Byt č.27</t>
  </si>
  <si>
    <t>0002655232</t>
  </si>
  <si>
    <t>859182400506029678</t>
  </si>
  <si>
    <t xml:space="preserve">Byt č.27 </t>
  </si>
  <si>
    <t>7378654100</t>
  </si>
  <si>
    <t>01-000182</t>
  </si>
  <si>
    <t>01-000184</t>
  </si>
  <si>
    <t>01-000185</t>
  </si>
  <si>
    <t>01-000186</t>
  </si>
  <si>
    <t>01-000187</t>
  </si>
  <si>
    <t>01-000188</t>
  </si>
  <si>
    <t>01-000183</t>
  </si>
  <si>
    <t>01-000193</t>
  </si>
  <si>
    <t>01-000194</t>
  </si>
  <si>
    <t>01-000195</t>
  </si>
  <si>
    <t>01-000196</t>
  </si>
  <si>
    <t>01-000197</t>
  </si>
  <si>
    <t>01-000198</t>
  </si>
  <si>
    <t xml:space="preserve">Byt č.28 </t>
  </si>
  <si>
    <t>4.11.2017 - 31.8.2018</t>
  </si>
  <si>
    <t>n.s.:9910</t>
  </si>
  <si>
    <t>16.11.2017 - 31.8.2018</t>
  </si>
  <si>
    <t>10-005018</t>
  </si>
  <si>
    <t>4.11.2017-31.8.2018</t>
  </si>
  <si>
    <t>Pavel Pliska 1. 7. 2018</t>
  </si>
  <si>
    <t>15.5.2018 - 31.8.2018</t>
  </si>
  <si>
    <t>Natálie Bartáková 1. 5. 2018</t>
  </si>
  <si>
    <t>RNDr. Róbert Szabo 1. 5. 2018</t>
  </si>
  <si>
    <t>1.6.2018 - 31.8.2018</t>
  </si>
  <si>
    <t>24.5.2018 - 31.8.2018</t>
  </si>
  <si>
    <t>5.3.2018 - 31.8.2018</t>
  </si>
  <si>
    <t>Gabriela Hansliánová DiS. 1. 6. 2018</t>
  </si>
  <si>
    <t>9.11.2017 - 31.8.2018</t>
  </si>
  <si>
    <t>18.5.2018 - 31.8.2018</t>
  </si>
  <si>
    <t>22.11.2017-31.8.2018</t>
  </si>
  <si>
    <t>Bc. Tereza Klimešová 1. 7. 2018</t>
  </si>
  <si>
    <t>4.11.2017 - 31. 8. 2018</t>
  </si>
  <si>
    <t>10-005050</t>
  </si>
  <si>
    <t>10-005052</t>
  </si>
  <si>
    <t>MUDr. Tereza Vavrečková</t>
  </si>
  <si>
    <t>8.11.2017 - 31.8.2018</t>
  </si>
  <si>
    <t>24.1.2018 - 31.8.2018</t>
  </si>
  <si>
    <t>10-000365, 005055</t>
  </si>
  <si>
    <t>11.12.2017-31.8.2018</t>
  </si>
  <si>
    <t>od 1. 8. 2018</t>
  </si>
  <si>
    <t>od 1. 9. 2018</t>
  </si>
  <si>
    <t>od 15.10. 2017</t>
  </si>
  <si>
    <t>7368913600</t>
  </si>
  <si>
    <t>7370300300</t>
  </si>
  <si>
    <t>INKASO</t>
  </si>
  <si>
    <t>01-000225</t>
  </si>
  <si>
    <t>01-000226</t>
  </si>
  <si>
    <t>dříve Zapletalová</t>
  </si>
  <si>
    <t>9990001013</t>
  </si>
  <si>
    <t>859182400505910489</t>
  </si>
  <si>
    <t>1. 9. 2018?/</t>
  </si>
  <si>
    <t>7900144500</t>
  </si>
  <si>
    <t>01-000255</t>
  </si>
  <si>
    <t>9. 11. 2017/</t>
  </si>
  <si>
    <t>5.3.2018/</t>
  </si>
  <si>
    <t>20. 1. 2017/</t>
  </si>
  <si>
    <t>Odběrná místa -elektřina 2018</t>
  </si>
  <si>
    <t>10-005033, 006557</t>
  </si>
  <si>
    <t>10-005036, 006556</t>
  </si>
  <si>
    <t>1.9.2018 - 7.11.2018</t>
  </si>
  <si>
    <t>od 1. 11. 2017</t>
  </si>
  <si>
    <t>Kristýna Borovičková</t>
  </si>
  <si>
    <t>Jitka Zajícová</t>
  </si>
  <si>
    <t>od 15. 9. 2018</t>
  </si>
  <si>
    <t>1.9.2018 - 6.11.2018</t>
  </si>
  <si>
    <t>10-004942, 6594</t>
  </si>
  <si>
    <t>10-005018, 6609</t>
  </si>
  <si>
    <t>byt č.2</t>
  </si>
  <si>
    <t>byt č.5</t>
  </si>
  <si>
    <t>byt č.5?</t>
  </si>
  <si>
    <t>Byt č.12 - Richterová</t>
  </si>
  <si>
    <r>
      <t>MUDr. Andrea M</t>
    </r>
    <r>
      <rPr>
        <sz val="8"/>
        <rFont val="Calibri"/>
        <family val="2"/>
        <charset val="238"/>
      </rPr>
      <t>ü</t>
    </r>
    <r>
      <rPr>
        <sz val="8"/>
        <rFont val="Arial"/>
        <family val="2"/>
        <charset val="238"/>
      </rPr>
      <t>llerová</t>
    </r>
  </si>
  <si>
    <t>Byt č.13 - Klimešová</t>
  </si>
  <si>
    <t>Byt č.14 - Hansliánová</t>
  </si>
  <si>
    <t>Byt č.16 - Bartáková</t>
  </si>
  <si>
    <r>
      <t>Byt č.27 - M</t>
    </r>
    <r>
      <rPr>
        <sz val="12"/>
        <rFont val="Calibri"/>
        <family val="2"/>
        <charset val="238"/>
      </rPr>
      <t>ü</t>
    </r>
    <r>
      <rPr>
        <sz val="12"/>
        <rFont val="Arial"/>
        <family val="2"/>
        <charset val="238"/>
      </rPr>
      <t xml:space="preserve">llerová </t>
    </r>
  </si>
  <si>
    <t xml:space="preserve">Byt č.28 - Borovičková </t>
  </si>
  <si>
    <t>Byt č.37 - Pliska</t>
  </si>
  <si>
    <t>Byt č.40 - Zajícová</t>
  </si>
  <si>
    <t>Byt č.41 - Jakubíčková</t>
  </si>
  <si>
    <t>Byt č.47 - Szabó</t>
  </si>
  <si>
    <t>Byt č.48 - Hrubý</t>
  </si>
  <si>
    <t>10-005051, 6612</t>
  </si>
  <si>
    <t>10-005054, 6613</t>
  </si>
  <si>
    <t>PP</t>
  </si>
  <si>
    <t>1.9.2018 - 20.11.2018</t>
  </si>
  <si>
    <t>10-005048, 6717</t>
  </si>
  <si>
    <t>01-00257</t>
  </si>
  <si>
    <t>01-00258</t>
  </si>
  <si>
    <t>01-00256</t>
  </si>
  <si>
    <t>1.9.2018 -12.11.2018</t>
  </si>
  <si>
    <t>01-000270</t>
  </si>
  <si>
    <t>01-000271</t>
  </si>
  <si>
    <t>01-000272</t>
  </si>
  <si>
    <t>01-000274</t>
  </si>
  <si>
    <t>01-000276</t>
  </si>
  <si>
    <t>01-000278</t>
  </si>
  <si>
    <t>01-000280</t>
  </si>
  <si>
    <t>01-000281</t>
  </si>
  <si>
    <t>01-000282</t>
  </si>
  <si>
    <t>01-000283</t>
  </si>
  <si>
    <t>01-000285</t>
  </si>
  <si>
    <t>01-000284</t>
  </si>
  <si>
    <t>01-000275</t>
  </si>
  <si>
    <t>01-000269</t>
  </si>
  <si>
    <t>01-000277</t>
  </si>
  <si>
    <t>01-000273</t>
  </si>
  <si>
    <t>01-000279</t>
  </si>
  <si>
    <t>1.9.2018 - 26.11.2018</t>
  </si>
  <si>
    <t>10-005076, 006844</t>
  </si>
  <si>
    <t>10-004943, 6697, DP65</t>
  </si>
  <si>
    <t>10-005017, 006204</t>
  </si>
  <si>
    <t>01-000010</t>
  </si>
  <si>
    <t>10-005035, 6696, DP69</t>
  </si>
  <si>
    <t>10-005047, 6614, DP70</t>
  </si>
  <si>
    <t>10-005034,6593, DP71</t>
  </si>
  <si>
    <t>10-005018, 6609, DP68</t>
  </si>
  <si>
    <t>10-005018, 6609, DP72</t>
  </si>
  <si>
    <t>10-005049, 6611, DP73</t>
  </si>
  <si>
    <t>10-005016, 6610</t>
  </si>
  <si>
    <t>1.9.2018 - 5.2.2019</t>
  </si>
  <si>
    <t>10-005053, 6579, DP8/19</t>
  </si>
  <si>
    <t>01-000052</t>
  </si>
  <si>
    <t>OM, EAN, elektroměr</t>
  </si>
  <si>
    <t>11. 12. 2017/26. 11. 2018</t>
  </si>
  <si>
    <t>ČEZ ESCO, a.s.</t>
  </si>
  <si>
    <t>Byt č.9</t>
  </si>
  <si>
    <t>859182400505913800</t>
  </si>
  <si>
    <t>Byt č.45</t>
  </si>
  <si>
    <t>9990004951</t>
  </si>
  <si>
    <t>859182400505914197</t>
  </si>
  <si>
    <t>17.8.2018 - 7.11.2018</t>
  </si>
  <si>
    <t>17. 8. 2018/</t>
  </si>
  <si>
    <t>2019-10-001412</t>
  </si>
  <si>
    <t>1020123778</t>
  </si>
  <si>
    <t>14. 8. 2018/</t>
  </si>
  <si>
    <t>14.8.2018 - 7.11.2018</t>
  </si>
  <si>
    <t>2019-10-001491</t>
  </si>
  <si>
    <t>byt č.4</t>
  </si>
  <si>
    <t>859182400505910434</t>
  </si>
  <si>
    <t>01-000077</t>
  </si>
  <si>
    <t>01-000078</t>
  </si>
  <si>
    <t>01-000088</t>
  </si>
  <si>
    <t>7900759600</t>
  </si>
  <si>
    <t>7379185500</t>
  </si>
  <si>
    <t>Byt č.35</t>
  </si>
  <si>
    <t>859182400505913909</t>
  </si>
  <si>
    <t>9990005452</t>
  </si>
  <si>
    <t>01-000126</t>
  </si>
  <si>
    <t>ČEZ ESCO, a. s.</t>
  </si>
  <si>
    <t>01-000133</t>
  </si>
  <si>
    <t>9990006310</t>
  </si>
  <si>
    <t>VS, způsob placení</t>
  </si>
  <si>
    <t>7900931600</t>
  </si>
  <si>
    <t>01-000148</t>
  </si>
  <si>
    <t>01-000153</t>
  </si>
  <si>
    <t>01-000154</t>
  </si>
  <si>
    <t>01-000155</t>
  </si>
  <si>
    <t>01-000156</t>
  </si>
  <si>
    <t>01-000157</t>
  </si>
  <si>
    <t>01-000158</t>
  </si>
  <si>
    <t>ČEZ Prodej, a.s.</t>
  </si>
  <si>
    <t>Byt č.17</t>
  </si>
  <si>
    <t>9990006798</t>
  </si>
  <si>
    <t>859182400505913947</t>
  </si>
  <si>
    <t xml:space="preserve">Byt č.17 </t>
  </si>
  <si>
    <t>7900989800</t>
  </si>
  <si>
    <t>Krejčí</t>
  </si>
  <si>
    <t>Bílý</t>
  </si>
  <si>
    <t>Přikrylová</t>
  </si>
  <si>
    <t>Josef Zapletal</t>
  </si>
  <si>
    <t>Marcela Černajová, DiS.</t>
  </si>
  <si>
    <t>od 8.1.2018</t>
  </si>
  <si>
    <t>15. 5. 2018/</t>
  </si>
  <si>
    <t>15.10.2017/</t>
  </si>
  <si>
    <t>01-00183</t>
  </si>
  <si>
    <t>01-00217</t>
  </si>
  <si>
    <t>9111037530</t>
  </si>
  <si>
    <t>01-00219</t>
  </si>
  <si>
    <t>01-000224</t>
  </si>
  <si>
    <t>01-000229</t>
  </si>
  <si>
    <t>01-000230</t>
  </si>
  <si>
    <t>01-000231</t>
  </si>
  <si>
    <t>01-000232</t>
  </si>
  <si>
    <t>01-000233</t>
  </si>
  <si>
    <t>01-000234</t>
  </si>
  <si>
    <t>01-000236</t>
  </si>
  <si>
    <t>01-000237</t>
  </si>
  <si>
    <t>01-000238</t>
  </si>
  <si>
    <t>01-000249</t>
  </si>
  <si>
    <t>01-00259</t>
  </si>
  <si>
    <t>01-000260</t>
  </si>
  <si>
    <t>01-000261</t>
  </si>
  <si>
    <t>01-000262</t>
  </si>
  <si>
    <t>01-000263</t>
  </si>
  <si>
    <t>Byt č.19</t>
  </si>
  <si>
    <t>9990009909</t>
  </si>
  <si>
    <t>859182400505913848</t>
  </si>
  <si>
    <t>ČEZ Prodej, a. s.</t>
  </si>
  <si>
    <t>01-000267</t>
  </si>
  <si>
    <t>01-000268</t>
  </si>
  <si>
    <t>7900853400</t>
  </si>
  <si>
    <t>7901434300</t>
  </si>
  <si>
    <t>7.11.2018 - 2.11.2019</t>
  </si>
  <si>
    <t>8.11.2018 - 6.11.2019</t>
  </si>
  <si>
    <t>VS, NS, FP</t>
  </si>
  <si>
    <t>7.11.2018 - 5.11.2019</t>
  </si>
  <si>
    <t>859182400506013831</t>
  </si>
  <si>
    <t>1020657327</t>
  </si>
  <si>
    <t>859182400506013930</t>
  </si>
  <si>
    <t>1020126622</t>
  </si>
  <si>
    <t>859182400506013923</t>
  </si>
  <si>
    <t>130005504</t>
  </si>
  <si>
    <t>130006504</t>
  </si>
  <si>
    <t>1023338781</t>
  </si>
  <si>
    <t>1020123171</t>
  </si>
  <si>
    <t>21.2.2019 - 6.11.2019</t>
  </si>
  <si>
    <t>1021184327</t>
  </si>
  <si>
    <t>1023338845</t>
  </si>
  <si>
    <t>29. 4. 2019/</t>
  </si>
  <si>
    <t>21. 2. 2019/</t>
  </si>
  <si>
    <t>29.4.2019 - 5.11.2019</t>
  </si>
  <si>
    <t>5. 6. 2019/</t>
  </si>
  <si>
    <t>5.6.2019 - 6.11.2019</t>
  </si>
  <si>
    <t>1020124257</t>
  </si>
  <si>
    <t>28. 5. 2019/</t>
  </si>
  <si>
    <t>28.5.2019 - 6.11.2019</t>
  </si>
  <si>
    <t>11090453</t>
  </si>
  <si>
    <t>69340316</t>
  </si>
  <si>
    <t>21. 3. 2019/</t>
  </si>
  <si>
    <t>21.3.2019 - 6.11.2019</t>
  </si>
  <si>
    <t>Byt č.5</t>
  </si>
  <si>
    <t>859182400505913794</t>
  </si>
  <si>
    <t>9990010449</t>
  </si>
  <si>
    <t>9990010452</t>
  </si>
  <si>
    <t>1023338907</t>
  </si>
  <si>
    <t>99900025754</t>
  </si>
  <si>
    <t>5. 4. 2019/</t>
  </si>
  <si>
    <t>5.4.2019 - 6.11.2019</t>
  </si>
  <si>
    <t>14. 10. 2019/</t>
  </si>
  <si>
    <t>1020121345</t>
  </si>
  <si>
    <t>859182400506014067</t>
  </si>
  <si>
    <t>1021195965</t>
  </si>
  <si>
    <t>1020124825</t>
  </si>
  <si>
    <t>13.11.2018 - 6.11.2019</t>
  </si>
  <si>
    <t>1074204372</t>
  </si>
  <si>
    <t>21.11.2018 - 20.11.2019</t>
  </si>
  <si>
    <t>859182400505910328</t>
  </si>
  <si>
    <t>25?. 11. 2019/</t>
  </si>
  <si>
    <t>0002478247</t>
  </si>
  <si>
    <t>0002509602</t>
  </si>
  <si>
    <t>7.11.2018 - 6.11.2019</t>
  </si>
  <si>
    <r>
      <t>MUDr. Andrea M</t>
    </r>
    <r>
      <rPr>
        <sz val="8"/>
        <rFont val="Calibri"/>
        <family val="2"/>
        <charset val="238"/>
      </rPr>
      <t>ü</t>
    </r>
    <r>
      <rPr>
        <sz val="8"/>
        <rFont val="Arial"/>
        <family val="2"/>
        <charset val="238"/>
      </rPr>
      <t>llerová 1. 8. 2018</t>
    </r>
  </si>
  <si>
    <t>Kristýna Borovičková 1. 9. 2018</t>
  </si>
  <si>
    <r>
      <t>MUDr. Barbora Br</t>
    </r>
    <r>
      <rPr>
        <sz val="8"/>
        <rFont val="Calibri"/>
        <family val="2"/>
        <charset val="238"/>
      </rPr>
      <t>ä</t>
    </r>
    <r>
      <rPr>
        <sz val="8"/>
        <rFont val="Arial"/>
        <family val="2"/>
        <charset val="238"/>
      </rPr>
      <t>uerová</t>
    </r>
  </si>
  <si>
    <t>01-000307</t>
  </si>
  <si>
    <t>01-000309</t>
  </si>
  <si>
    <t>01-000308</t>
  </si>
  <si>
    <t>0002694893/9990010452</t>
  </si>
  <si>
    <t>7901518900</t>
  </si>
  <si>
    <t>01-000310</t>
  </si>
  <si>
    <t>0002489445/9990011015</t>
  </si>
  <si>
    <t>01-000311</t>
  </si>
  <si>
    <t>01-000315</t>
  </si>
  <si>
    <t>Společná spotřeba</t>
  </si>
  <si>
    <t>01-000316</t>
  </si>
  <si>
    <t>01-000317</t>
  </si>
  <si>
    <t>10-000321</t>
  </si>
  <si>
    <t>01-000322</t>
  </si>
  <si>
    <t>01-000323</t>
  </si>
  <si>
    <t>01-000324</t>
  </si>
  <si>
    <t>01-000325</t>
  </si>
  <si>
    <t>01-000326</t>
  </si>
  <si>
    <t>01-000327</t>
  </si>
  <si>
    <t>01-000312</t>
  </si>
  <si>
    <t>01-000320</t>
  </si>
  <si>
    <t>01-000328</t>
  </si>
  <si>
    <t>01-000329</t>
  </si>
  <si>
    <t>01-000330</t>
  </si>
  <si>
    <t>10-000331</t>
  </si>
  <si>
    <t>26.10.2018 - 6.11.2018</t>
  </si>
  <si>
    <t>01-000314</t>
  </si>
  <si>
    <t>01-000313</t>
  </si>
  <si>
    <t>01-000318</t>
  </si>
  <si>
    <t>01-000319</t>
  </si>
  <si>
    <t>Byt č.24</t>
  </si>
  <si>
    <t>859182400505914043</t>
  </si>
  <si>
    <t>000/9990011227</t>
  </si>
  <si>
    <t>7.11.2019 - 30.11.2019</t>
  </si>
  <si>
    <t>10-006693, 7553</t>
  </si>
  <si>
    <t>10-006615, 7643</t>
  </si>
  <si>
    <t>1023338760</t>
  </si>
  <si>
    <t>1020127627</t>
  </si>
  <si>
    <t>01-000332</t>
  </si>
  <si>
    <t>innogy energie, s.r.o.</t>
  </si>
  <si>
    <t>859182400505914234</t>
  </si>
  <si>
    <t>1074224176</t>
  </si>
  <si>
    <t>Byt č.6</t>
  </si>
  <si>
    <t>Byt č.20</t>
  </si>
  <si>
    <t>Byt č.23</t>
  </si>
  <si>
    <t>859182400505914036</t>
  </si>
  <si>
    <t>130011322</t>
  </si>
  <si>
    <t>/9300928861</t>
  </si>
  <si>
    <t>859182400505914005</t>
  </si>
  <si>
    <t>1023338773</t>
  </si>
  <si>
    <t>/9300992195</t>
  </si>
  <si>
    <t>5919791001</t>
  </si>
  <si>
    <t>5919114001</t>
  </si>
  <si>
    <t>/9300887131</t>
  </si>
  <si>
    <t>7782392001</t>
  </si>
  <si>
    <t>7420122728</t>
  </si>
  <si>
    <t>6. 12. 2019/</t>
  </si>
  <si>
    <t>10-007851</t>
  </si>
  <si>
    <t>6.12.2019 - 31.12.2019</t>
  </si>
  <si>
    <t>7.11.2019 - 31.12.2019</t>
  </si>
  <si>
    <t>10-006604, 7855</t>
  </si>
  <si>
    <t>1023195252</t>
  </si>
  <si>
    <t>10-006492,7856</t>
  </si>
  <si>
    <t>10-006611, 7857</t>
  </si>
  <si>
    <t>21.11.2019 - 31.12.2019</t>
  </si>
  <si>
    <t>10-006793,7858</t>
  </si>
  <si>
    <t>10-006614, 7859</t>
  </si>
  <si>
    <t>10-006694, 7860</t>
  </si>
  <si>
    <t>10-006789, 7861</t>
  </si>
  <si>
    <t>10-006607, 7862</t>
  </si>
  <si>
    <t>6.11.2019 - 31.12.2019</t>
  </si>
  <si>
    <t>10-007001, 7000, 7863</t>
  </si>
  <si>
    <t>10-006791, 7864</t>
  </si>
  <si>
    <t>10-006610, 7865</t>
  </si>
  <si>
    <t>10-006603, 7866</t>
  </si>
  <si>
    <t>10-006785, 7867</t>
  </si>
  <si>
    <t>10-006792,7868</t>
  </si>
  <si>
    <t>10-006788, 7869</t>
  </si>
  <si>
    <t>10-006608,7870</t>
  </si>
  <si>
    <t>10-006612, 7881</t>
  </si>
  <si>
    <t>10-006605, 7872</t>
  </si>
  <si>
    <t>10-006606, 7873</t>
  </si>
  <si>
    <t>10-006613, 7874</t>
  </si>
  <si>
    <t>10-006491, 7875</t>
  </si>
  <si>
    <t>10-006695, 7876</t>
  </si>
  <si>
    <t>byt č.9</t>
  </si>
  <si>
    <t>10-006490, 7904</t>
  </si>
  <si>
    <t>20.11.2019 - 31.12.2019</t>
  </si>
  <si>
    <t>10-007895</t>
  </si>
  <si>
    <t>10-007897</t>
  </si>
  <si>
    <t>10-006490, 7898</t>
  </si>
  <si>
    <t>10-006490, 7899</t>
  </si>
  <si>
    <t>Albertova 1100/24</t>
  </si>
  <si>
    <t>/9990011015</t>
  </si>
  <si>
    <t>25.11.2019 - 31.12.2019</t>
  </si>
  <si>
    <t>10-007900</t>
  </si>
  <si>
    <t>10-006785, 7901</t>
  </si>
  <si>
    <t>6.2.2019 - 31.12.2019</t>
  </si>
  <si>
    <t>10-000692, 7902</t>
  </si>
  <si>
    <t>10-006609, 7903</t>
  </si>
  <si>
    <t>Byt č.46</t>
  </si>
  <si>
    <t>/9300934534</t>
  </si>
  <si>
    <t>859182400505914210</t>
  </si>
  <si>
    <t>9. 1. 2020/</t>
  </si>
  <si>
    <t>Odběrná místa - elektřina 2020</t>
  </si>
  <si>
    <t>smlouva, EAN</t>
  </si>
  <si>
    <t>z. l. č. EL-20190401-1426-18</t>
  </si>
  <si>
    <t>Veolia komodity ČR, s. r. o.</t>
  </si>
  <si>
    <t>z. l. č. EL-20190401-1425-14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</si>
</sst>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&quot;Kč&quot;"/>
  </numFmts>
  <fonts count="25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50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17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17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9" xfId="0" applyBorder="1"/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6" xfId="0" applyFont="1" applyFill="1" applyBorder="1"/>
    <xf numFmtId="0" fontId="6" fillId="0" borderId="4" xfId="0" applyFont="1" applyBorder="1"/>
    <xf numFmtId="0" fontId="1" fillId="3" borderId="5" xfId="0" applyFont="1" applyFill="1" applyBorder="1"/>
    <xf numFmtId="0" fontId="7" fillId="0" borderId="2" xfId="0" applyFont="1" applyBorder="1"/>
    <xf numFmtId="0" fontId="3" fillId="3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3" fillId="3" borderId="3" xfId="0" applyFont="1" applyFill="1" applyBorder="1" applyAlignment="1">
      <alignment horizontal="center"/>
    </xf>
    <xf numFmtId="0" fontId="6" fillId="3" borderId="4" xfId="0" applyFont="1" applyFill="1" applyBorder="1"/>
    <xf numFmtId="0" fontId="3" fillId="3" borderId="1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3" borderId="14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3" xfId="0" applyFont="1" applyFill="1" applyBorder="1"/>
    <xf numFmtId="0" fontId="1" fillId="3" borderId="10" xfId="0" applyFont="1" applyFill="1" applyBorder="1"/>
    <xf numFmtId="0" fontId="2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16" xfId="0" applyBorder="1"/>
    <xf numFmtId="0" fontId="3" fillId="3" borderId="5" xfId="0" applyFont="1" applyFill="1" applyBorder="1" applyAlignment="1">
      <alignment horizontal="center"/>
    </xf>
    <xf numFmtId="0" fontId="0" fillId="0" borderId="0" xfId="0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3" xfId="0" applyFont="1" applyFill="1" applyBorder="1"/>
    <xf numFmtId="0" fontId="8" fillId="0" borderId="3" xfId="0" applyFont="1" applyFill="1" applyBorder="1"/>
    <xf numFmtId="0" fontId="2" fillId="0" borderId="10" xfId="0" applyFont="1" applyFill="1" applyBorder="1"/>
    <xf numFmtId="0" fontId="2" fillId="4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7" xfId="0" applyFont="1" applyBorder="1"/>
    <xf numFmtId="0" fontId="6" fillId="0" borderId="3" xfId="0" applyFont="1" applyBorder="1"/>
    <xf numFmtId="0" fontId="6" fillId="5" borderId="5" xfId="0" applyFont="1" applyFill="1" applyBorder="1"/>
    <xf numFmtId="164" fontId="0" fillId="0" borderId="0" xfId="0" applyNumberFormat="1"/>
    <xf numFmtId="0" fontId="2" fillId="3" borderId="1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0" fillId="0" borderId="0" xfId="0" applyNumberFormat="1"/>
    <xf numFmtId="164" fontId="0" fillId="0" borderId="0" xfId="0" applyNumberFormat="1" applyFill="1"/>
    <xf numFmtId="0" fontId="2" fillId="4" borderId="5" xfId="0" applyFont="1" applyFill="1" applyBorder="1"/>
    <xf numFmtId="0" fontId="6" fillId="0" borderId="3" xfId="0" applyFont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0" fillId="0" borderId="11" xfId="0" applyBorder="1"/>
    <xf numFmtId="0" fontId="0" fillId="0" borderId="16" xfId="0" applyBorder="1" applyAlignment="1">
      <alignment horizontal="center"/>
    </xf>
    <xf numFmtId="0" fontId="0" fillId="0" borderId="26" xfId="0" applyBorder="1"/>
    <xf numFmtId="0" fontId="0" fillId="0" borderId="15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0" fillId="0" borderId="1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2" fontId="2" fillId="4" borderId="5" xfId="0" applyNumberFormat="1" applyFont="1" applyFill="1" applyBorder="1"/>
    <xf numFmtId="0" fontId="6" fillId="5" borderId="5" xfId="0" applyFont="1" applyFill="1" applyBorder="1" applyAlignment="1">
      <alignment horizontal="center"/>
    </xf>
    <xf numFmtId="0" fontId="2" fillId="0" borderId="13" xfId="0" applyFont="1" applyFill="1" applyBorder="1"/>
    <xf numFmtId="0" fontId="2" fillId="3" borderId="0" xfId="0" applyFont="1" applyFill="1" applyBorder="1"/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7" xfId="0" applyFont="1" applyBorder="1"/>
    <xf numFmtId="49" fontId="2" fillId="3" borderId="5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5" xfId="0" applyBorder="1"/>
    <xf numFmtId="0" fontId="0" fillId="0" borderId="17" xfId="0" applyBorder="1"/>
    <xf numFmtId="0" fontId="0" fillId="0" borderId="3" xfId="0" applyBorder="1"/>
    <xf numFmtId="3" fontId="2" fillId="4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0" fontId="2" fillId="0" borderId="17" xfId="0" applyFont="1" applyBorder="1"/>
    <xf numFmtId="0" fontId="6" fillId="0" borderId="5" xfId="0" applyFont="1" applyFill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8" fontId="2" fillId="3" borderId="7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7" xfId="0" applyFont="1" applyFill="1" applyBorder="1"/>
    <xf numFmtId="0" fontId="6" fillId="0" borderId="3" xfId="0" applyFont="1" applyFill="1" applyBorder="1"/>
    <xf numFmtId="0" fontId="6" fillId="0" borderId="1" xfId="0" applyFont="1" applyFill="1" applyBorder="1" applyAlignment="1">
      <alignment horizontal="center"/>
    </xf>
    <xf numFmtId="17" fontId="2" fillId="3" borderId="3" xfId="0" applyNumberFormat="1" applyFont="1" applyFill="1" applyBorder="1" applyAlignment="1">
      <alignment horizontal="center"/>
    </xf>
    <xf numFmtId="14" fontId="6" fillId="3" borderId="4" xfId="0" applyNumberFormat="1" applyFont="1" applyFill="1" applyBorder="1"/>
    <xf numFmtId="3" fontId="2" fillId="0" borderId="5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" fillId="0" borderId="6" xfId="0" applyFont="1" applyFill="1" applyBorder="1"/>
    <xf numFmtId="49" fontId="2" fillId="0" borderId="5" xfId="0" applyNumberFormat="1" applyFont="1" applyFill="1" applyBorder="1" applyAlignment="1">
      <alignment horizontal="center"/>
    </xf>
    <xf numFmtId="0" fontId="6" fillId="0" borderId="8" xfId="0" applyFont="1" applyFill="1" applyBorder="1"/>
    <xf numFmtId="49" fontId="2" fillId="0" borderId="17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6" fillId="3" borderId="17" xfId="0" applyFont="1" applyFill="1" applyBorder="1"/>
    <xf numFmtId="3" fontId="6" fillId="5" borderId="5" xfId="0" applyNumberFormat="1" applyFont="1" applyFill="1" applyBorder="1" applyAlignment="1">
      <alignment horizontal="center"/>
    </xf>
    <xf numFmtId="3" fontId="0" fillId="0" borderId="0" xfId="0" applyNumberFormat="1"/>
    <xf numFmtId="8" fontId="6" fillId="3" borderId="7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17" xfId="0" applyFill="1" applyBorder="1"/>
    <xf numFmtId="1" fontId="6" fillId="0" borderId="5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3" fontId="6" fillId="4" borderId="5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14" fillId="0" borderId="0" xfId="0" applyNumberFormat="1" applyFont="1"/>
    <xf numFmtId="0" fontId="6" fillId="4" borderId="7" xfId="0" applyFont="1" applyFill="1" applyBorder="1" applyAlignment="1">
      <alignment horizontal="center"/>
    </xf>
    <xf numFmtId="0" fontId="6" fillId="4" borderId="3" xfId="0" applyFont="1" applyFill="1" applyBorder="1"/>
    <xf numFmtId="0" fontId="6" fillId="0" borderId="1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164" fontId="6" fillId="6" borderId="17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5" xfId="0" applyNumberFormat="1" applyFont="1" applyFill="1" applyBorder="1" applyAlignment="1">
      <alignment horizontal="center"/>
    </xf>
    <xf numFmtId="164" fontId="6" fillId="6" borderId="7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1" fontId="6" fillId="4" borderId="17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6" fillId="0" borderId="3" xfId="0" applyFont="1" applyFill="1" applyBorder="1" applyAlignment="1"/>
    <xf numFmtId="0" fontId="6" fillId="4" borderId="3" xfId="0" applyFont="1" applyFill="1" applyBorder="1" applyAlignment="1"/>
    <xf numFmtId="0" fontId="6" fillId="0" borderId="7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Alignment="1">
      <alignment horizontal="center"/>
    </xf>
    <xf numFmtId="3" fontId="6" fillId="4" borderId="17" xfId="0" applyNumberFormat="1" applyFont="1" applyFill="1" applyBorder="1" applyAlignment="1">
      <alignment horizontal="center"/>
    </xf>
    <xf numFmtId="3" fontId="6" fillId="4" borderId="10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14" fontId="0" fillId="0" borderId="0" xfId="0" applyNumberFormat="1"/>
    <xf numFmtId="49" fontId="2" fillId="3" borderId="3" xfId="0" applyNumberFormat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14" fontId="6" fillId="4" borderId="3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center"/>
    </xf>
    <xf numFmtId="49" fontId="6" fillId="3" borderId="17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" xfId="0" applyFont="1" applyBorder="1"/>
    <xf numFmtId="0" fontId="12" fillId="0" borderId="17" xfId="0" applyFont="1" applyBorder="1"/>
    <xf numFmtId="0" fontId="2" fillId="0" borderId="3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6" fillId="0" borderId="17" xfId="0" applyFont="1" applyFill="1" applyBorder="1"/>
    <xf numFmtId="1" fontId="2" fillId="0" borderId="5" xfId="0" applyNumberFormat="1" applyFont="1" applyFill="1" applyBorder="1" applyAlignment="1">
      <alignment horizontal="center"/>
    </xf>
    <xf numFmtId="14" fontId="6" fillId="0" borderId="3" xfId="0" applyNumberFormat="1" applyFont="1" applyFill="1" applyBorder="1"/>
    <xf numFmtId="0" fontId="17" fillId="0" borderId="5" xfId="0" applyFont="1" applyFill="1" applyBorder="1" applyAlignment="1">
      <alignment horizontal="center"/>
    </xf>
    <xf numFmtId="0" fontId="18" fillId="0" borderId="7" xfId="0" applyFont="1" applyFill="1" applyBorder="1" applyAlignment="1"/>
    <xf numFmtId="0" fontId="17" fillId="3" borderId="5" xfId="0" applyFont="1" applyFill="1" applyBorder="1" applyAlignment="1">
      <alignment horizontal="center"/>
    </xf>
    <xf numFmtId="49" fontId="17" fillId="3" borderId="5" xfId="0" applyNumberFormat="1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0" borderId="7" xfId="0" applyFont="1" applyFill="1" applyBorder="1"/>
    <xf numFmtId="0" fontId="18" fillId="0" borderId="7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49" fontId="17" fillId="3" borderId="3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/>
    <xf numFmtId="0" fontId="18" fillId="0" borderId="3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8" fillId="0" borderId="3" xfId="0" applyFont="1" applyFill="1" applyBorder="1"/>
    <xf numFmtId="49" fontId="17" fillId="3" borderId="17" xfId="0" applyNumberFormat="1" applyFont="1" applyFill="1" applyBorder="1" applyAlignment="1">
      <alignment horizontal="center"/>
    </xf>
    <xf numFmtId="0" fontId="18" fillId="0" borderId="10" xfId="0" applyFont="1" applyFill="1" applyBorder="1" applyAlignment="1"/>
    <xf numFmtId="0" fontId="18" fillId="0" borderId="3" xfId="0" applyFont="1" applyFill="1" applyBorder="1" applyAlignment="1"/>
    <xf numFmtId="0" fontId="11" fillId="0" borderId="3" xfId="0" applyFont="1" applyFill="1" applyBorder="1"/>
    <xf numFmtId="0" fontId="11" fillId="0" borderId="0" xfId="0" applyFont="1"/>
    <xf numFmtId="1" fontId="18" fillId="0" borderId="3" xfId="0" applyNumberFormat="1" applyFont="1" applyFill="1" applyBorder="1" applyAlignment="1">
      <alignment horizontal="center"/>
    </xf>
    <xf numFmtId="0" fontId="19" fillId="0" borderId="0" xfId="0" applyFont="1"/>
    <xf numFmtId="0" fontId="19" fillId="0" borderId="5" xfId="0" applyFont="1" applyFill="1" applyBorder="1"/>
    <xf numFmtId="0" fontId="19" fillId="0" borderId="17" xfId="0" applyFont="1" applyFill="1" applyBorder="1"/>
    <xf numFmtId="0" fontId="19" fillId="0" borderId="3" xfId="0" applyFont="1" applyFill="1" applyBorder="1"/>
    <xf numFmtId="0" fontId="6" fillId="0" borderId="0" xfId="0" applyFont="1" applyFill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0" fontId="18" fillId="0" borderId="2" xfId="0" applyFont="1" applyFill="1" applyBorder="1"/>
    <xf numFmtId="0" fontId="3" fillId="3" borderId="34" xfId="0" applyFont="1" applyFill="1" applyBorder="1" applyAlignment="1">
      <alignment horizontal="center"/>
    </xf>
    <xf numFmtId="0" fontId="1" fillId="3" borderId="34" xfId="0" applyFont="1" applyFill="1" applyBorder="1"/>
    <xf numFmtId="0" fontId="2" fillId="3" borderId="34" xfId="0" applyFont="1" applyFill="1" applyBorder="1" applyAlignment="1">
      <alignment horizontal="center"/>
    </xf>
    <xf numFmtId="49" fontId="2" fillId="3" borderId="3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" fillId="3" borderId="35" xfId="0" applyFont="1" applyFill="1" applyBorder="1"/>
    <xf numFmtId="49" fontId="2" fillId="3" borderId="35" xfId="0" applyNumberFormat="1" applyFont="1" applyFill="1" applyBorder="1" applyAlignment="1">
      <alignment horizontal="center"/>
    </xf>
    <xf numFmtId="0" fontId="20" fillId="0" borderId="2" xfId="0" applyFont="1" applyBorder="1"/>
    <xf numFmtId="3" fontId="6" fillId="0" borderId="13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14" fontId="6" fillId="4" borderId="17" xfId="0" applyNumberFormat="1" applyFont="1" applyFill="1" applyBorder="1" applyAlignment="1">
      <alignment horizontal="center"/>
    </xf>
    <xf numFmtId="3" fontId="14" fillId="0" borderId="0" xfId="0" applyNumberFormat="1" applyFont="1"/>
    <xf numFmtId="0" fontId="1" fillId="3" borderId="6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6" fillId="0" borderId="3" xfId="0" applyFont="1" applyFill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16" fillId="0" borderId="0" xfId="0" applyFont="1"/>
    <xf numFmtId="0" fontId="0" fillId="0" borderId="13" xfId="0" applyBorder="1"/>
    <xf numFmtId="0" fontId="6" fillId="0" borderId="13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8" fillId="0" borderId="13" xfId="0" applyFont="1" applyFill="1" applyBorder="1" applyAlignment="1"/>
    <xf numFmtId="0" fontId="6" fillId="0" borderId="13" xfId="0" applyFont="1" applyFill="1" applyBorder="1" applyAlignment="1"/>
    <xf numFmtId="1" fontId="6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0" fontId="1" fillId="7" borderId="6" xfId="0" applyFont="1" applyFill="1" applyBorder="1"/>
    <xf numFmtId="0" fontId="6" fillId="7" borderId="8" xfId="0" applyFont="1" applyFill="1" applyBorder="1"/>
    <xf numFmtId="0" fontId="6" fillId="7" borderId="4" xfId="0" applyFont="1" applyFill="1" applyBorder="1"/>
    <xf numFmtId="0" fontId="19" fillId="0" borderId="1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7" fillId="0" borderId="17" xfId="0" applyFont="1" applyBorder="1"/>
    <xf numFmtId="0" fontId="6" fillId="8" borderId="8" xfId="0" applyFont="1" applyFill="1" applyBorder="1"/>
    <xf numFmtId="49" fontId="2" fillId="7" borderId="5" xfId="0" applyNumberFormat="1" applyFont="1" applyFill="1" applyBorder="1" applyAlignment="1">
      <alignment horizontal="center"/>
    </xf>
    <xf numFmtId="49" fontId="6" fillId="7" borderId="5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49" fontId="2" fillId="7" borderId="17" xfId="0" applyNumberFormat="1" applyFont="1" applyFill="1" applyBorder="1" applyAlignment="1">
      <alignment horizontal="center"/>
    </xf>
    <xf numFmtId="49" fontId="6" fillId="7" borderId="10" xfId="0" applyNumberFormat="1" applyFont="1" applyFill="1" applyBorder="1" applyAlignment="1">
      <alignment horizontal="center"/>
    </xf>
    <xf numFmtId="0" fontId="2" fillId="7" borderId="10" xfId="0" applyFont="1" applyFill="1" applyBorder="1"/>
    <xf numFmtId="49" fontId="6" fillId="7" borderId="3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49" fontId="6" fillId="7" borderId="17" xfId="0" applyNumberFormat="1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3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" fillId="8" borderId="6" xfId="0" applyFont="1" applyFill="1" applyBorder="1"/>
    <xf numFmtId="49" fontId="2" fillId="8" borderId="5" xfId="0" applyNumberFormat="1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6" fillId="8" borderId="7" xfId="0" applyFont="1" applyFill="1" applyBorder="1"/>
    <xf numFmtId="49" fontId="2" fillId="8" borderId="17" xfId="0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6" fillId="8" borderId="4" xfId="0" applyFont="1" applyFill="1" applyBorder="1"/>
    <xf numFmtId="49" fontId="2" fillId="8" borderId="3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49" fontId="2" fillId="8" borderId="7" xfId="0" applyNumberFormat="1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14" fontId="2" fillId="8" borderId="5" xfId="0" applyNumberFormat="1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18" fillId="8" borderId="17" xfId="0" applyFont="1" applyFill="1" applyBorder="1" applyAlignment="1">
      <alignment horizontal="center"/>
    </xf>
    <xf numFmtId="14" fontId="18" fillId="8" borderId="3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49" fontId="6" fillId="8" borderId="7" xfId="0" applyNumberFormat="1" applyFont="1" applyFill="1" applyBorder="1" applyAlignment="1">
      <alignment horizontal="center"/>
    </xf>
    <xf numFmtId="49" fontId="6" fillId="8" borderId="3" xfId="0" applyNumberFormat="1" applyFont="1" applyFill="1" applyBorder="1" applyAlignment="1">
      <alignment horizontal="center"/>
    </xf>
    <xf numFmtId="0" fontId="2" fillId="7" borderId="7" xfId="0" applyFont="1" applyFill="1" applyBorder="1"/>
    <xf numFmtId="0" fontId="2" fillId="7" borderId="3" xfId="0" applyFont="1" applyFill="1" applyBorder="1"/>
    <xf numFmtId="14" fontId="6" fillId="8" borderId="3" xfId="0" applyNumberFormat="1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2" fillId="8" borderId="10" xfId="0" applyFont="1" applyFill="1" applyBorder="1"/>
    <xf numFmtId="0" fontId="2" fillId="8" borderId="7" xfId="0" applyFont="1" applyFill="1" applyBorder="1"/>
    <xf numFmtId="0" fontId="2" fillId="8" borderId="3" xfId="0" applyFont="1" applyFill="1" applyBorder="1"/>
    <xf numFmtId="49" fontId="6" fillId="5" borderId="5" xfId="0" applyNumberFormat="1" applyFont="1" applyFill="1" applyBorder="1" applyAlignment="1">
      <alignment horizontal="center"/>
    </xf>
    <xf numFmtId="49" fontId="6" fillId="5" borderId="7" xfId="0" applyNumberFormat="1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6" fillId="5" borderId="3" xfId="0" applyFont="1" applyFill="1" applyBorder="1"/>
    <xf numFmtId="14" fontId="6" fillId="5" borderId="3" xfId="0" applyNumberFormat="1" applyFont="1" applyFill="1" applyBorder="1" applyAlignment="1">
      <alignment horizontal="center"/>
    </xf>
    <xf numFmtId="0" fontId="18" fillId="5" borderId="3" xfId="0" applyFont="1" applyFill="1" applyBorder="1"/>
    <xf numFmtId="0" fontId="12" fillId="7" borderId="5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14" fontId="12" fillId="7" borderId="5" xfId="0" applyNumberFormat="1" applyFont="1" applyFill="1" applyBorder="1" applyAlignment="1">
      <alignment horizontal="center"/>
    </xf>
    <xf numFmtId="0" fontId="7" fillId="0" borderId="3" xfId="0" applyFont="1" applyBorder="1"/>
    <xf numFmtId="0" fontId="1" fillId="7" borderId="5" xfId="0" applyFont="1" applyFill="1" applyBorder="1"/>
    <xf numFmtId="0" fontId="19" fillId="7" borderId="5" xfId="0" applyFont="1" applyFill="1" applyBorder="1"/>
    <xf numFmtId="0" fontId="6" fillId="7" borderId="17" xfId="0" applyFont="1" applyFill="1" applyBorder="1"/>
    <xf numFmtId="0" fontId="6" fillId="7" borderId="17" xfId="0" applyFont="1" applyFill="1" applyBorder="1" applyAlignment="1">
      <alignment horizontal="center"/>
    </xf>
    <xf numFmtId="0" fontId="19" fillId="7" borderId="17" xfId="0" applyFont="1" applyFill="1" applyBorder="1"/>
    <xf numFmtId="49" fontId="2" fillId="7" borderId="17" xfId="0" applyNumberFormat="1" applyFont="1" applyFill="1" applyBorder="1" applyAlignment="1">
      <alignment horizontal="left"/>
    </xf>
    <xf numFmtId="1" fontId="6" fillId="7" borderId="3" xfId="0" applyNumberFormat="1" applyFont="1" applyFill="1" applyBorder="1" applyAlignment="1">
      <alignment horizontal="center"/>
    </xf>
    <xf numFmtId="0" fontId="19" fillId="7" borderId="3" xfId="0" applyFont="1" applyFill="1" applyBorder="1"/>
    <xf numFmtId="14" fontId="6" fillId="7" borderId="3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" xfId="0" applyFont="1" applyFill="1" applyBorder="1"/>
    <xf numFmtId="49" fontId="2" fillId="8" borderId="3" xfId="0" applyNumberFormat="1" applyFont="1" applyFill="1" applyBorder="1" applyAlignment="1">
      <alignment horizontal="left"/>
    </xf>
    <xf numFmtId="3" fontId="2" fillId="8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164" fontId="6" fillId="7" borderId="17" xfId="0" applyNumberFormat="1" applyFont="1" applyFill="1" applyBorder="1" applyAlignment="1">
      <alignment horizontal="center"/>
    </xf>
    <xf numFmtId="3" fontId="6" fillId="7" borderId="3" xfId="0" applyNumberFormat="1" applyFont="1" applyFill="1" applyBorder="1" applyAlignment="1">
      <alignment horizontal="center"/>
    </xf>
    <xf numFmtId="8" fontId="2" fillId="0" borderId="7" xfId="0" applyNumberFormat="1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left"/>
    </xf>
    <xf numFmtId="49" fontId="2" fillId="8" borderId="17" xfId="0" applyNumberFormat="1" applyFont="1" applyFill="1" applyBorder="1" applyAlignment="1">
      <alignment horizontal="left"/>
    </xf>
    <xf numFmtId="0" fontId="1" fillId="8" borderId="5" xfId="0" applyFont="1" applyFill="1" applyBorder="1"/>
    <xf numFmtId="0" fontId="6" fillId="8" borderId="17" xfId="0" applyFont="1" applyFill="1" applyBorder="1"/>
    <xf numFmtId="49" fontId="2" fillId="8" borderId="36" xfId="0" applyNumberFormat="1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1" fontId="6" fillId="8" borderId="5" xfId="0" applyNumberFormat="1" applyFont="1" applyFill="1" applyBorder="1" applyAlignment="1">
      <alignment horizontal="center"/>
    </xf>
    <xf numFmtId="1" fontId="6" fillId="8" borderId="10" xfId="0" applyNumberFormat="1" applyFont="1" applyFill="1" applyBorder="1" applyAlignment="1">
      <alignment horizontal="center"/>
    </xf>
    <xf numFmtId="1" fontId="6" fillId="8" borderId="3" xfId="0" applyNumberFormat="1" applyFont="1" applyFill="1" applyBorder="1" applyAlignment="1">
      <alignment horizontal="center"/>
    </xf>
    <xf numFmtId="49" fontId="6" fillId="8" borderId="10" xfId="0" applyNumberFormat="1" applyFont="1" applyFill="1" applyBorder="1" applyAlignment="1">
      <alignment horizontal="center"/>
    </xf>
    <xf numFmtId="49" fontId="6" fillId="8" borderId="17" xfId="0" applyNumberFormat="1" applyFont="1" applyFill="1" applyBorder="1" applyAlignment="1">
      <alignment horizontal="center"/>
    </xf>
    <xf numFmtId="1" fontId="6" fillId="8" borderId="17" xfId="0" applyNumberFormat="1" applyFont="1" applyFill="1" applyBorder="1" applyAlignment="1">
      <alignment horizontal="center"/>
    </xf>
    <xf numFmtId="0" fontId="18" fillId="8" borderId="10" xfId="0" applyFont="1" applyFill="1" applyBorder="1" applyAlignment="1"/>
    <xf numFmtId="0" fontId="18" fillId="8" borderId="3" xfId="0" applyFont="1" applyFill="1" applyBorder="1" applyAlignment="1"/>
    <xf numFmtId="0" fontId="6" fillId="8" borderId="10" xfId="0" applyFont="1" applyFill="1" applyBorder="1" applyAlignment="1"/>
    <xf numFmtId="0" fontId="6" fillId="8" borderId="3" xfId="0" applyFont="1" applyFill="1" applyBorder="1" applyAlignment="1"/>
    <xf numFmtId="0" fontId="19" fillId="8" borderId="5" xfId="0" applyFont="1" applyFill="1" applyBorder="1"/>
    <xf numFmtId="0" fontId="19" fillId="8" borderId="17" xfId="0" applyFont="1" applyFill="1" applyBorder="1"/>
    <xf numFmtId="0" fontId="19" fillId="8" borderId="3" xfId="0" applyFont="1" applyFill="1" applyBorder="1"/>
    <xf numFmtId="1" fontId="2" fillId="8" borderId="5" xfId="0" applyNumberFormat="1" applyFont="1" applyFill="1" applyBorder="1" applyAlignment="1">
      <alignment horizontal="center"/>
    </xf>
    <xf numFmtId="1" fontId="18" fillId="8" borderId="3" xfId="0" applyNumberFormat="1" applyFont="1" applyFill="1" applyBorder="1" applyAlignment="1">
      <alignment horizontal="center"/>
    </xf>
    <xf numFmtId="0" fontId="11" fillId="8" borderId="3" xfId="0" applyFont="1" applyFill="1" applyBorder="1"/>
    <xf numFmtId="0" fontId="17" fillId="8" borderId="10" xfId="0" applyFont="1" applyFill="1" applyBorder="1"/>
    <xf numFmtId="0" fontId="17" fillId="8" borderId="7" xfId="0" applyFont="1" applyFill="1" applyBorder="1"/>
    <xf numFmtId="0" fontId="17" fillId="8" borderId="3" xfId="0" applyFont="1" applyFill="1" applyBorder="1" applyAlignment="1">
      <alignment horizontal="center"/>
    </xf>
    <xf numFmtId="0" fontId="17" fillId="8" borderId="3" xfId="0" applyFont="1" applyFill="1" applyBorder="1"/>
    <xf numFmtId="0" fontId="18" fillId="8" borderId="7" xfId="0" applyFont="1" applyFill="1" applyBorder="1" applyAlignment="1"/>
    <xf numFmtId="0" fontId="6" fillId="8" borderId="7" xfId="0" applyFont="1" applyFill="1" applyBorder="1" applyAlignment="1"/>
    <xf numFmtId="0" fontId="18" fillId="8" borderId="7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14" fontId="6" fillId="8" borderId="3" xfId="0" applyNumberFormat="1" applyFont="1" applyFill="1" applyBorder="1"/>
    <xf numFmtId="0" fontId="6" fillId="8" borderId="3" xfId="0" applyFont="1" applyFill="1" applyBorder="1"/>
    <xf numFmtId="0" fontId="6" fillId="8" borderId="0" xfId="0" applyFont="1" applyFill="1" applyAlignment="1">
      <alignment horizontal="center"/>
    </xf>
    <xf numFmtId="0" fontId="6" fillId="8" borderId="5" xfId="0" applyFont="1" applyFill="1" applyBorder="1" applyAlignment="1">
      <alignment horizontal="center"/>
    </xf>
    <xf numFmtId="164" fontId="6" fillId="8" borderId="17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left"/>
    </xf>
    <xf numFmtId="3" fontId="6" fillId="8" borderId="3" xfId="0" applyNumberFormat="1" applyFont="1" applyFill="1" applyBorder="1" applyAlignment="1">
      <alignment horizontal="center"/>
    </xf>
    <xf numFmtId="164" fontId="6" fillId="8" borderId="7" xfId="0" applyNumberFormat="1" applyFont="1" applyFill="1" applyBorder="1" applyAlignment="1">
      <alignment horizontal="center"/>
    </xf>
    <xf numFmtId="3" fontId="6" fillId="7" borderId="5" xfId="0" applyNumberFormat="1" applyFont="1" applyFill="1" applyBorder="1" applyAlignment="1">
      <alignment horizontal="center"/>
    </xf>
    <xf numFmtId="164" fontId="6" fillId="7" borderId="7" xfId="0" applyNumberFormat="1" applyFont="1" applyFill="1" applyBorder="1" applyAlignment="1">
      <alignment horizontal="center"/>
    </xf>
    <xf numFmtId="3" fontId="6" fillId="8" borderId="5" xfId="0" applyNumberFormat="1" applyFont="1" applyFill="1" applyBorder="1" applyAlignment="1">
      <alignment horizontal="center"/>
    </xf>
    <xf numFmtId="0" fontId="6" fillId="8" borderId="17" xfId="0" applyFont="1" applyFill="1" applyBorder="1" applyAlignment="1">
      <alignment horizontal="left"/>
    </xf>
    <xf numFmtId="49" fontId="2" fillId="7" borderId="7" xfId="0" applyNumberFormat="1" applyFont="1" applyFill="1" applyBorder="1" applyAlignment="1">
      <alignment horizontal="center"/>
    </xf>
    <xf numFmtId="0" fontId="6" fillId="8" borderId="7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49" fontId="24" fillId="7" borderId="5" xfId="0" applyNumberFormat="1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1" fillId="4" borderId="6" xfId="0" applyFont="1" applyFill="1" applyBorder="1"/>
    <xf numFmtId="49" fontId="2" fillId="4" borderId="5" xfId="0" applyNumberFormat="1" applyFont="1" applyFill="1" applyBorder="1" applyAlignment="1">
      <alignment horizontal="center"/>
    </xf>
    <xf numFmtId="0" fontId="6" fillId="4" borderId="8" xfId="0" applyFont="1" applyFill="1" applyBorder="1"/>
    <xf numFmtId="49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4" borderId="4" xfId="0" applyFont="1" applyFill="1" applyBorder="1"/>
    <xf numFmtId="49" fontId="2" fillId="4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49" fontId="2" fillId="4" borderId="17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14" fontId="12" fillId="0" borderId="5" xfId="0" applyNumberFormat="1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6" fillId="0" borderId="7" xfId="0" applyFont="1" applyFill="1" applyBorder="1"/>
    <xf numFmtId="49" fontId="2" fillId="0" borderId="3" xfId="0" applyNumberFormat="1" applyFont="1" applyFill="1" applyBorder="1" applyAlignment="1">
      <alignment horizontal="left"/>
    </xf>
    <xf numFmtId="3" fontId="6" fillId="0" borderId="17" xfId="0" applyNumberFormat="1" applyFont="1" applyFill="1" applyBorder="1" applyAlignment="1">
      <alignment horizontal="center"/>
    </xf>
    <xf numFmtId="17" fontId="2" fillId="8" borderId="3" xfId="0" applyNumberFormat="1" applyFont="1" applyFill="1" applyBorder="1" applyAlignment="1">
      <alignment horizontal="center"/>
    </xf>
    <xf numFmtId="3" fontId="2" fillId="7" borderId="5" xfId="0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6" fillId="0" borderId="37" xfId="0" applyFont="1" applyFill="1" applyBorder="1"/>
    <xf numFmtId="49" fontId="2" fillId="0" borderId="37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9" fillId="0" borderId="37" xfId="0" applyFont="1" applyFill="1" applyBorder="1"/>
    <xf numFmtId="0" fontId="7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E103"/>
  <sheetViews>
    <sheetView topLeftCell="A40" workbookViewId="0">
      <selection activeCell="D72" sqref="D72"/>
    </sheetView>
  </sheetViews>
  <sheetFormatPr defaultRowHeight="12.75" customHeight="1"/>
  <cols>
    <col min="3" max="3" width="25.7109375" customWidth="1"/>
    <col min="4" max="4" width="25.85546875" customWidth="1"/>
    <col min="5" max="5" width="22" customWidth="1"/>
  </cols>
  <sheetData>
    <row r="1" spans="2:5" ht="15" customHeight="1">
      <c r="C1" s="1" t="s">
        <v>70</v>
      </c>
    </row>
    <row r="2" spans="2:5" ht="15" customHeight="1" thickBot="1"/>
    <row r="3" spans="2:5" ht="15" customHeight="1" thickBot="1">
      <c r="B3" s="9"/>
      <c r="C3" s="17" t="s">
        <v>71</v>
      </c>
      <c r="D3" s="2" t="s">
        <v>0</v>
      </c>
      <c r="E3" s="2" t="s">
        <v>172</v>
      </c>
    </row>
    <row r="4" spans="2:5" ht="15" customHeight="1">
      <c r="B4" s="18">
        <v>1</v>
      </c>
      <c r="C4" s="14" t="s">
        <v>3</v>
      </c>
      <c r="D4" s="29">
        <v>2429073</v>
      </c>
      <c r="E4" s="29"/>
    </row>
    <row r="5" spans="2:5" ht="15" customHeight="1">
      <c r="B5" s="19"/>
      <c r="C5" s="37" t="s">
        <v>41</v>
      </c>
      <c r="D5" s="106" t="s">
        <v>107</v>
      </c>
      <c r="E5" s="30"/>
    </row>
    <row r="6" spans="2:5" ht="15" customHeight="1" thickBot="1">
      <c r="B6" s="21"/>
      <c r="C6" s="22"/>
      <c r="D6" s="105" t="s">
        <v>105</v>
      </c>
      <c r="E6" s="31"/>
    </row>
    <row r="7" spans="2:5" ht="15" customHeight="1">
      <c r="B7" s="23">
        <v>2</v>
      </c>
      <c r="C7" s="14"/>
      <c r="D7" s="104" t="s">
        <v>78</v>
      </c>
      <c r="E7" s="29"/>
    </row>
    <row r="8" spans="2:5" ht="15" customHeight="1">
      <c r="B8" s="19"/>
      <c r="C8" s="20" t="s">
        <v>77</v>
      </c>
      <c r="D8" s="106" t="s">
        <v>106</v>
      </c>
      <c r="E8" s="30"/>
    </row>
    <row r="9" spans="2:5" ht="15" customHeight="1" thickBot="1">
      <c r="B9" s="21"/>
      <c r="C9" s="22"/>
      <c r="D9" s="105" t="s">
        <v>79</v>
      </c>
      <c r="E9" s="31"/>
    </row>
    <row r="10" spans="2:5" ht="15" customHeight="1">
      <c r="B10" s="23">
        <v>3</v>
      </c>
      <c r="C10" s="14"/>
      <c r="D10" s="104" t="s">
        <v>82</v>
      </c>
      <c r="E10" s="29"/>
    </row>
    <row r="11" spans="2:5" ht="15" customHeight="1">
      <c r="B11" s="19"/>
      <c r="C11" s="20" t="s">
        <v>77</v>
      </c>
      <c r="D11" s="106" t="s">
        <v>108</v>
      </c>
      <c r="E11" s="30"/>
    </row>
    <row r="12" spans="2:5" ht="15" customHeight="1" thickBot="1">
      <c r="B12" s="21"/>
      <c r="C12" s="22"/>
      <c r="D12" s="105" t="s">
        <v>93</v>
      </c>
      <c r="E12" s="31"/>
    </row>
    <row r="13" spans="2:5" ht="15" customHeight="1">
      <c r="B13" s="23">
        <v>4</v>
      </c>
      <c r="C13" s="14"/>
      <c r="D13" s="104" t="s">
        <v>109</v>
      </c>
      <c r="E13" s="29"/>
    </row>
    <row r="14" spans="2:5" ht="15" customHeight="1">
      <c r="B14" s="19"/>
      <c r="C14" s="20" t="s">
        <v>77</v>
      </c>
      <c r="D14" s="106" t="s">
        <v>110</v>
      </c>
      <c r="E14" s="30"/>
    </row>
    <row r="15" spans="2:5" ht="15" customHeight="1" thickBot="1">
      <c r="B15" s="21"/>
      <c r="C15" s="22"/>
      <c r="D15" s="105" t="s">
        <v>111</v>
      </c>
      <c r="E15" s="31"/>
    </row>
    <row r="16" spans="2:5" ht="15" customHeight="1">
      <c r="B16" s="23">
        <v>5</v>
      </c>
      <c r="C16" s="14" t="s">
        <v>2</v>
      </c>
      <c r="D16" s="104">
        <v>9300022545</v>
      </c>
      <c r="E16" s="29"/>
    </row>
    <row r="17" spans="2:5" ht="15" customHeight="1">
      <c r="B17" s="19"/>
      <c r="C17" s="20" t="s">
        <v>4</v>
      </c>
      <c r="D17" s="106"/>
      <c r="E17" s="30"/>
    </row>
    <row r="18" spans="2:5" ht="15" customHeight="1" thickBot="1">
      <c r="B18" s="21"/>
      <c r="C18" s="22"/>
      <c r="D18" s="105" t="s">
        <v>94</v>
      </c>
      <c r="E18" s="31"/>
    </row>
    <row r="19" spans="2:5" ht="15" customHeight="1">
      <c r="B19" s="23">
        <v>6</v>
      </c>
      <c r="C19" s="14" t="s">
        <v>213</v>
      </c>
      <c r="D19" s="104" t="s">
        <v>214</v>
      </c>
      <c r="E19" s="29" t="s">
        <v>217</v>
      </c>
    </row>
    <row r="20" spans="2:5" ht="15" customHeight="1">
      <c r="B20" s="19"/>
      <c r="C20" s="20" t="s">
        <v>85</v>
      </c>
      <c r="D20" s="106" t="s">
        <v>215</v>
      </c>
      <c r="E20" s="129">
        <v>35</v>
      </c>
    </row>
    <row r="21" spans="2:5" ht="15" customHeight="1" thickBot="1">
      <c r="B21" s="21"/>
      <c r="C21" s="22"/>
      <c r="D21" s="105" t="s">
        <v>216</v>
      </c>
      <c r="E21" s="130">
        <v>42212</v>
      </c>
    </row>
    <row r="22" spans="2:5" ht="15" customHeight="1">
      <c r="B22" s="23">
        <v>7</v>
      </c>
      <c r="C22" s="14" t="s">
        <v>144</v>
      </c>
      <c r="D22" s="104" t="s">
        <v>145</v>
      </c>
      <c r="E22" s="29" t="s">
        <v>165</v>
      </c>
    </row>
    <row r="23" spans="2:5" ht="15" customHeight="1">
      <c r="B23" s="19"/>
      <c r="C23" s="20" t="s">
        <v>85</v>
      </c>
      <c r="D23" s="106" t="s">
        <v>146</v>
      </c>
      <c r="E23" s="129">
        <v>55</v>
      </c>
    </row>
    <row r="24" spans="2:5" ht="15" customHeight="1" thickBot="1">
      <c r="B24" s="21"/>
      <c r="C24" s="22"/>
      <c r="D24" s="105" t="s">
        <v>147</v>
      </c>
      <c r="E24" s="130">
        <v>42089</v>
      </c>
    </row>
    <row r="25" spans="2:5" ht="15" customHeight="1">
      <c r="B25" s="23">
        <v>8</v>
      </c>
      <c r="C25" s="14" t="s">
        <v>218</v>
      </c>
      <c r="D25" s="104" t="s">
        <v>219</v>
      </c>
      <c r="E25" s="29" t="s">
        <v>222</v>
      </c>
    </row>
    <row r="26" spans="2:5" ht="15" customHeight="1">
      <c r="B26" s="19"/>
      <c r="C26" s="20" t="s">
        <v>85</v>
      </c>
      <c r="D26" s="106" t="s">
        <v>220</v>
      </c>
      <c r="E26" s="129">
        <v>92</v>
      </c>
    </row>
    <row r="27" spans="2:5" ht="15" customHeight="1" thickBot="1">
      <c r="B27" s="21"/>
      <c r="C27" s="22"/>
      <c r="D27" s="105" t="s">
        <v>221</v>
      </c>
      <c r="E27" s="130">
        <v>42184</v>
      </c>
    </row>
    <row r="28" spans="2:5" ht="15" customHeight="1">
      <c r="B28" s="23">
        <v>9</v>
      </c>
      <c r="C28" s="14" t="s">
        <v>168</v>
      </c>
      <c r="D28" s="104" t="s">
        <v>169</v>
      </c>
      <c r="E28" s="29" t="s">
        <v>173</v>
      </c>
    </row>
    <row r="29" spans="2:5" ht="15" customHeight="1">
      <c r="B29" s="19"/>
      <c r="C29" s="20" t="s">
        <v>85</v>
      </c>
      <c r="D29" s="106" t="s">
        <v>170</v>
      </c>
      <c r="E29" s="129">
        <v>190</v>
      </c>
    </row>
    <row r="30" spans="2:5" ht="15" customHeight="1" thickBot="1">
      <c r="B30" s="21"/>
      <c r="C30" s="22"/>
      <c r="D30" s="105" t="s">
        <v>171</v>
      </c>
      <c r="E30" s="130">
        <v>42022</v>
      </c>
    </row>
    <row r="31" spans="2:5" ht="15" customHeight="1">
      <c r="B31" s="23">
        <v>10</v>
      </c>
      <c r="C31" s="14" t="s">
        <v>168</v>
      </c>
      <c r="D31" s="104" t="s">
        <v>169</v>
      </c>
      <c r="E31" s="29" t="s">
        <v>273</v>
      </c>
    </row>
    <row r="32" spans="2:5" ht="15" customHeight="1">
      <c r="B32" s="19"/>
      <c r="C32" s="20" t="s">
        <v>85</v>
      </c>
      <c r="D32" s="106" t="s">
        <v>274</v>
      </c>
      <c r="E32" s="129">
        <v>73</v>
      </c>
    </row>
    <row r="33" spans="2:5" ht="15" customHeight="1" thickBot="1">
      <c r="B33" s="21"/>
      <c r="C33" s="22"/>
      <c r="D33" s="105" t="s">
        <v>171</v>
      </c>
      <c r="E33" s="130">
        <v>42360</v>
      </c>
    </row>
    <row r="34" spans="2:5" ht="15" customHeight="1">
      <c r="B34" s="23">
        <v>11</v>
      </c>
      <c r="C34" s="14" t="s">
        <v>84</v>
      </c>
      <c r="D34" s="104" t="s">
        <v>86</v>
      </c>
      <c r="E34" s="29"/>
    </row>
    <row r="35" spans="2:5" ht="15" customHeight="1">
      <c r="B35" s="19"/>
      <c r="C35" s="20" t="s">
        <v>85</v>
      </c>
      <c r="D35" s="106" t="s">
        <v>98</v>
      </c>
      <c r="E35" s="30"/>
    </row>
    <row r="36" spans="2:5" ht="15" customHeight="1" thickBot="1">
      <c r="B36" s="21"/>
      <c r="C36" s="22"/>
      <c r="D36" s="105" t="s">
        <v>87</v>
      </c>
      <c r="E36" s="31"/>
    </row>
    <row r="37" spans="2:5" ht="15" customHeight="1">
      <c r="B37" s="23">
        <v>12</v>
      </c>
      <c r="C37" s="14" t="s">
        <v>238</v>
      </c>
      <c r="D37" s="104" t="s">
        <v>239</v>
      </c>
      <c r="E37" s="29" t="s">
        <v>271</v>
      </c>
    </row>
    <row r="38" spans="2:5" ht="15" customHeight="1">
      <c r="B38" s="24"/>
      <c r="C38" s="20" t="s">
        <v>85</v>
      </c>
      <c r="D38" s="106" t="s">
        <v>240</v>
      </c>
      <c r="E38" s="129">
        <v>64</v>
      </c>
    </row>
    <row r="39" spans="2:5" ht="15" customHeight="1" thickBot="1">
      <c r="B39" s="25"/>
      <c r="C39" s="144" t="s">
        <v>259</v>
      </c>
      <c r="D39" s="105" t="s">
        <v>241</v>
      </c>
      <c r="E39" s="130">
        <v>42348</v>
      </c>
    </row>
    <row r="40" spans="2:5" ht="15" customHeight="1">
      <c r="B40" s="23">
        <v>13</v>
      </c>
      <c r="C40" s="14" t="s">
        <v>90</v>
      </c>
      <c r="D40" s="104" t="s">
        <v>225</v>
      </c>
      <c r="E40" s="29"/>
    </row>
    <row r="41" spans="2:5" ht="15" customHeight="1">
      <c r="B41" s="19"/>
      <c r="C41" s="20" t="s">
        <v>85</v>
      </c>
      <c r="D41" s="106" t="s">
        <v>99</v>
      </c>
      <c r="E41" s="30"/>
    </row>
    <row r="42" spans="2:5" ht="15" customHeight="1" thickBot="1">
      <c r="B42" s="21"/>
      <c r="C42" s="22"/>
      <c r="D42" s="105" t="s">
        <v>91</v>
      </c>
      <c r="E42" s="31"/>
    </row>
    <row r="43" spans="2:5" ht="15" customHeight="1">
      <c r="B43" s="23">
        <v>14</v>
      </c>
      <c r="C43" s="14" t="s">
        <v>142</v>
      </c>
      <c r="D43" s="104" t="s">
        <v>139</v>
      </c>
      <c r="E43" s="29" t="s">
        <v>203</v>
      </c>
    </row>
    <row r="44" spans="2:5" ht="15" customHeight="1">
      <c r="B44" s="19"/>
      <c r="C44" s="20" t="s">
        <v>85</v>
      </c>
      <c r="D44" s="106" t="s">
        <v>140</v>
      </c>
      <c r="E44" s="30"/>
    </row>
    <row r="45" spans="2:5" ht="15" customHeight="1" thickBot="1">
      <c r="B45" s="21"/>
      <c r="C45" s="22"/>
      <c r="D45" s="105" t="s">
        <v>141</v>
      </c>
      <c r="E45" s="31"/>
    </row>
    <row r="46" spans="2:5" ht="15" customHeight="1">
      <c r="B46" s="43">
        <v>15</v>
      </c>
      <c r="C46" s="14" t="s">
        <v>254</v>
      </c>
      <c r="D46" s="104" t="s">
        <v>239</v>
      </c>
      <c r="E46" s="29"/>
    </row>
    <row r="47" spans="2:5" ht="15" customHeight="1">
      <c r="B47" s="133"/>
      <c r="C47" s="20" t="s">
        <v>85</v>
      </c>
      <c r="D47" s="106" t="s">
        <v>240</v>
      </c>
      <c r="E47" s="30"/>
    </row>
    <row r="48" spans="2:5" ht="15" customHeight="1" thickBot="1">
      <c r="B48" s="26"/>
      <c r="C48" s="22"/>
      <c r="D48" s="105" t="s">
        <v>241</v>
      </c>
      <c r="E48" s="31"/>
    </row>
    <row r="49" spans="2:5" ht="15" customHeight="1">
      <c r="B49" s="43">
        <v>16</v>
      </c>
      <c r="C49" s="14" t="s">
        <v>199</v>
      </c>
      <c r="D49" s="104" t="s">
        <v>200</v>
      </c>
      <c r="E49" s="29"/>
    </row>
    <row r="50" spans="2:5" ht="15" customHeight="1">
      <c r="B50" s="133"/>
      <c r="C50" s="20" t="s">
        <v>85</v>
      </c>
      <c r="D50" s="106" t="s">
        <v>100</v>
      </c>
      <c r="E50" s="30"/>
    </row>
    <row r="51" spans="2:5" ht="15" customHeight="1" thickBot="1">
      <c r="B51" s="26"/>
      <c r="C51" s="22"/>
      <c r="D51" s="105" t="s">
        <v>201</v>
      </c>
      <c r="E51" s="31"/>
    </row>
    <row r="52" spans="2:5" ht="15" customHeight="1">
      <c r="B52" s="43">
        <v>17</v>
      </c>
      <c r="C52" s="14" t="s">
        <v>95</v>
      </c>
      <c r="D52" s="104" t="s">
        <v>96</v>
      </c>
      <c r="E52" s="29"/>
    </row>
    <row r="53" spans="2:5" ht="15" customHeight="1">
      <c r="B53" s="133"/>
      <c r="C53" s="20" t="s">
        <v>85</v>
      </c>
      <c r="D53" s="106" t="s">
        <v>100</v>
      </c>
      <c r="E53" s="30"/>
    </row>
    <row r="54" spans="2:5" ht="15" customHeight="1" thickBot="1">
      <c r="B54" s="26"/>
      <c r="C54" s="22"/>
      <c r="D54" s="105" t="s">
        <v>97</v>
      </c>
      <c r="E54" s="31"/>
    </row>
    <row r="55" spans="2:5" ht="15" customHeight="1">
      <c r="B55" s="43">
        <v>18</v>
      </c>
      <c r="C55" s="14" t="s">
        <v>150</v>
      </c>
      <c r="D55" s="104" t="s">
        <v>151</v>
      </c>
      <c r="E55" s="29" t="s">
        <v>192</v>
      </c>
    </row>
    <row r="56" spans="2:5" ht="15" customHeight="1">
      <c r="B56" s="133"/>
      <c r="C56" s="20" t="s">
        <v>85</v>
      </c>
      <c r="D56" s="106" t="s">
        <v>152</v>
      </c>
      <c r="E56" s="129">
        <v>305</v>
      </c>
    </row>
    <row r="57" spans="2:5" ht="15" customHeight="1" thickBot="1">
      <c r="B57" s="26"/>
      <c r="C57" s="22"/>
      <c r="D57" s="105" t="s">
        <v>155</v>
      </c>
      <c r="E57" s="130">
        <v>42205</v>
      </c>
    </row>
    <row r="58" spans="2:5" ht="15" customHeight="1">
      <c r="B58" s="43">
        <v>19</v>
      </c>
      <c r="C58" s="14" t="s">
        <v>153</v>
      </c>
      <c r="D58" s="104" t="s">
        <v>154</v>
      </c>
      <c r="E58" s="29" t="s">
        <v>226</v>
      </c>
    </row>
    <row r="59" spans="2:5" ht="15" customHeight="1">
      <c r="B59" s="133"/>
      <c r="C59" s="20" t="s">
        <v>85</v>
      </c>
      <c r="D59" s="106" t="s">
        <v>156</v>
      </c>
      <c r="E59" s="129">
        <v>1977</v>
      </c>
    </row>
    <row r="60" spans="2:5" ht="15" customHeight="1" thickBot="1">
      <c r="B60" s="26"/>
      <c r="C60" s="22"/>
      <c r="D60" s="105" t="s">
        <v>157</v>
      </c>
      <c r="E60" s="130">
        <v>42277</v>
      </c>
    </row>
    <row r="61" spans="2:5" ht="15" customHeight="1">
      <c r="B61" s="43">
        <v>20</v>
      </c>
      <c r="C61" s="14" t="s">
        <v>101</v>
      </c>
      <c r="D61" s="104" t="s">
        <v>102</v>
      </c>
      <c r="E61" s="29"/>
    </row>
    <row r="62" spans="2:5" ht="15" customHeight="1">
      <c r="B62" s="133"/>
      <c r="C62" s="20" t="s">
        <v>85</v>
      </c>
      <c r="D62" s="106" t="s">
        <v>103</v>
      </c>
      <c r="E62" s="30"/>
    </row>
    <row r="63" spans="2:5" ht="15" customHeight="1" thickBot="1">
      <c r="B63" s="26"/>
      <c r="C63" s="22"/>
      <c r="D63" s="105" t="s">
        <v>104</v>
      </c>
      <c r="E63" s="31"/>
    </row>
    <row r="64" spans="2:5" ht="15" customHeight="1">
      <c r="B64" s="43">
        <v>21</v>
      </c>
      <c r="C64" s="14"/>
      <c r="D64" s="104" t="s">
        <v>119</v>
      </c>
      <c r="E64" s="29" t="s">
        <v>237</v>
      </c>
    </row>
    <row r="65" spans="2:5" ht="15" customHeight="1">
      <c r="B65" s="133"/>
      <c r="C65" s="20" t="s">
        <v>117</v>
      </c>
      <c r="D65" s="106" t="s">
        <v>126</v>
      </c>
      <c r="E65" s="30"/>
    </row>
    <row r="66" spans="2:5" ht="15" customHeight="1" thickBot="1">
      <c r="B66" s="26"/>
      <c r="C66" s="22"/>
      <c r="D66" s="105" t="s">
        <v>127</v>
      </c>
      <c r="E66" s="31"/>
    </row>
    <row r="67" spans="2:5" ht="15" customHeight="1">
      <c r="B67" s="43">
        <v>22</v>
      </c>
      <c r="C67" s="14" t="s">
        <v>128</v>
      </c>
      <c r="D67" s="104" t="s">
        <v>120</v>
      </c>
      <c r="E67" s="29" t="s">
        <v>237</v>
      </c>
    </row>
    <row r="68" spans="2:5" ht="15" customHeight="1">
      <c r="B68" s="133"/>
      <c r="C68" s="20" t="s">
        <v>117</v>
      </c>
      <c r="D68" s="106" t="s">
        <v>125</v>
      </c>
      <c r="E68" s="30"/>
    </row>
    <row r="69" spans="2:5" ht="15" customHeight="1" thickBot="1">
      <c r="B69" s="26"/>
      <c r="C69" s="22"/>
      <c r="D69" s="105" t="s">
        <v>124</v>
      </c>
      <c r="E69" s="31"/>
    </row>
    <row r="70" spans="2:5" ht="15" customHeight="1">
      <c r="B70" s="43">
        <v>23</v>
      </c>
      <c r="C70" s="14" t="s">
        <v>134</v>
      </c>
      <c r="D70" s="104" t="s">
        <v>121</v>
      </c>
      <c r="E70" s="29" t="s">
        <v>237</v>
      </c>
    </row>
    <row r="71" spans="2:5" ht="15" customHeight="1">
      <c r="B71" s="133"/>
      <c r="C71" s="20" t="s">
        <v>118</v>
      </c>
      <c r="D71" s="106" t="s">
        <v>132</v>
      </c>
      <c r="E71" s="30"/>
    </row>
    <row r="72" spans="2:5" ht="15" customHeight="1" thickBot="1">
      <c r="B72" s="26"/>
      <c r="C72" s="22"/>
      <c r="D72" s="105" t="s">
        <v>133</v>
      </c>
      <c r="E72" s="31"/>
    </row>
    <row r="73" spans="2:5" ht="15" customHeight="1">
      <c r="B73" s="43">
        <v>24</v>
      </c>
      <c r="C73" s="14" t="s">
        <v>130</v>
      </c>
      <c r="D73" s="104" t="s">
        <v>122</v>
      </c>
      <c r="E73" s="29" t="s">
        <v>237</v>
      </c>
    </row>
    <row r="74" spans="2:5" ht="15" customHeight="1">
      <c r="B74" s="133"/>
      <c r="C74" s="20" t="s">
        <v>118</v>
      </c>
      <c r="D74" s="106" t="s">
        <v>131</v>
      </c>
      <c r="E74" s="30"/>
    </row>
    <row r="75" spans="2:5" ht="15" customHeight="1" thickBot="1">
      <c r="B75" s="26"/>
      <c r="C75" s="22"/>
      <c r="D75" s="105" t="s">
        <v>129</v>
      </c>
      <c r="E75" s="31"/>
    </row>
    <row r="76" spans="2:5" ht="15" customHeight="1">
      <c r="B76" s="43">
        <v>25</v>
      </c>
      <c r="C76" s="1"/>
      <c r="D76" s="1"/>
      <c r="E76" s="1"/>
    </row>
    <row r="77" spans="2:5" ht="15" customHeight="1">
      <c r="B77" s="133"/>
      <c r="C77" s="1"/>
      <c r="D77" s="1"/>
      <c r="E77" s="1"/>
    </row>
    <row r="78" spans="2:5" ht="15" customHeight="1" thickBot="1">
      <c r="B78" s="26"/>
      <c r="C78" s="1"/>
    </row>
    <row r="79" spans="2:5" ht="15" customHeight="1" thickBot="1">
      <c r="C79" s="1"/>
    </row>
    <row r="80" spans="2:5" ht="15" customHeight="1" thickBot="1">
      <c r="C80" s="17" t="s">
        <v>71</v>
      </c>
      <c r="D80" s="2" t="s">
        <v>0</v>
      </c>
      <c r="E80" s="2"/>
    </row>
    <row r="81" spans="2:5" ht="15" customHeight="1">
      <c r="C81" s="6" t="s">
        <v>73</v>
      </c>
      <c r="D81" s="104" t="s">
        <v>74</v>
      </c>
      <c r="E81" s="33"/>
    </row>
    <row r="82" spans="2:5" ht="15" customHeight="1" thickBot="1">
      <c r="C82" s="103" t="s">
        <v>72</v>
      </c>
      <c r="D82" s="113" t="s">
        <v>143</v>
      </c>
      <c r="E82" s="32"/>
    </row>
    <row r="83" spans="2:5" ht="15" customHeight="1" thickBot="1">
      <c r="B83" s="9"/>
      <c r="C83" s="38"/>
      <c r="D83" s="105" t="s">
        <v>75</v>
      </c>
      <c r="E83" s="31"/>
    </row>
    <row r="84" spans="2:5" ht="15" customHeight="1">
      <c r="B84" s="101">
        <v>2</v>
      </c>
    </row>
    <row r="85" spans="2:5" ht="15" customHeight="1" thickBot="1">
      <c r="B85" s="102"/>
    </row>
    <row r="86" spans="2:5" ht="15" customHeight="1" thickBot="1">
      <c r="B86" s="21"/>
      <c r="C86" s="17" t="s">
        <v>19</v>
      </c>
      <c r="D86" s="2" t="s">
        <v>0</v>
      </c>
      <c r="E86" s="2" t="s">
        <v>80</v>
      </c>
    </row>
    <row r="87" spans="2:5" ht="15" customHeight="1" thickBot="1">
      <c r="C87" s="7"/>
      <c r="D87" s="16"/>
      <c r="E87" s="34"/>
    </row>
    <row r="88" spans="2:5" ht="15" customHeight="1" thickBot="1">
      <c r="C88" s="15"/>
      <c r="D88" s="4"/>
      <c r="E88" s="15"/>
    </row>
    <row r="89" spans="2:5" ht="15" customHeight="1" thickBot="1">
      <c r="B89" s="9"/>
      <c r="C89" s="7"/>
      <c r="D89" s="16"/>
      <c r="E89" s="7"/>
    </row>
    <row r="90" spans="2:5" ht="15" customHeight="1" thickBot="1">
      <c r="B90" s="10">
        <v>1</v>
      </c>
      <c r="C90" s="15"/>
      <c r="D90" s="4"/>
      <c r="E90" s="5"/>
    </row>
    <row r="91" spans="2:5" ht="15" customHeight="1" thickBot="1">
      <c r="B91" s="13"/>
    </row>
    <row r="92" spans="2:5" ht="15" customHeight="1">
      <c r="B92" s="12">
        <v>2</v>
      </c>
    </row>
    <row r="93" spans="2:5" ht="15" customHeight="1" thickBot="1">
      <c r="B93" s="11"/>
    </row>
    <row r="94" spans="2:5" ht="15" customHeight="1"/>
    <row r="95" spans="2:5" ht="15" customHeight="1"/>
    <row r="96" spans="2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5" fitToHeight="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103"/>
  <sheetViews>
    <sheetView topLeftCell="A53" zoomScaleNormal="100" workbookViewId="0">
      <selection activeCell="C92" sqref="C92:E94"/>
    </sheetView>
  </sheetViews>
  <sheetFormatPr defaultRowHeight="12.75" customHeight="1"/>
  <cols>
    <col min="3" max="3" width="25.7109375" customWidth="1"/>
    <col min="4" max="4" width="25.85546875" customWidth="1"/>
    <col min="5" max="5" width="22" customWidth="1"/>
  </cols>
  <sheetData>
    <row r="1" spans="1:5" ht="15" customHeight="1">
      <c r="C1" s="1" t="s">
        <v>670</v>
      </c>
    </row>
    <row r="2" spans="1:5" ht="15" customHeight="1" thickBot="1">
      <c r="C2" s="1"/>
    </row>
    <row r="3" spans="1:5" ht="15" customHeight="1" thickBot="1">
      <c r="A3" t="s">
        <v>401</v>
      </c>
      <c r="C3" s="17" t="s">
        <v>528</v>
      </c>
      <c r="D3" s="2" t="s">
        <v>0</v>
      </c>
      <c r="E3" s="2"/>
    </row>
    <row r="4" spans="1:5" ht="15" customHeight="1">
      <c r="B4" s="101">
        <v>1</v>
      </c>
      <c r="C4" s="6" t="s">
        <v>409</v>
      </c>
      <c r="D4" s="104" t="s">
        <v>403</v>
      </c>
      <c r="E4" s="33"/>
    </row>
    <row r="5" spans="1:5" ht="15" customHeight="1">
      <c r="B5" s="102"/>
      <c r="C5" s="103" t="s">
        <v>405</v>
      </c>
      <c r="D5" s="106" t="s">
        <v>529</v>
      </c>
      <c r="E5" s="32"/>
    </row>
    <row r="6" spans="1:5" ht="15" customHeight="1" thickBot="1">
      <c r="B6" s="21"/>
      <c r="C6" s="38"/>
      <c r="D6" s="105" t="s">
        <v>404</v>
      </c>
      <c r="E6" s="31"/>
    </row>
    <row r="7" spans="1:5" ht="15" customHeight="1" thickBot="1">
      <c r="B7" s="101">
        <v>2</v>
      </c>
      <c r="C7" s="6" t="s">
        <v>73</v>
      </c>
      <c r="D7" s="104" t="s">
        <v>74</v>
      </c>
      <c r="E7" s="33"/>
    </row>
    <row r="8" spans="1:5" ht="15" customHeight="1" thickBot="1">
      <c r="B8" s="9"/>
      <c r="C8" s="103" t="s">
        <v>72</v>
      </c>
      <c r="D8" s="106" t="s">
        <v>529</v>
      </c>
      <c r="E8" s="32"/>
    </row>
    <row r="9" spans="1:5" ht="15" customHeight="1" thickBot="1">
      <c r="B9" s="21"/>
      <c r="C9" s="38"/>
      <c r="D9" s="105" t="s">
        <v>75</v>
      </c>
      <c r="E9" s="31"/>
    </row>
    <row r="10" spans="1:5" ht="15" customHeight="1" thickBot="1"/>
    <row r="11" spans="1:5" ht="15" customHeight="1" thickBot="1">
      <c r="A11" t="s">
        <v>400</v>
      </c>
      <c r="B11" s="9"/>
      <c r="C11" s="17" t="s">
        <v>528</v>
      </c>
      <c r="D11" s="2" t="s">
        <v>0</v>
      </c>
      <c r="E11" s="2" t="s">
        <v>452</v>
      </c>
    </row>
    <row r="12" spans="1:5" ht="15" customHeight="1">
      <c r="B12" s="18">
        <v>1</v>
      </c>
      <c r="C12" s="14" t="s">
        <v>398</v>
      </c>
      <c r="D12" s="104" t="s">
        <v>399</v>
      </c>
      <c r="E12" s="29"/>
    </row>
    <row r="13" spans="1:5" ht="15" customHeight="1">
      <c r="B13" s="19"/>
      <c r="C13" s="37" t="s">
        <v>4</v>
      </c>
      <c r="D13" s="106" t="s">
        <v>531</v>
      </c>
      <c r="E13" s="30"/>
    </row>
    <row r="14" spans="1:5" ht="15" customHeight="1" thickBot="1">
      <c r="B14" s="21"/>
      <c r="C14" s="22"/>
      <c r="D14" s="105" t="s">
        <v>94</v>
      </c>
      <c r="E14" s="31"/>
    </row>
    <row r="15" spans="1:5" ht="15" customHeight="1" thickBot="1"/>
    <row r="16" spans="1:5" ht="15" customHeight="1" thickBot="1">
      <c r="B16" s="9"/>
      <c r="C16" s="17" t="s">
        <v>71</v>
      </c>
      <c r="D16" s="2" t="s">
        <v>0</v>
      </c>
      <c r="E16" s="2" t="s">
        <v>452</v>
      </c>
    </row>
    <row r="17" spans="2:5" ht="15" customHeight="1">
      <c r="B17" s="18">
        <v>1</v>
      </c>
      <c r="C17" s="14" t="s">
        <v>3</v>
      </c>
      <c r="D17" s="104" t="s">
        <v>269</v>
      </c>
      <c r="E17" s="29" t="s">
        <v>544</v>
      </c>
    </row>
    <row r="18" spans="2:5" ht="15" customHeight="1">
      <c r="B18" s="19"/>
      <c r="C18" s="37" t="s">
        <v>41</v>
      </c>
      <c r="D18" s="106" t="s">
        <v>107</v>
      </c>
      <c r="E18" s="30"/>
    </row>
    <row r="19" spans="2:5" ht="15" customHeight="1" thickBot="1">
      <c r="B19" s="21"/>
      <c r="C19" s="22"/>
      <c r="D19" s="105" t="s">
        <v>105</v>
      </c>
      <c r="E19" s="31"/>
    </row>
    <row r="20" spans="2:5" ht="15" customHeight="1">
      <c r="B20" s="23">
        <v>2</v>
      </c>
      <c r="C20" s="14" t="s">
        <v>525</v>
      </c>
      <c r="D20" s="104" t="s">
        <v>523</v>
      </c>
      <c r="E20" s="29" t="s">
        <v>738</v>
      </c>
    </row>
    <row r="21" spans="2:5" ht="15" customHeight="1">
      <c r="B21" s="19"/>
      <c r="C21" s="37" t="s">
        <v>524</v>
      </c>
      <c r="D21" s="106"/>
      <c r="E21" s="30"/>
    </row>
    <row r="22" spans="2:5" ht="15" customHeight="1" thickBot="1">
      <c r="B22" s="21"/>
      <c r="C22" s="22"/>
      <c r="D22" s="105" t="s">
        <v>522</v>
      </c>
      <c r="E22" s="31"/>
    </row>
    <row r="23" spans="2:5" ht="15" customHeight="1">
      <c r="B23" s="23">
        <v>3</v>
      </c>
      <c r="C23" s="14"/>
      <c r="D23" s="104" t="s">
        <v>78</v>
      </c>
      <c r="E23" s="29" t="s">
        <v>544</v>
      </c>
    </row>
    <row r="24" spans="2:5" ht="15" customHeight="1">
      <c r="B24" s="19"/>
      <c r="C24" s="20" t="s">
        <v>77</v>
      </c>
      <c r="D24" s="106" t="s">
        <v>106</v>
      </c>
      <c r="E24" s="30"/>
    </row>
    <row r="25" spans="2:5" ht="15" customHeight="1" thickBot="1">
      <c r="B25" s="21"/>
      <c r="C25" s="22"/>
      <c r="D25" s="105" t="s">
        <v>79</v>
      </c>
      <c r="E25" s="31"/>
    </row>
    <row r="26" spans="2:5" ht="15" customHeight="1">
      <c r="B26" s="23">
        <v>4</v>
      </c>
      <c r="C26" s="14"/>
      <c r="D26" s="104" t="s">
        <v>82</v>
      </c>
      <c r="E26" s="29" t="s">
        <v>544</v>
      </c>
    </row>
    <row r="27" spans="2:5" ht="15" customHeight="1">
      <c r="B27" s="19"/>
      <c r="C27" s="20" t="s">
        <v>77</v>
      </c>
      <c r="D27" s="106" t="s">
        <v>108</v>
      </c>
      <c r="E27" s="30"/>
    </row>
    <row r="28" spans="2:5" ht="15" customHeight="1" thickBot="1">
      <c r="B28" s="21"/>
      <c r="C28" s="22"/>
      <c r="D28" s="105" t="s">
        <v>93</v>
      </c>
      <c r="E28" s="31"/>
    </row>
    <row r="29" spans="2:5" ht="15" customHeight="1">
      <c r="B29" s="23">
        <v>5</v>
      </c>
      <c r="C29" s="14"/>
      <c r="D29" s="104" t="s">
        <v>109</v>
      </c>
      <c r="E29" s="29" t="s">
        <v>544</v>
      </c>
    </row>
    <row r="30" spans="2:5" ht="15" customHeight="1">
      <c r="B30" s="19"/>
      <c r="C30" s="20" t="s">
        <v>77</v>
      </c>
      <c r="D30" s="106" t="s">
        <v>110</v>
      </c>
      <c r="E30" s="30"/>
    </row>
    <row r="31" spans="2:5" ht="15" customHeight="1" thickBot="1">
      <c r="B31" s="21"/>
      <c r="C31" s="22"/>
      <c r="D31" s="105" t="s">
        <v>111</v>
      </c>
      <c r="E31" s="31"/>
    </row>
    <row r="32" spans="2:5" ht="15" customHeight="1">
      <c r="B32" s="23">
        <v>6</v>
      </c>
      <c r="C32" s="14" t="s">
        <v>683</v>
      </c>
      <c r="D32" s="104" t="s">
        <v>119</v>
      </c>
      <c r="E32" s="29" t="s">
        <v>544</v>
      </c>
    </row>
    <row r="33" spans="2:5" ht="15" customHeight="1">
      <c r="B33" s="19"/>
      <c r="C33" s="20" t="s">
        <v>117</v>
      </c>
      <c r="D33" s="106" t="s">
        <v>126</v>
      </c>
      <c r="E33" s="30"/>
    </row>
    <row r="34" spans="2:5" ht="15" customHeight="1" thickBot="1">
      <c r="B34" s="21"/>
      <c r="C34" s="22"/>
      <c r="D34" s="105" t="s">
        <v>127</v>
      </c>
      <c r="E34" s="31"/>
    </row>
    <row r="35" spans="2:5" ht="15" customHeight="1">
      <c r="B35" s="23">
        <v>7</v>
      </c>
      <c r="C35" s="14" t="s">
        <v>681</v>
      </c>
      <c r="D35" s="104" t="s">
        <v>120</v>
      </c>
      <c r="E35" s="29" t="s">
        <v>545</v>
      </c>
    </row>
    <row r="36" spans="2:5" ht="15" customHeight="1">
      <c r="B36" s="19"/>
      <c r="C36" s="20" t="s">
        <v>117</v>
      </c>
      <c r="D36" s="106" t="s">
        <v>125</v>
      </c>
      <c r="E36" s="30"/>
    </row>
    <row r="37" spans="2:5" ht="15" customHeight="1" thickBot="1">
      <c r="B37" s="21"/>
      <c r="C37" s="22"/>
      <c r="D37" s="105" t="s">
        <v>124</v>
      </c>
      <c r="E37" s="31"/>
    </row>
    <row r="38" spans="2:5" ht="15" customHeight="1">
      <c r="B38" s="23">
        <v>8</v>
      </c>
      <c r="C38" s="438" t="s">
        <v>681</v>
      </c>
      <c r="D38" s="439" t="s">
        <v>863</v>
      </c>
      <c r="E38" s="50" t="s">
        <v>664</v>
      </c>
    </row>
    <row r="39" spans="2:5" ht="15" customHeight="1">
      <c r="B39" s="19"/>
      <c r="C39" s="440" t="s">
        <v>118</v>
      </c>
      <c r="D39" s="441"/>
      <c r="E39" s="442"/>
    </row>
    <row r="40" spans="2:5" ht="15" customHeight="1" thickBot="1">
      <c r="B40" s="21"/>
      <c r="C40" s="443"/>
      <c r="D40" s="444" t="s">
        <v>663</v>
      </c>
      <c r="E40" s="445"/>
    </row>
    <row r="41" spans="2:5" ht="15" customHeight="1">
      <c r="B41" s="23">
        <v>9</v>
      </c>
      <c r="C41" s="14" t="s">
        <v>101</v>
      </c>
      <c r="D41" s="104" t="s">
        <v>121</v>
      </c>
      <c r="E41" s="29" t="s">
        <v>544</v>
      </c>
    </row>
    <row r="42" spans="2:5" ht="15" customHeight="1">
      <c r="B42" s="19"/>
      <c r="C42" s="20" t="s">
        <v>118</v>
      </c>
      <c r="D42" s="106" t="s">
        <v>132</v>
      </c>
      <c r="E42" s="30"/>
    </row>
    <row r="43" spans="2:5" ht="15" customHeight="1" thickBot="1">
      <c r="B43" s="21"/>
      <c r="C43" s="22"/>
      <c r="D43" s="105" t="s">
        <v>133</v>
      </c>
      <c r="E43" s="31"/>
    </row>
    <row r="44" spans="2:5" ht="15" customHeight="1">
      <c r="B44" s="23">
        <v>10</v>
      </c>
      <c r="C44" s="14" t="s">
        <v>682</v>
      </c>
      <c r="D44" s="104" t="s">
        <v>122</v>
      </c>
      <c r="E44" s="29" t="s">
        <v>546</v>
      </c>
    </row>
    <row r="45" spans="2:5" ht="15" customHeight="1">
      <c r="B45" s="19"/>
      <c r="C45" s="20" t="s">
        <v>118</v>
      </c>
      <c r="D45" s="106" t="s">
        <v>131</v>
      </c>
      <c r="E45" s="30"/>
    </row>
    <row r="46" spans="2:5" ht="15" customHeight="1" thickBot="1">
      <c r="B46" s="21"/>
      <c r="C46" s="22"/>
      <c r="D46" s="105" t="s">
        <v>129</v>
      </c>
      <c r="E46" s="31"/>
    </row>
    <row r="47" spans="2:5" ht="15" customHeight="1">
      <c r="B47" s="23">
        <v>11</v>
      </c>
      <c r="C47" s="14" t="s">
        <v>379</v>
      </c>
      <c r="D47" s="104" t="s">
        <v>376</v>
      </c>
      <c r="E47" s="29" t="s">
        <v>521</v>
      </c>
    </row>
    <row r="48" spans="2:5" ht="15" customHeight="1">
      <c r="B48" s="19"/>
      <c r="C48" s="20" t="s">
        <v>375</v>
      </c>
      <c r="D48" s="106"/>
      <c r="E48" s="129"/>
    </row>
    <row r="49" spans="2:7" ht="15" customHeight="1" thickBot="1">
      <c r="B49" s="21"/>
      <c r="C49" s="22"/>
      <c r="D49" s="105" t="s">
        <v>377</v>
      </c>
      <c r="E49" s="130"/>
    </row>
    <row r="50" spans="2:7" ht="15" customHeight="1">
      <c r="B50" s="23">
        <v>12</v>
      </c>
      <c r="C50" s="14" t="s">
        <v>101</v>
      </c>
      <c r="D50" s="104" t="s">
        <v>102</v>
      </c>
      <c r="E50" s="29" t="s">
        <v>460</v>
      </c>
    </row>
    <row r="51" spans="2:7" ht="15" customHeight="1">
      <c r="B51" s="24"/>
      <c r="C51" s="20" t="s">
        <v>85</v>
      </c>
      <c r="D51" s="106" t="s">
        <v>103</v>
      </c>
      <c r="E51" s="30"/>
    </row>
    <row r="52" spans="2:7" ht="15" customHeight="1" thickBot="1">
      <c r="B52" s="25"/>
      <c r="C52" s="22"/>
      <c r="D52" s="105" t="s">
        <v>104</v>
      </c>
      <c r="E52" s="31"/>
    </row>
    <row r="53" spans="2:7" ht="15" customHeight="1">
      <c r="B53" s="23">
        <v>13</v>
      </c>
      <c r="C53" s="14" t="s">
        <v>472</v>
      </c>
      <c r="D53" s="104"/>
      <c r="E53" s="29" t="s">
        <v>474</v>
      </c>
      <c r="G53" s="209"/>
    </row>
    <row r="54" spans="2:7" ht="15" customHeight="1">
      <c r="B54" s="19"/>
      <c r="C54" s="20" t="s">
        <v>85</v>
      </c>
      <c r="D54" s="106"/>
      <c r="E54" s="287" t="s">
        <v>592</v>
      </c>
    </row>
    <row r="55" spans="2:7" ht="15" customHeight="1" thickBot="1">
      <c r="B55" s="21"/>
      <c r="C55" s="22"/>
      <c r="D55" s="105" t="s">
        <v>473</v>
      </c>
      <c r="E55" s="31" t="s">
        <v>674</v>
      </c>
    </row>
    <row r="56" spans="2:7" ht="15" customHeight="1">
      <c r="B56" s="23">
        <v>14</v>
      </c>
      <c r="C56" s="14" t="s">
        <v>372</v>
      </c>
      <c r="D56" s="104" t="s">
        <v>373</v>
      </c>
      <c r="E56" s="29" t="s">
        <v>454</v>
      </c>
    </row>
    <row r="57" spans="2:7" ht="15" customHeight="1">
      <c r="B57" s="19"/>
      <c r="C57" s="20" t="s">
        <v>85</v>
      </c>
      <c r="D57" s="106"/>
      <c r="E57" s="287" t="s">
        <v>598</v>
      </c>
    </row>
    <row r="58" spans="2:7" ht="15" customHeight="1" thickBot="1">
      <c r="B58" s="21"/>
      <c r="C58" s="22"/>
      <c r="D58" s="105" t="s">
        <v>374</v>
      </c>
      <c r="E58" s="31" t="s">
        <v>591</v>
      </c>
    </row>
    <row r="59" spans="2:7" ht="15" customHeight="1">
      <c r="B59" s="43">
        <v>15</v>
      </c>
      <c r="C59" s="148" t="s">
        <v>416</v>
      </c>
      <c r="D59" s="149" t="s">
        <v>417</v>
      </c>
      <c r="E59" s="259" t="s">
        <v>667</v>
      </c>
    </row>
    <row r="60" spans="2:7" ht="15" customHeight="1">
      <c r="B60" s="133"/>
      <c r="C60" s="150" t="s">
        <v>85</v>
      </c>
      <c r="D60" s="260"/>
      <c r="E60" s="131" t="s">
        <v>585</v>
      </c>
    </row>
    <row r="61" spans="2:7" ht="15" customHeight="1" thickBot="1">
      <c r="B61" s="26"/>
      <c r="C61" s="152"/>
      <c r="D61" s="153" t="s">
        <v>418</v>
      </c>
      <c r="E61" s="120" t="s">
        <v>584</v>
      </c>
    </row>
    <row r="62" spans="2:7" ht="15" customHeight="1">
      <c r="B62" s="43">
        <v>16</v>
      </c>
      <c r="C62" s="438" t="s">
        <v>565</v>
      </c>
      <c r="D62" s="439" t="s">
        <v>566</v>
      </c>
      <c r="E62" s="146" t="s">
        <v>787</v>
      </c>
    </row>
    <row r="63" spans="2:7" ht="15" customHeight="1">
      <c r="B63" s="133"/>
      <c r="C63" s="440" t="s">
        <v>85</v>
      </c>
      <c r="D63" s="441"/>
      <c r="E63" s="181" t="s">
        <v>586</v>
      </c>
    </row>
    <row r="64" spans="2:7" ht="15" customHeight="1" thickBot="1">
      <c r="B64" s="26"/>
      <c r="C64" s="443"/>
      <c r="D64" s="444" t="s">
        <v>567</v>
      </c>
      <c r="E64" s="446" t="s">
        <v>587</v>
      </c>
    </row>
    <row r="65" spans="2:8" ht="15" customHeight="1">
      <c r="B65" s="43">
        <v>17</v>
      </c>
      <c r="C65" s="438" t="s">
        <v>609</v>
      </c>
      <c r="D65" s="439" t="s">
        <v>610</v>
      </c>
      <c r="E65" s="146" t="s">
        <v>749</v>
      </c>
    </row>
    <row r="66" spans="2:8" ht="15" customHeight="1">
      <c r="B66" s="133"/>
      <c r="C66" s="440" t="s">
        <v>85</v>
      </c>
      <c r="D66" s="441"/>
      <c r="E66" s="181" t="s">
        <v>685</v>
      </c>
    </row>
    <row r="67" spans="2:8" ht="15" customHeight="1" thickBot="1">
      <c r="B67" s="26"/>
      <c r="C67" s="443"/>
      <c r="D67" s="444" t="s">
        <v>611</v>
      </c>
      <c r="E67" s="446" t="s">
        <v>653</v>
      </c>
    </row>
    <row r="68" spans="2:8" ht="15" customHeight="1">
      <c r="B68" s="43">
        <v>18</v>
      </c>
      <c r="C68" s="438" t="s">
        <v>362</v>
      </c>
      <c r="D68" s="439" t="s">
        <v>364</v>
      </c>
      <c r="E68" s="146" t="s">
        <v>746</v>
      </c>
      <c r="H68" s="288"/>
    </row>
    <row r="69" spans="2:8" ht="15" customHeight="1">
      <c r="B69" s="133"/>
      <c r="C69" s="440" t="s">
        <v>85</v>
      </c>
      <c r="D69" s="441"/>
      <c r="E69" s="181" t="s">
        <v>675</v>
      </c>
    </row>
    <row r="70" spans="2:8" ht="15" customHeight="1" thickBot="1">
      <c r="B70" s="26"/>
      <c r="C70" s="443"/>
      <c r="D70" s="444" t="s">
        <v>365</v>
      </c>
      <c r="E70" s="446" t="s">
        <v>654</v>
      </c>
    </row>
    <row r="71" spans="2:8" ht="15" customHeight="1">
      <c r="B71" s="43">
        <v>19</v>
      </c>
      <c r="C71" s="14" t="s">
        <v>296</v>
      </c>
      <c r="D71" s="104" t="s">
        <v>297</v>
      </c>
      <c r="E71" s="216" t="s">
        <v>455</v>
      </c>
    </row>
    <row r="72" spans="2:8" ht="15" customHeight="1">
      <c r="B72" s="133"/>
      <c r="C72" s="20" t="s">
        <v>85</v>
      </c>
      <c r="D72" s="106" t="s">
        <v>298</v>
      </c>
      <c r="E72" s="218" t="s">
        <v>491</v>
      </c>
    </row>
    <row r="73" spans="2:8" ht="15" customHeight="1" thickBot="1">
      <c r="B73" s="26"/>
      <c r="C73" s="22"/>
      <c r="D73" s="105" t="s">
        <v>299</v>
      </c>
      <c r="E73" s="61" t="s">
        <v>514</v>
      </c>
    </row>
    <row r="74" spans="2:8" ht="15" customHeight="1">
      <c r="B74" s="43">
        <v>20</v>
      </c>
      <c r="C74" s="14" t="s">
        <v>306</v>
      </c>
      <c r="D74" s="104" t="s">
        <v>307</v>
      </c>
      <c r="E74" s="216" t="s">
        <v>456</v>
      </c>
    </row>
    <row r="75" spans="2:8" ht="15" customHeight="1">
      <c r="B75" s="133"/>
      <c r="C75" s="20" t="s">
        <v>85</v>
      </c>
      <c r="D75" s="106" t="s">
        <v>308</v>
      </c>
      <c r="E75" s="218" t="s">
        <v>490</v>
      </c>
    </row>
    <row r="76" spans="2:8" ht="15" customHeight="1" thickBot="1">
      <c r="B76" s="26"/>
      <c r="C76" s="22"/>
      <c r="D76" s="105" t="s">
        <v>309</v>
      </c>
      <c r="E76" s="61" t="s">
        <v>520</v>
      </c>
    </row>
    <row r="77" spans="2:8" ht="15" customHeight="1">
      <c r="B77" s="43">
        <v>21</v>
      </c>
      <c r="C77" s="14" t="s">
        <v>254</v>
      </c>
      <c r="D77" s="104" t="s">
        <v>239</v>
      </c>
      <c r="E77" s="216" t="s">
        <v>457</v>
      </c>
    </row>
    <row r="78" spans="2:8" ht="15" customHeight="1">
      <c r="B78" s="133"/>
      <c r="C78" s="20" t="s">
        <v>85</v>
      </c>
      <c r="D78" s="106"/>
      <c r="E78" s="287" t="s">
        <v>599</v>
      </c>
    </row>
    <row r="79" spans="2:8" ht="15" customHeight="1" thickBot="1">
      <c r="B79" s="26"/>
      <c r="C79" s="22"/>
      <c r="D79" s="106" t="s">
        <v>241</v>
      </c>
      <c r="E79" s="31" t="s">
        <v>591</v>
      </c>
    </row>
    <row r="80" spans="2:8" ht="15" customHeight="1">
      <c r="B80" s="43">
        <v>22</v>
      </c>
      <c r="C80" s="14" t="s">
        <v>509</v>
      </c>
      <c r="D80" s="104" t="s">
        <v>510</v>
      </c>
      <c r="E80" s="216" t="s">
        <v>512</v>
      </c>
    </row>
    <row r="81" spans="2:5" ht="15" customHeight="1">
      <c r="B81" s="133"/>
      <c r="C81" s="20" t="s">
        <v>85</v>
      </c>
      <c r="D81" s="106"/>
      <c r="E81" s="284" t="s">
        <v>648</v>
      </c>
    </row>
    <row r="82" spans="2:5" ht="15" customHeight="1" thickBot="1">
      <c r="B82" s="26"/>
      <c r="C82" s="22"/>
      <c r="D82" s="106" t="s">
        <v>511</v>
      </c>
      <c r="E82" s="217" t="s">
        <v>518</v>
      </c>
    </row>
    <row r="83" spans="2:5" ht="15" customHeight="1">
      <c r="B83" s="43">
        <v>23</v>
      </c>
      <c r="C83" s="14" t="s">
        <v>435</v>
      </c>
      <c r="D83" s="104" t="s">
        <v>441</v>
      </c>
      <c r="E83" s="216" t="s">
        <v>458</v>
      </c>
    </row>
    <row r="84" spans="2:5" ht="15" customHeight="1">
      <c r="B84" s="133"/>
      <c r="C84" s="20" t="s">
        <v>85</v>
      </c>
      <c r="D84" s="106" t="s">
        <v>443</v>
      </c>
      <c r="E84" s="284" t="s">
        <v>436</v>
      </c>
    </row>
    <row r="85" spans="2:5" ht="15" customHeight="1" thickBot="1">
      <c r="B85" s="26"/>
      <c r="C85" s="22"/>
      <c r="D85" s="106" t="s">
        <v>442</v>
      </c>
      <c r="E85" s="217" t="s">
        <v>519</v>
      </c>
    </row>
    <row r="86" spans="2:5" ht="15" customHeight="1">
      <c r="B86" s="43">
        <v>24</v>
      </c>
      <c r="C86" s="438" t="s">
        <v>199</v>
      </c>
      <c r="D86" s="439" t="s">
        <v>200</v>
      </c>
      <c r="E86" s="447" t="s">
        <v>560</v>
      </c>
    </row>
    <row r="87" spans="2:5" ht="15" customHeight="1">
      <c r="B87" s="133"/>
      <c r="C87" s="440" t="s">
        <v>85</v>
      </c>
      <c r="D87" s="448"/>
      <c r="E87" s="178" t="s">
        <v>676</v>
      </c>
    </row>
    <row r="88" spans="2:5" ht="15" customHeight="1" thickBot="1">
      <c r="B88" s="26"/>
      <c r="C88" s="443"/>
      <c r="D88" s="444" t="s">
        <v>201</v>
      </c>
      <c r="E88" s="449" t="s">
        <v>677</v>
      </c>
    </row>
    <row r="89" spans="2:5" ht="15" customHeight="1">
      <c r="B89" s="43">
        <v>25</v>
      </c>
      <c r="C89" s="438" t="s">
        <v>466</v>
      </c>
      <c r="D89" s="439" t="s">
        <v>552</v>
      </c>
      <c r="E89" s="447" t="s">
        <v>668</v>
      </c>
    </row>
    <row r="90" spans="2:5" ht="15" customHeight="1">
      <c r="B90" s="133"/>
      <c r="C90" s="440" t="s">
        <v>85</v>
      </c>
      <c r="D90" s="448"/>
      <c r="E90" s="255" t="s">
        <v>589</v>
      </c>
    </row>
    <row r="91" spans="2:5" ht="15" customHeight="1" thickBot="1">
      <c r="B91" s="26"/>
      <c r="C91" s="443"/>
      <c r="D91" s="444" t="s">
        <v>467</v>
      </c>
      <c r="E91" s="449" t="s">
        <v>655</v>
      </c>
    </row>
    <row r="92" spans="2:5" ht="15" customHeight="1">
      <c r="B92" s="43">
        <v>26</v>
      </c>
      <c r="C92" s="438" t="s">
        <v>562</v>
      </c>
      <c r="D92" s="439" t="s">
        <v>561</v>
      </c>
      <c r="E92" s="146" t="s">
        <v>563</v>
      </c>
    </row>
    <row r="93" spans="2:5" ht="15" customHeight="1">
      <c r="B93" s="133"/>
      <c r="C93" s="440" t="s">
        <v>85</v>
      </c>
      <c r="D93" s="448"/>
      <c r="E93" s="255" t="s">
        <v>588</v>
      </c>
    </row>
    <row r="94" spans="2:5" ht="15" customHeight="1" thickBot="1">
      <c r="B94" s="26"/>
      <c r="C94" s="443"/>
      <c r="D94" s="444" t="s">
        <v>564</v>
      </c>
      <c r="E94" s="449" t="s">
        <v>587</v>
      </c>
    </row>
    <row r="95" spans="2:5" ht="15" customHeight="1">
      <c r="B95" s="43">
        <v>27</v>
      </c>
      <c r="C95" s="438" t="s">
        <v>153</v>
      </c>
      <c r="D95" s="439" t="s">
        <v>154</v>
      </c>
      <c r="E95" s="447" t="s">
        <v>568</v>
      </c>
    </row>
    <row r="96" spans="2:5" ht="15" customHeight="1">
      <c r="B96" s="133"/>
      <c r="C96" s="440" t="s">
        <v>85</v>
      </c>
      <c r="D96" s="448"/>
      <c r="E96" s="255" t="s">
        <v>590</v>
      </c>
    </row>
    <row r="97" spans="2:5" ht="15" customHeight="1" thickBot="1">
      <c r="B97" s="26"/>
      <c r="C97" s="443"/>
      <c r="D97" s="444" t="s">
        <v>157</v>
      </c>
      <c r="E97" s="449" t="s">
        <v>591</v>
      </c>
    </row>
    <row r="98" spans="2:5" ht="15" customHeight="1">
      <c r="B98" s="43">
        <v>28</v>
      </c>
    </row>
    <row r="99" spans="2:5" ht="15" customHeight="1">
      <c r="B99" s="133"/>
    </row>
    <row r="100" spans="2:5" ht="15" customHeight="1" thickBot="1">
      <c r="B100" s="26"/>
    </row>
    <row r="101" spans="2:5" ht="15" customHeight="1"/>
    <row r="102" spans="2:5" ht="15" customHeight="1"/>
    <row r="103" spans="2:5" ht="15" customHeight="1"/>
  </sheetData>
  <pageMargins left="0.70866141732283472" right="0.70866141732283472" top="0.78740157480314965" bottom="0.78740157480314965" header="0.31496062992125984" footer="0.31496062992125984"/>
  <pageSetup paperSize="9" scale="94" fitToHeight="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118"/>
  <sheetViews>
    <sheetView topLeftCell="E67" workbookViewId="0">
      <selection activeCell="C37" sqref="C37"/>
    </sheetView>
  </sheetViews>
  <sheetFormatPr defaultRowHeight="12.75" customHeight="1"/>
  <cols>
    <col min="1" max="1" width="4.7109375" customWidth="1"/>
    <col min="2" max="2" width="6.42578125" customWidth="1"/>
    <col min="3" max="3" width="25.42578125" customWidth="1"/>
    <col min="4" max="4" width="21.42578125" hidden="1" customWidth="1"/>
    <col min="5" max="5" width="22.5703125" customWidth="1"/>
    <col min="6" max="17" width="9.7109375" customWidth="1"/>
  </cols>
  <sheetData>
    <row r="1" spans="1:19" ht="15" customHeight="1">
      <c r="C1" s="1" t="s">
        <v>70</v>
      </c>
    </row>
    <row r="2" spans="1:19" ht="15" customHeight="1" thickBot="1"/>
    <row r="3" spans="1:19" ht="15" customHeight="1" thickBot="1">
      <c r="A3" t="s">
        <v>401</v>
      </c>
      <c r="B3" s="9"/>
      <c r="C3" s="275" t="s">
        <v>528</v>
      </c>
      <c r="D3" s="2" t="s">
        <v>0</v>
      </c>
      <c r="E3" s="2" t="s">
        <v>499</v>
      </c>
      <c r="F3" s="257" t="s">
        <v>6</v>
      </c>
      <c r="G3" s="258" t="s">
        <v>7</v>
      </c>
      <c r="H3" s="258" t="s">
        <v>8</v>
      </c>
      <c r="I3" s="258" t="s">
        <v>9</v>
      </c>
      <c r="J3" s="258" t="s">
        <v>10</v>
      </c>
      <c r="K3" s="258" t="s">
        <v>11</v>
      </c>
      <c r="L3" s="258" t="s">
        <v>12</v>
      </c>
      <c r="M3" s="258" t="s">
        <v>13</v>
      </c>
      <c r="N3" s="258" t="s">
        <v>14</v>
      </c>
      <c r="O3" s="258" t="s">
        <v>15</v>
      </c>
      <c r="P3" s="258" t="s">
        <v>16</v>
      </c>
      <c r="Q3" s="258" t="s">
        <v>5</v>
      </c>
    </row>
    <row r="4" spans="1:19" ht="15" customHeight="1">
      <c r="B4" s="12">
        <v>1</v>
      </c>
      <c r="C4" s="6" t="s">
        <v>409</v>
      </c>
      <c r="D4" s="16"/>
      <c r="E4" s="104" t="s">
        <v>403</v>
      </c>
      <c r="F4" s="119">
        <v>2230000</v>
      </c>
      <c r="G4" s="119">
        <v>2161000</v>
      </c>
      <c r="H4" s="119">
        <v>2245000</v>
      </c>
      <c r="I4" s="119">
        <v>2192000</v>
      </c>
      <c r="J4" s="119">
        <v>2257000</v>
      </c>
      <c r="K4" s="119">
        <v>2306000</v>
      </c>
      <c r="L4" s="119">
        <v>2431000</v>
      </c>
      <c r="M4" s="119">
        <v>2569000</v>
      </c>
      <c r="N4" s="119">
        <v>2243000</v>
      </c>
      <c r="O4" s="119">
        <v>2332000</v>
      </c>
      <c r="P4" s="119">
        <v>2295000</v>
      </c>
      <c r="Q4" s="119">
        <v>2190000</v>
      </c>
      <c r="R4" s="276"/>
    </row>
    <row r="5" spans="1:19" ht="15" customHeight="1">
      <c r="B5" s="10"/>
      <c r="C5" s="103" t="s">
        <v>405</v>
      </c>
      <c r="D5" s="39"/>
      <c r="E5" s="220" t="s">
        <v>527</v>
      </c>
      <c r="F5" s="181" t="s">
        <v>369</v>
      </c>
      <c r="G5" s="181" t="s">
        <v>532</v>
      </c>
      <c r="H5" s="205" t="s">
        <v>547</v>
      </c>
      <c r="I5" s="181" t="s">
        <v>116</v>
      </c>
      <c r="J5" s="181" t="s">
        <v>557</v>
      </c>
      <c r="K5" s="206" t="s">
        <v>570</v>
      </c>
      <c r="L5" s="206" t="s">
        <v>595</v>
      </c>
      <c r="M5" s="206" t="s">
        <v>602</v>
      </c>
      <c r="N5" s="205" t="s">
        <v>605</v>
      </c>
      <c r="O5" s="205" t="s">
        <v>209</v>
      </c>
      <c r="P5" s="205" t="s">
        <v>205</v>
      </c>
      <c r="Q5" s="205" t="s">
        <v>701</v>
      </c>
    </row>
    <row r="6" spans="1:19" ht="15" customHeight="1" thickBot="1">
      <c r="B6" s="11"/>
      <c r="C6" s="224" t="s">
        <v>533</v>
      </c>
      <c r="D6" s="4"/>
      <c r="E6" s="105" t="s">
        <v>404</v>
      </c>
      <c r="F6" s="212">
        <v>43105</v>
      </c>
      <c r="G6" s="212">
        <v>43136</v>
      </c>
      <c r="H6" s="212">
        <v>43164</v>
      </c>
      <c r="I6" s="212">
        <v>43195</v>
      </c>
      <c r="J6" s="212">
        <v>43225</v>
      </c>
      <c r="K6" s="212">
        <v>43256</v>
      </c>
      <c r="L6" s="212">
        <v>43286</v>
      </c>
      <c r="M6" s="212">
        <v>43317</v>
      </c>
      <c r="N6" s="212">
        <v>43348</v>
      </c>
      <c r="O6" s="212">
        <v>43378</v>
      </c>
      <c r="P6" s="212">
        <v>43409</v>
      </c>
      <c r="Q6" s="212">
        <v>43439</v>
      </c>
    </row>
    <row r="7" spans="1:19" ht="15" customHeight="1">
      <c r="B7" s="23">
        <v>2</v>
      </c>
      <c r="C7" s="6" t="s">
        <v>73</v>
      </c>
      <c r="D7" s="16"/>
      <c r="E7" s="104" t="s">
        <v>74</v>
      </c>
      <c r="F7" s="119">
        <v>13000</v>
      </c>
      <c r="G7" s="119">
        <v>11000</v>
      </c>
      <c r="H7" s="119">
        <v>12000</v>
      </c>
      <c r="I7" s="119">
        <v>10000</v>
      </c>
      <c r="J7" s="119">
        <v>9500</v>
      </c>
      <c r="K7" s="119">
        <v>7600</v>
      </c>
      <c r="L7" s="119">
        <v>6900</v>
      </c>
      <c r="M7" s="119">
        <v>7200</v>
      </c>
      <c r="N7" s="119">
        <v>6000</v>
      </c>
      <c r="O7" s="119">
        <v>8400</v>
      </c>
      <c r="P7" s="119">
        <v>11000</v>
      </c>
      <c r="Q7" s="119">
        <v>12000</v>
      </c>
      <c r="R7" s="62"/>
      <c r="S7" s="44"/>
    </row>
    <row r="8" spans="1:19" ht="15" customHeight="1">
      <c r="B8" s="19"/>
      <c r="C8" s="103" t="s">
        <v>72</v>
      </c>
      <c r="D8" s="39"/>
      <c r="E8" s="220" t="s">
        <v>530</v>
      </c>
      <c r="F8" s="181" t="s">
        <v>367</v>
      </c>
      <c r="G8" s="178" t="s">
        <v>534</v>
      </c>
      <c r="H8" s="178" t="s">
        <v>286</v>
      </c>
      <c r="I8" s="178" t="s">
        <v>135</v>
      </c>
      <c r="J8" s="181" t="s">
        <v>558</v>
      </c>
      <c r="K8" s="178" t="s">
        <v>569</v>
      </c>
      <c r="L8" s="178" t="s">
        <v>593</v>
      </c>
      <c r="M8" s="178" t="s">
        <v>600</v>
      </c>
      <c r="N8" s="178" t="s">
        <v>604</v>
      </c>
      <c r="O8" s="178" t="s">
        <v>207</v>
      </c>
      <c r="P8" s="178" t="s">
        <v>659</v>
      </c>
      <c r="Q8" s="178" t="s">
        <v>703</v>
      </c>
      <c r="R8" s="99"/>
      <c r="S8" s="44"/>
    </row>
    <row r="9" spans="1:19" ht="15" customHeight="1" thickBot="1">
      <c r="B9" s="21"/>
      <c r="C9" s="224" t="s">
        <v>24</v>
      </c>
      <c r="D9" s="4"/>
      <c r="E9" s="153" t="s">
        <v>75</v>
      </c>
      <c r="F9" s="212">
        <v>43105</v>
      </c>
      <c r="G9" s="212">
        <v>43136</v>
      </c>
      <c r="H9" s="212">
        <v>43164</v>
      </c>
      <c r="I9" s="212">
        <v>43195</v>
      </c>
      <c r="J9" s="212">
        <v>43225</v>
      </c>
      <c r="K9" s="212">
        <v>43256</v>
      </c>
      <c r="L9" s="212">
        <v>43286</v>
      </c>
      <c r="M9" s="212">
        <v>43317</v>
      </c>
      <c r="N9" s="212">
        <v>43348</v>
      </c>
      <c r="O9" s="212">
        <v>43378</v>
      </c>
      <c r="P9" s="212">
        <v>43409</v>
      </c>
      <c r="Q9" s="212">
        <v>43439</v>
      </c>
      <c r="S9" s="44"/>
    </row>
    <row r="10" spans="1:19" ht="15" customHeight="1" thickBot="1">
      <c r="B10" s="267"/>
      <c r="C10" s="268"/>
      <c r="D10" s="269"/>
      <c r="E10" s="270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2"/>
      <c r="R10" s="114"/>
      <c r="S10" s="44"/>
    </row>
    <row r="11" spans="1:19" ht="15" customHeight="1" thickBot="1">
      <c r="A11" t="s">
        <v>400</v>
      </c>
      <c r="B11" s="9"/>
      <c r="C11" s="275" t="s">
        <v>528</v>
      </c>
      <c r="D11" s="2" t="s">
        <v>0</v>
      </c>
      <c r="E11" s="2" t="s">
        <v>499</v>
      </c>
      <c r="F11" s="257" t="s">
        <v>6</v>
      </c>
      <c r="G11" s="258" t="s">
        <v>7</v>
      </c>
      <c r="H11" s="258" t="s">
        <v>8</v>
      </c>
      <c r="I11" s="258" t="s">
        <v>9</v>
      </c>
      <c r="J11" s="258" t="s">
        <v>10</v>
      </c>
      <c r="K11" s="258" t="s">
        <v>11</v>
      </c>
      <c r="L11" s="258" t="s">
        <v>12</v>
      </c>
      <c r="M11" s="258" t="s">
        <v>13</v>
      </c>
      <c r="N11" s="258" t="s">
        <v>14</v>
      </c>
      <c r="O11" s="258" t="s">
        <v>15</v>
      </c>
      <c r="P11" s="258" t="s">
        <v>16</v>
      </c>
      <c r="Q11" s="258" t="s">
        <v>5</v>
      </c>
      <c r="R11" s="99"/>
      <c r="S11" s="44"/>
    </row>
    <row r="12" spans="1:19" ht="15" customHeight="1">
      <c r="B12" s="18">
        <v>1</v>
      </c>
      <c r="C12" s="273" t="s">
        <v>398</v>
      </c>
      <c r="D12" s="274" t="s">
        <v>399</v>
      </c>
      <c r="E12" s="104" t="s">
        <v>230</v>
      </c>
      <c r="F12" s="119">
        <v>41000</v>
      </c>
      <c r="G12" s="119">
        <v>41000</v>
      </c>
      <c r="H12" s="119">
        <v>41000</v>
      </c>
      <c r="I12" s="119">
        <v>41000</v>
      </c>
      <c r="J12" s="119">
        <v>41000</v>
      </c>
      <c r="K12" s="119">
        <v>41000</v>
      </c>
      <c r="L12" s="119">
        <v>41000</v>
      </c>
      <c r="M12" s="119">
        <v>41000</v>
      </c>
      <c r="N12" s="119">
        <v>41000</v>
      </c>
      <c r="O12" s="119">
        <v>41000</v>
      </c>
      <c r="P12" s="119">
        <v>41000</v>
      </c>
      <c r="Q12" s="119">
        <v>41000</v>
      </c>
      <c r="S12" s="44"/>
    </row>
    <row r="13" spans="1:19" ht="15" customHeight="1">
      <c r="B13" s="19"/>
      <c r="C13" s="37" t="s">
        <v>4</v>
      </c>
      <c r="D13" s="106" t="s">
        <v>513</v>
      </c>
      <c r="E13" s="110"/>
      <c r="F13" s="180" t="s">
        <v>543</v>
      </c>
      <c r="G13" s="181" t="s">
        <v>76</v>
      </c>
      <c r="H13" s="181" t="s">
        <v>287</v>
      </c>
      <c r="I13" s="181" t="s">
        <v>136</v>
      </c>
      <c r="J13" s="181" t="s">
        <v>556</v>
      </c>
      <c r="K13" s="181" t="s">
        <v>571</v>
      </c>
      <c r="L13" s="181" t="s">
        <v>594</v>
      </c>
      <c r="M13" s="181" t="s">
        <v>601</v>
      </c>
      <c r="N13" s="181" t="s">
        <v>194</v>
      </c>
      <c r="O13" s="181" t="s">
        <v>206</v>
      </c>
      <c r="P13" s="181" t="s">
        <v>660</v>
      </c>
      <c r="Q13" s="181" t="s">
        <v>702</v>
      </c>
      <c r="R13" s="114"/>
      <c r="S13" s="44"/>
    </row>
    <row r="14" spans="1:19" ht="15" customHeight="1" thickBot="1">
      <c r="B14" s="21"/>
      <c r="C14" s="224" t="s">
        <v>31</v>
      </c>
      <c r="D14" s="105" t="s">
        <v>94</v>
      </c>
      <c r="E14" s="105" t="s">
        <v>94</v>
      </c>
      <c r="F14" s="212">
        <v>43115</v>
      </c>
      <c r="G14" s="212">
        <v>43146</v>
      </c>
      <c r="H14" s="212">
        <v>43174</v>
      </c>
      <c r="I14" s="212">
        <v>43205</v>
      </c>
      <c r="J14" s="212">
        <v>43235</v>
      </c>
      <c r="K14" s="212">
        <v>43266</v>
      </c>
      <c r="L14" s="212">
        <v>43296</v>
      </c>
      <c r="M14" s="212">
        <v>43327</v>
      </c>
      <c r="N14" s="212">
        <v>43358</v>
      </c>
      <c r="O14" s="212">
        <v>43388</v>
      </c>
      <c r="P14" s="212">
        <v>43419</v>
      </c>
      <c r="Q14" s="212">
        <v>43449</v>
      </c>
      <c r="R14" s="115"/>
      <c r="S14" s="44"/>
    </row>
    <row r="15" spans="1:19" ht="15" customHeight="1" thickBot="1">
      <c r="B15" s="261"/>
      <c r="C15" s="262"/>
      <c r="D15" s="263"/>
      <c r="E15" s="264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6"/>
      <c r="S15" s="44"/>
    </row>
    <row r="16" spans="1:19" ht="15" customHeight="1" thickBot="1">
      <c r="B16" s="9"/>
      <c r="C16" s="17" t="s">
        <v>71</v>
      </c>
      <c r="D16" s="2" t="s">
        <v>0</v>
      </c>
      <c r="E16" s="2" t="s">
        <v>499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  <c r="K16" s="2" t="s">
        <v>11</v>
      </c>
      <c r="L16" s="2" t="s">
        <v>12</v>
      </c>
      <c r="M16" s="2" t="s">
        <v>13</v>
      </c>
      <c r="N16" s="2" t="s">
        <v>14</v>
      </c>
      <c r="O16" s="2" t="s">
        <v>15</v>
      </c>
      <c r="P16" s="2" t="s">
        <v>16</v>
      </c>
      <c r="Q16" s="2" t="s">
        <v>5</v>
      </c>
      <c r="R16" s="289"/>
      <c r="S16" s="44"/>
    </row>
    <row r="17" spans="2:19" ht="15" customHeight="1">
      <c r="B17" s="18">
        <v>1</v>
      </c>
      <c r="C17" s="16" t="s">
        <v>3</v>
      </c>
      <c r="D17" s="29">
        <v>9300022756</v>
      </c>
      <c r="E17" s="104" t="s">
        <v>269</v>
      </c>
      <c r="F17" s="45"/>
      <c r="G17" s="45"/>
      <c r="H17" s="119">
        <v>28320</v>
      </c>
      <c r="I17" s="45"/>
      <c r="J17" s="45"/>
      <c r="K17" s="119">
        <v>28320</v>
      </c>
      <c r="L17" s="45"/>
      <c r="M17" s="45"/>
      <c r="N17" s="119">
        <v>28320</v>
      </c>
      <c r="O17" s="45"/>
      <c r="P17" s="45"/>
      <c r="Q17" s="119">
        <v>27930</v>
      </c>
      <c r="R17" s="62"/>
      <c r="S17" s="44"/>
    </row>
    <row r="18" spans="2:19" ht="15" customHeight="1">
      <c r="B18" s="19"/>
      <c r="C18" s="156" t="s">
        <v>41</v>
      </c>
      <c r="D18" s="30" t="s">
        <v>21</v>
      </c>
      <c r="E18" s="180">
        <v>4829883800</v>
      </c>
      <c r="F18" s="49"/>
      <c r="G18" s="46"/>
      <c r="H18" s="178" t="s">
        <v>392</v>
      </c>
      <c r="I18" s="131"/>
      <c r="J18" s="131"/>
      <c r="K18" s="178" t="s">
        <v>178</v>
      </c>
      <c r="L18" s="131"/>
      <c r="M18" s="131"/>
      <c r="N18" s="178" t="s">
        <v>624</v>
      </c>
      <c r="O18" s="131"/>
      <c r="P18" s="131"/>
      <c r="Q18" s="181" t="s">
        <v>713</v>
      </c>
      <c r="R18" s="195" t="s">
        <v>658</v>
      </c>
      <c r="S18" s="44"/>
    </row>
    <row r="19" spans="2:19" ht="15" customHeight="1" thickBot="1">
      <c r="B19" s="21"/>
      <c r="C19" s="210" t="s">
        <v>20</v>
      </c>
      <c r="D19" s="31"/>
      <c r="E19" s="105" t="s">
        <v>105</v>
      </c>
      <c r="F19" s="120"/>
      <c r="G19" s="47"/>
      <c r="H19" s="212">
        <v>43174</v>
      </c>
      <c r="I19" s="68"/>
      <c r="J19" s="68"/>
      <c r="K19" s="212">
        <v>43266</v>
      </c>
      <c r="L19" s="68"/>
      <c r="M19" s="68"/>
      <c r="N19" s="212">
        <v>43360</v>
      </c>
      <c r="O19" s="68"/>
      <c r="P19" s="68"/>
      <c r="Q19" s="212">
        <v>43451</v>
      </c>
      <c r="R19" s="289"/>
      <c r="S19" s="44"/>
    </row>
    <row r="20" spans="2:19" ht="15" customHeight="1">
      <c r="B20" s="23">
        <v>2</v>
      </c>
      <c r="C20" s="14" t="s">
        <v>525</v>
      </c>
      <c r="D20" s="231">
        <v>9302324916</v>
      </c>
      <c r="E20" s="104" t="s">
        <v>523</v>
      </c>
      <c r="F20" s="50">
        <v>300</v>
      </c>
      <c r="G20" s="45"/>
      <c r="H20" s="45"/>
      <c r="I20" s="50">
        <v>300</v>
      </c>
      <c r="J20" s="45"/>
      <c r="K20" s="45"/>
      <c r="L20" s="50">
        <v>300</v>
      </c>
      <c r="M20" s="45"/>
      <c r="N20" s="45"/>
      <c r="O20" s="50">
        <v>300</v>
      </c>
      <c r="P20" s="45"/>
      <c r="Q20" s="229"/>
      <c r="R20" s="62"/>
      <c r="S20" s="44"/>
    </row>
    <row r="21" spans="2:19" ht="15" customHeight="1">
      <c r="B21" s="19"/>
      <c r="C21" s="37" t="s">
        <v>597</v>
      </c>
      <c r="D21" s="233" t="s">
        <v>22</v>
      </c>
      <c r="E21" s="220" t="s">
        <v>526</v>
      </c>
      <c r="F21" s="178" t="s">
        <v>276</v>
      </c>
      <c r="G21" s="131"/>
      <c r="H21" s="131"/>
      <c r="I21" s="178" t="s">
        <v>137</v>
      </c>
      <c r="J21" s="131"/>
      <c r="K21" s="131"/>
      <c r="L21" s="178" t="s">
        <v>179</v>
      </c>
      <c r="M21" s="131"/>
      <c r="N21" s="131"/>
      <c r="O21" s="178" t="s">
        <v>502</v>
      </c>
      <c r="P21" s="131"/>
      <c r="Q21" s="241"/>
      <c r="R21" s="195" t="s">
        <v>698</v>
      </c>
      <c r="S21" s="44"/>
    </row>
    <row r="22" spans="2:19" ht="15" customHeight="1" thickBot="1">
      <c r="B22" s="21"/>
      <c r="C22" s="210" t="s">
        <v>596</v>
      </c>
      <c r="D22" s="236" t="s">
        <v>23</v>
      </c>
      <c r="E22" s="105" t="s">
        <v>522</v>
      </c>
      <c r="F22" s="212">
        <v>43102</v>
      </c>
      <c r="G22" s="141"/>
      <c r="H22" s="141"/>
      <c r="I22" s="212">
        <v>43193</v>
      </c>
      <c r="J22" s="141"/>
      <c r="K22" s="141"/>
      <c r="L22" s="212">
        <v>43284</v>
      </c>
      <c r="M22" s="214"/>
      <c r="N22" s="214"/>
      <c r="O22" s="212">
        <v>43376</v>
      </c>
      <c r="P22" s="214"/>
      <c r="Q22" s="242"/>
      <c r="R22" s="289"/>
      <c r="S22" s="44"/>
    </row>
    <row r="23" spans="2:19" ht="15" customHeight="1">
      <c r="B23" s="23">
        <v>3</v>
      </c>
      <c r="C23" s="16"/>
      <c r="D23" s="29">
        <v>9302324916</v>
      </c>
      <c r="E23" s="104" t="s">
        <v>78</v>
      </c>
      <c r="F23" s="50">
        <v>4700</v>
      </c>
      <c r="G23" s="50">
        <v>4700</v>
      </c>
      <c r="H23" s="50">
        <v>4700</v>
      </c>
      <c r="I23" s="50">
        <v>4700</v>
      </c>
      <c r="J23" s="50">
        <v>4700</v>
      </c>
      <c r="K23" s="50">
        <v>4700</v>
      </c>
      <c r="L23" s="50">
        <v>4700</v>
      </c>
      <c r="M23" s="50">
        <v>4700</v>
      </c>
      <c r="N23" s="50">
        <v>4700</v>
      </c>
      <c r="O23" s="50">
        <v>4700</v>
      </c>
      <c r="P23" s="50">
        <v>4700</v>
      </c>
      <c r="Q23" s="229"/>
      <c r="R23" s="62"/>
      <c r="S23" s="44"/>
    </row>
    <row r="24" spans="2:19" ht="15" customHeight="1">
      <c r="B24" s="19"/>
      <c r="C24" s="20" t="s">
        <v>77</v>
      </c>
      <c r="D24" s="30" t="s">
        <v>22</v>
      </c>
      <c r="E24" s="215" t="s">
        <v>432</v>
      </c>
      <c r="F24" s="178" t="s">
        <v>278</v>
      </c>
      <c r="G24" s="178" t="s">
        <v>538</v>
      </c>
      <c r="H24" s="178" t="s">
        <v>548</v>
      </c>
      <c r="I24" s="178" t="s">
        <v>138</v>
      </c>
      <c r="J24" s="178" t="s">
        <v>559</v>
      </c>
      <c r="K24" s="178" t="s">
        <v>579</v>
      </c>
      <c r="L24" s="178" t="s">
        <v>180</v>
      </c>
      <c r="M24" s="178" t="s">
        <v>603</v>
      </c>
      <c r="N24" s="178" t="s">
        <v>625</v>
      </c>
      <c r="O24" s="178" t="s">
        <v>355</v>
      </c>
      <c r="P24" s="178" t="s">
        <v>204</v>
      </c>
      <c r="Q24" s="241"/>
      <c r="R24" s="195" t="s">
        <v>658</v>
      </c>
      <c r="S24" s="44"/>
    </row>
    <row r="25" spans="2:19" ht="15" customHeight="1" thickBot="1">
      <c r="B25" s="21"/>
      <c r="C25" s="213" t="s">
        <v>81</v>
      </c>
      <c r="D25" s="31" t="s">
        <v>23</v>
      </c>
      <c r="E25" s="105" t="s">
        <v>230</v>
      </c>
      <c r="F25" s="212">
        <v>43115</v>
      </c>
      <c r="G25" s="212">
        <v>43146</v>
      </c>
      <c r="H25" s="212">
        <v>43174</v>
      </c>
      <c r="I25" s="212">
        <v>43205</v>
      </c>
      <c r="J25" s="212">
        <v>43235</v>
      </c>
      <c r="K25" s="212">
        <v>43266</v>
      </c>
      <c r="L25" s="212">
        <v>43297</v>
      </c>
      <c r="M25" s="212">
        <v>43327</v>
      </c>
      <c r="N25" s="212">
        <v>43360</v>
      </c>
      <c r="O25" s="212">
        <v>43388</v>
      </c>
      <c r="P25" s="212">
        <v>43419</v>
      </c>
      <c r="Q25" s="242"/>
      <c r="R25" s="289"/>
      <c r="S25" s="44"/>
    </row>
    <row r="26" spans="2:19" ht="15" customHeight="1">
      <c r="B26" s="23">
        <v>4</v>
      </c>
      <c r="C26" s="16"/>
      <c r="D26" s="29">
        <v>9300022529</v>
      </c>
      <c r="E26" s="104" t="s">
        <v>82</v>
      </c>
      <c r="F26" s="50">
        <v>7010</v>
      </c>
      <c r="G26" s="50">
        <v>7010</v>
      </c>
      <c r="H26" s="50">
        <v>7010</v>
      </c>
      <c r="I26" s="50">
        <v>7010</v>
      </c>
      <c r="J26" s="50">
        <v>7010</v>
      </c>
      <c r="K26" s="50">
        <v>7010</v>
      </c>
      <c r="L26" s="50">
        <v>7010</v>
      </c>
      <c r="M26" s="50">
        <v>7010</v>
      </c>
      <c r="N26" s="50">
        <v>7010</v>
      </c>
      <c r="O26" s="50">
        <v>7010</v>
      </c>
      <c r="P26" s="50">
        <v>7010</v>
      </c>
      <c r="Q26" s="229"/>
      <c r="R26" s="62"/>
      <c r="S26" s="44"/>
    </row>
    <row r="27" spans="2:19" ht="15" customHeight="1">
      <c r="B27" s="19"/>
      <c r="C27" s="20" t="s">
        <v>77</v>
      </c>
      <c r="D27" s="30" t="s">
        <v>25</v>
      </c>
      <c r="E27" s="215" t="s">
        <v>432</v>
      </c>
      <c r="F27" s="178" t="s">
        <v>278</v>
      </c>
      <c r="G27" s="178" t="s">
        <v>538</v>
      </c>
      <c r="H27" s="178" t="s">
        <v>548</v>
      </c>
      <c r="I27" s="178" t="s">
        <v>138</v>
      </c>
      <c r="J27" s="178" t="s">
        <v>559</v>
      </c>
      <c r="K27" s="178" t="s">
        <v>579</v>
      </c>
      <c r="L27" s="178" t="s">
        <v>180</v>
      </c>
      <c r="M27" s="178" t="s">
        <v>603</v>
      </c>
      <c r="N27" s="178" t="s">
        <v>625</v>
      </c>
      <c r="O27" s="178" t="s">
        <v>355</v>
      </c>
      <c r="P27" s="178" t="s">
        <v>204</v>
      </c>
      <c r="Q27" s="241"/>
      <c r="R27" s="195" t="s">
        <v>658</v>
      </c>
      <c r="S27" s="44"/>
    </row>
    <row r="28" spans="2:19" ht="15" customHeight="1" thickBot="1">
      <c r="B28" s="21"/>
      <c r="C28" s="213" t="s">
        <v>81</v>
      </c>
      <c r="D28" s="31" t="s">
        <v>26</v>
      </c>
      <c r="E28" s="105" t="s">
        <v>231</v>
      </c>
      <c r="F28" s="212">
        <v>43115</v>
      </c>
      <c r="G28" s="212">
        <v>43146</v>
      </c>
      <c r="H28" s="212">
        <v>43174</v>
      </c>
      <c r="I28" s="212">
        <v>43205</v>
      </c>
      <c r="J28" s="212">
        <v>43235</v>
      </c>
      <c r="K28" s="212">
        <v>43266</v>
      </c>
      <c r="L28" s="212">
        <v>43297</v>
      </c>
      <c r="M28" s="212">
        <v>43327</v>
      </c>
      <c r="N28" s="212">
        <v>43360</v>
      </c>
      <c r="O28" s="212">
        <v>43388</v>
      </c>
      <c r="P28" s="212">
        <v>43419</v>
      </c>
      <c r="Q28" s="242"/>
      <c r="R28" s="289"/>
      <c r="S28" s="44"/>
    </row>
    <row r="29" spans="2:19" ht="15" customHeight="1">
      <c r="B29" s="23">
        <v>5</v>
      </c>
      <c r="C29" s="16"/>
      <c r="D29" s="29">
        <v>9300022529</v>
      </c>
      <c r="E29" s="104" t="s">
        <v>109</v>
      </c>
      <c r="F29" s="50">
        <v>810</v>
      </c>
      <c r="G29" s="50">
        <v>810</v>
      </c>
      <c r="H29" s="50">
        <v>810</v>
      </c>
      <c r="I29" s="50">
        <v>810</v>
      </c>
      <c r="J29" s="50">
        <v>810</v>
      </c>
      <c r="K29" s="50">
        <v>810</v>
      </c>
      <c r="L29" s="50">
        <v>810</v>
      </c>
      <c r="M29" s="50">
        <v>810</v>
      </c>
      <c r="N29" s="50">
        <v>810</v>
      </c>
      <c r="O29" s="50">
        <v>810</v>
      </c>
      <c r="P29" s="50">
        <v>810</v>
      </c>
      <c r="Q29" s="229"/>
      <c r="R29" s="62"/>
      <c r="S29" s="44"/>
    </row>
    <row r="30" spans="2:19" ht="15" customHeight="1">
      <c r="B30" s="19"/>
      <c r="C30" s="20" t="s">
        <v>77</v>
      </c>
      <c r="D30" s="30" t="s">
        <v>25</v>
      </c>
      <c r="E30" s="215" t="s">
        <v>432</v>
      </c>
      <c r="F30" s="178" t="s">
        <v>278</v>
      </c>
      <c r="G30" s="178" t="s">
        <v>538</v>
      </c>
      <c r="H30" s="178" t="s">
        <v>548</v>
      </c>
      <c r="I30" s="178" t="s">
        <v>138</v>
      </c>
      <c r="J30" s="178" t="s">
        <v>559</v>
      </c>
      <c r="K30" s="178" t="s">
        <v>579</v>
      </c>
      <c r="L30" s="178" t="s">
        <v>180</v>
      </c>
      <c r="M30" s="178" t="s">
        <v>603</v>
      </c>
      <c r="N30" s="178" t="s">
        <v>625</v>
      </c>
      <c r="O30" s="178" t="s">
        <v>355</v>
      </c>
      <c r="P30" s="178" t="s">
        <v>204</v>
      </c>
      <c r="Q30" s="241"/>
      <c r="R30" s="195" t="s">
        <v>658</v>
      </c>
      <c r="S30" s="44"/>
    </row>
    <row r="31" spans="2:19" ht="15" customHeight="1" thickBot="1">
      <c r="B31" s="21"/>
      <c r="C31" s="213" t="s">
        <v>81</v>
      </c>
      <c r="D31" s="31" t="s">
        <v>26</v>
      </c>
      <c r="E31" s="105" t="s">
        <v>233</v>
      </c>
      <c r="F31" s="212">
        <v>43115</v>
      </c>
      <c r="G31" s="212">
        <v>43146</v>
      </c>
      <c r="H31" s="212">
        <v>43174</v>
      </c>
      <c r="I31" s="212">
        <v>43205</v>
      </c>
      <c r="J31" s="212">
        <v>43235</v>
      </c>
      <c r="K31" s="212">
        <v>43266</v>
      </c>
      <c r="L31" s="212">
        <v>43297</v>
      </c>
      <c r="M31" s="212">
        <v>43327</v>
      </c>
      <c r="N31" s="212">
        <v>43360</v>
      </c>
      <c r="O31" s="212">
        <v>43388</v>
      </c>
      <c r="P31" s="212">
        <v>43419</v>
      </c>
      <c r="Q31" s="242"/>
      <c r="R31" s="289"/>
      <c r="S31" s="44"/>
    </row>
    <row r="32" spans="2:19" ht="15" customHeight="1">
      <c r="B32" s="23">
        <v>6</v>
      </c>
      <c r="C32" s="14" t="s">
        <v>683</v>
      </c>
      <c r="D32" s="29"/>
      <c r="E32" s="104" t="s">
        <v>119</v>
      </c>
      <c r="F32" s="45"/>
      <c r="G32" s="45"/>
      <c r="H32" s="50">
        <v>390</v>
      </c>
      <c r="I32" s="45"/>
      <c r="J32" s="45"/>
      <c r="K32" s="50">
        <v>390</v>
      </c>
      <c r="L32" s="45"/>
      <c r="M32" s="45"/>
      <c r="N32" s="50">
        <v>390</v>
      </c>
      <c r="O32" s="45"/>
      <c r="P32" s="45"/>
      <c r="Q32" s="50">
        <v>410</v>
      </c>
      <c r="R32" s="62"/>
      <c r="S32" s="44"/>
    </row>
    <row r="33" spans="2:19" ht="15" customHeight="1">
      <c r="B33" s="19"/>
      <c r="C33" s="20" t="s">
        <v>117</v>
      </c>
      <c r="D33" s="30"/>
      <c r="E33" s="218">
        <v>4273186800</v>
      </c>
      <c r="F33" s="180" t="s">
        <v>658</v>
      </c>
      <c r="G33" s="46"/>
      <c r="H33" s="178" t="s">
        <v>549</v>
      </c>
      <c r="I33" s="131"/>
      <c r="J33" s="131"/>
      <c r="K33" s="178" t="s">
        <v>578</v>
      </c>
      <c r="L33" s="131"/>
      <c r="M33" s="131"/>
      <c r="N33" s="178" t="s">
        <v>197</v>
      </c>
      <c r="O33" s="46"/>
      <c r="P33" s="46"/>
      <c r="Q33" s="181" t="s">
        <v>714</v>
      </c>
      <c r="R33" s="195" t="s">
        <v>658</v>
      </c>
      <c r="S33" s="44"/>
    </row>
    <row r="34" spans="2:19" ht="15" customHeight="1" thickBot="1">
      <c r="B34" s="21"/>
      <c r="C34" s="213" t="s">
        <v>447</v>
      </c>
      <c r="D34" s="31"/>
      <c r="E34" s="105" t="s">
        <v>127</v>
      </c>
      <c r="F34" s="120"/>
      <c r="G34" s="47"/>
      <c r="H34" s="212">
        <v>43174</v>
      </c>
      <c r="I34" s="68"/>
      <c r="J34" s="68"/>
      <c r="K34" s="212">
        <v>43266</v>
      </c>
      <c r="L34" s="68"/>
      <c r="M34" s="68"/>
      <c r="N34" s="212">
        <v>43360</v>
      </c>
      <c r="O34" s="47"/>
      <c r="P34" s="47"/>
      <c r="Q34" s="212">
        <v>43451</v>
      </c>
      <c r="R34" s="62"/>
      <c r="S34" s="44"/>
    </row>
    <row r="35" spans="2:19" ht="15" customHeight="1">
      <c r="B35" s="23">
        <v>7</v>
      </c>
      <c r="C35" s="14" t="s">
        <v>681</v>
      </c>
      <c r="D35" s="29"/>
      <c r="E35" s="104" t="s">
        <v>120</v>
      </c>
      <c r="F35" s="45"/>
      <c r="G35" s="45"/>
      <c r="H35" s="50">
        <v>430</v>
      </c>
      <c r="I35" s="45"/>
      <c r="J35" s="45"/>
      <c r="K35" s="50">
        <v>430</v>
      </c>
      <c r="L35" s="45"/>
      <c r="M35" s="45"/>
      <c r="N35" s="50">
        <v>430</v>
      </c>
      <c r="O35" s="45"/>
      <c r="P35" s="45"/>
      <c r="Q35" s="50">
        <v>600</v>
      </c>
      <c r="R35" s="62"/>
      <c r="S35" s="44"/>
    </row>
    <row r="36" spans="2:19" ht="15" customHeight="1">
      <c r="B36" s="19"/>
      <c r="C36" s="20" t="s">
        <v>117</v>
      </c>
      <c r="D36" s="30"/>
      <c r="E36" s="218">
        <v>4273186800</v>
      </c>
      <c r="F36" s="180" t="s">
        <v>658</v>
      </c>
      <c r="G36" s="46"/>
      <c r="H36" s="178" t="s">
        <v>549</v>
      </c>
      <c r="I36" s="131"/>
      <c r="J36" s="131"/>
      <c r="K36" s="178" t="s">
        <v>578</v>
      </c>
      <c r="L36" s="131"/>
      <c r="M36" s="131"/>
      <c r="N36" s="178" t="s">
        <v>197</v>
      </c>
      <c r="O36" s="131"/>
      <c r="P36" s="131"/>
      <c r="Q36" s="181" t="s">
        <v>714</v>
      </c>
      <c r="R36" s="195" t="s">
        <v>658</v>
      </c>
      <c r="S36" s="44"/>
    </row>
    <row r="37" spans="2:19" ht="15" customHeight="1" thickBot="1">
      <c r="B37" s="21"/>
      <c r="C37" s="213" t="s">
        <v>447</v>
      </c>
      <c r="D37" s="31"/>
      <c r="E37" s="105" t="s">
        <v>124</v>
      </c>
      <c r="F37" s="120"/>
      <c r="G37" s="47"/>
      <c r="H37" s="212">
        <v>43174</v>
      </c>
      <c r="I37" s="68"/>
      <c r="J37" s="68"/>
      <c r="K37" s="212">
        <v>43266</v>
      </c>
      <c r="L37" s="68"/>
      <c r="M37" s="68"/>
      <c r="N37" s="212">
        <v>43360</v>
      </c>
      <c r="O37" s="68"/>
      <c r="P37" s="68"/>
      <c r="Q37" s="212">
        <v>43451</v>
      </c>
      <c r="R37" s="62"/>
      <c r="S37" s="44"/>
    </row>
    <row r="38" spans="2:19" ht="15" customHeight="1">
      <c r="B38" s="23">
        <v>8</v>
      </c>
      <c r="C38" s="14" t="s">
        <v>661</v>
      </c>
      <c r="D38" s="29"/>
      <c r="E38" s="104" t="s">
        <v>662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50">
        <v>300</v>
      </c>
      <c r="Q38" s="45"/>
      <c r="R38" s="62"/>
      <c r="S38" s="44"/>
    </row>
    <row r="39" spans="2:19" ht="15" customHeight="1">
      <c r="B39" s="19"/>
      <c r="C39" s="20" t="s">
        <v>118</v>
      </c>
      <c r="D39" s="30"/>
      <c r="E39" s="220" t="s">
        <v>665</v>
      </c>
      <c r="F39" s="180" t="s">
        <v>658</v>
      </c>
      <c r="G39" s="46"/>
      <c r="H39" s="131"/>
      <c r="I39" s="131"/>
      <c r="J39" s="131"/>
      <c r="K39" s="131"/>
      <c r="L39" s="131"/>
      <c r="M39" s="131"/>
      <c r="N39" s="131"/>
      <c r="O39" s="131"/>
      <c r="P39" s="178" t="s">
        <v>666</v>
      </c>
      <c r="Q39" s="131"/>
      <c r="R39" s="195" t="s">
        <v>658</v>
      </c>
      <c r="S39" s="44"/>
    </row>
    <row r="40" spans="2:19" ht="15" customHeight="1" thickBot="1">
      <c r="B40" s="21"/>
      <c r="C40" s="213" t="s">
        <v>447</v>
      </c>
      <c r="D40" s="31"/>
      <c r="E40" s="105" t="s">
        <v>663</v>
      </c>
      <c r="F40" s="120"/>
      <c r="G40" s="47"/>
      <c r="H40" s="214"/>
      <c r="I40" s="68"/>
      <c r="J40" s="68"/>
      <c r="K40" s="214"/>
      <c r="L40" s="68"/>
      <c r="M40" s="68"/>
      <c r="N40" s="214"/>
      <c r="O40" s="68"/>
      <c r="P40" s="212">
        <v>43416</v>
      </c>
      <c r="Q40" s="214"/>
      <c r="R40" s="62"/>
      <c r="S40" s="44"/>
    </row>
    <row r="41" spans="2:19" ht="15" customHeight="1">
      <c r="B41" s="23">
        <v>9</v>
      </c>
      <c r="C41" s="14" t="s">
        <v>134</v>
      </c>
      <c r="D41" s="29"/>
      <c r="E41" s="104" t="s">
        <v>121</v>
      </c>
      <c r="F41" s="45"/>
      <c r="G41" s="45"/>
      <c r="H41" s="50">
        <v>490</v>
      </c>
      <c r="I41" s="45"/>
      <c r="J41" s="45"/>
      <c r="K41" s="50">
        <v>490</v>
      </c>
      <c r="L41" s="45"/>
      <c r="M41" s="45"/>
      <c r="N41" s="50">
        <v>490</v>
      </c>
      <c r="O41" s="45"/>
      <c r="P41" s="45"/>
      <c r="Q41" s="50">
        <v>580</v>
      </c>
      <c r="R41" s="62"/>
      <c r="S41" s="44"/>
    </row>
    <row r="42" spans="2:19" ht="15" customHeight="1">
      <c r="B42" s="19"/>
      <c r="C42" s="20" t="s">
        <v>118</v>
      </c>
      <c r="D42" s="30"/>
      <c r="E42" s="218">
        <v>4273186800</v>
      </c>
      <c r="F42" s="180" t="s">
        <v>658</v>
      </c>
      <c r="G42" s="46"/>
      <c r="H42" s="178" t="s">
        <v>549</v>
      </c>
      <c r="I42" s="131"/>
      <c r="J42" s="131"/>
      <c r="K42" s="178" t="s">
        <v>578</v>
      </c>
      <c r="L42" s="131"/>
      <c r="M42" s="131"/>
      <c r="N42" s="178" t="s">
        <v>197</v>
      </c>
      <c r="O42" s="131"/>
      <c r="P42" s="131"/>
      <c r="Q42" s="181" t="s">
        <v>714</v>
      </c>
      <c r="R42" s="195" t="s">
        <v>658</v>
      </c>
      <c r="S42" s="44"/>
    </row>
    <row r="43" spans="2:19" ht="15" customHeight="1" thickBot="1">
      <c r="B43" s="21"/>
      <c r="C43" s="213" t="s">
        <v>447</v>
      </c>
      <c r="D43" s="31"/>
      <c r="E43" s="105" t="s">
        <v>133</v>
      </c>
      <c r="F43" s="120"/>
      <c r="G43" s="47"/>
      <c r="H43" s="212">
        <v>43084</v>
      </c>
      <c r="I43" s="68"/>
      <c r="J43" s="68"/>
      <c r="K43" s="212">
        <v>43266</v>
      </c>
      <c r="L43" s="68"/>
      <c r="M43" s="68"/>
      <c r="N43" s="212">
        <v>43360</v>
      </c>
      <c r="O43" s="68"/>
      <c r="P43" s="68"/>
      <c r="Q43" s="212">
        <v>43451</v>
      </c>
      <c r="R43" s="62"/>
      <c r="S43" s="44"/>
    </row>
    <row r="44" spans="2:19" ht="15" customHeight="1">
      <c r="B44" s="23">
        <v>10</v>
      </c>
      <c r="C44" s="14" t="s">
        <v>130</v>
      </c>
      <c r="D44" s="29"/>
      <c r="E44" s="104" t="s">
        <v>122</v>
      </c>
      <c r="F44" s="45"/>
      <c r="G44" s="45"/>
      <c r="H44" s="50">
        <v>440</v>
      </c>
      <c r="I44" s="45"/>
      <c r="J44" s="45"/>
      <c r="K44" s="50">
        <v>440</v>
      </c>
      <c r="L44" s="45"/>
      <c r="M44" s="45"/>
      <c r="N44" s="50">
        <v>440</v>
      </c>
      <c r="O44" s="45"/>
      <c r="P44" s="45"/>
      <c r="Q44" s="50">
        <v>270</v>
      </c>
      <c r="R44" s="62"/>
      <c r="S44" s="44"/>
    </row>
    <row r="45" spans="2:19" ht="15" customHeight="1">
      <c r="B45" s="19"/>
      <c r="C45" s="20" t="s">
        <v>118</v>
      </c>
      <c r="D45" s="30"/>
      <c r="E45" s="218">
        <v>4273186800</v>
      </c>
      <c r="F45" s="180" t="s">
        <v>658</v>
      </c>
      <c r="G45" s="131"/>
      <c r="H45" s="178" t="s">
        <v>549</v>
      </c>
      <c r="I45" s="131"/>
      <c r="J45" s="131"/>
      <c r="K45" s="178" t="s">
        <v>578</v>
      </c>
      <c r="L45" s="131"/>
      <c r="M45" s="131"/>
      <c r="N45" s="178" t="s">
        <v>197</v>
      </c>
      <c r="O45" s="131"/>
      <c r="P45" s="131"/>
      <c r="Q45" s="181" t="s">
        <v>714</v>
      </c>
      <c r="R45" s="195" t="s">
        <v>658</v>
      </c>
      <c r="S45" s="44"/>
    </row>
    <row r="46" spans="2:19" ht="15" customHeight="1" thickBot="1">
      <c r="B46" s="21"/>
      <c r="C46" s="213" t="s">
        <v>447</v>
      </c>
      <c r="D46" s="31"/>
      <c r="E46" s="105" t="s">
        <v>129</v>
      </c>
      <c r="F46" s="254"/>
      <c r="G46" s="68"/>
      <c r="H46" s="212">
        <v>43174</v>
      </c>
      <c r="I46" s="68"/>
      <c r="J46" s="68"/>
      <c r="K46" s="212">
        <v>43266</v>
      </c>
      <c r="L46" s="68"/>
      <c r="M46" s="68"/>
      <c r="N46" s="212">
        <v>43360</v>
      </c>
      <c r="O46" s="68"/>
      <c r="P46" s="68"/>
      <c r="Q46" s="212">
        <v>43451</v>
      </c>
      <c r="R46" s="290"/>
      <c r="S46" s="44"/>
    </row>
    <row r="47" spans="2:19" ht="15" customHeight="1">
      <c r="B47" s="23">
        <v>11</v>
      </c>
      <c r="C47" s="14" t="s">
        <v>379</v>
      </c>
      <c r="D47" s="29"/>
      <c r="E47" s="104" t="s">
        <v>376</v>
      </c>
      <c r="F47" s="45"/>
      <c r="G47" s="45"/>
      <c r="H47" s="50">
        <v>350</v>
      </c>
      <c r="I47" s="45"/>
      <c r="J47" s="45"/>
      <c r="K47" s="50">
        <v>350</v>
      </c>
      <c r="L47" s="45"/>
      <c r="M47" s="45"/>
      <c r="N47" s="50">
        <v>350</v>
      </c>
      <c r="O47" s="45"/>
      <c r="P47" s="45"/>
      <c r="Q47" s="50">
        <v>350</v>
      </c>
      <c r="R47" s="62"/>
      <c r="S47" s="44"/>
    </row>
    <row r="48" spans="2:19" ht="15" customHeight="1">
      <c r="B48" s="19"/>
      <c r="C48" s="20" t="s">
        <v>375</v>
      </c>
      <c r="D48" s="30"/>
      <c r="E48" s="180">
        <v>7326717500</v>
      </c>
      <c r="F48" s="180" t="s">
        <v>658</v>
      </c>
      <c r="G48" s="46"/>
      <c r="H48" s="178" t="s">
        <v>551</v>
      </c>
      <c r="I48" s="46"/>
      <c r="J48" s="46"/>
      <c r="K48" s="178" t="s">
        <v>580</v>
      </c>
      <c r="L48" s="46"/>
      <c r="M48" s="46"/>
      <c r="N48" s="178" t="s">
        <v>626</v>
      </c>
      <c r="O48" s="46"/>
      <c r="P48" s="46"/>
      <c r="Q48" s="181" t="s">
        <v>715</v>
      </c>
      <c r="R48" s="195" t="s">
        <v>658</v>
      </c>
      <c r="S48" s="44"/>
    </row>
    <row r="49" spans="2:19" ht="15" customHeight="1" thickBot="1">
      <c r="B49" s="21"/>
      <c r="C49" s="213" t="s">
        <v>447</v>
      </c>
      <c r="D49" s="31"/>
      <c r="E49" s="105" t="s">
        <v>377</v>
      </c>
      <c r="F49" s="120"/>
      <c r="G49" s="47"/>
      <c r="H49" s="212">
        <v>43180</v>
      </c>
      <c r="I49" s="47"/>
      <c r="J49" s="47"/>
      <c r="K49" s="212">
        <v>43272</v>
      </c>
      <c r="L49" s="141"/>
      <c r="M49" s="47"/>
      <c r="N49" s="212">
        <v>43364</v>
      </c>
      <c r="O49" s="47"/>
      <c r="P49" s="47"/>
      <c r="Q49" s="212">
        <v>43455</v>
      </c>
      <c r="R49" s="62"/>
      <c r="S49" s="44"/>
    </row>
    <row r="50" spans="2:19" ht="15" customHeight="1">
      <c r="B50" s="23">
        <v>12</v>
      </c>
      <c r="C50" s="148" t="s">
        <v>101</v>
      </c>
      <c r="D50" s="45">
        <v>9300022440</v>
      </c>
      <c r="E50" s="149" t="s">
        <v>102</v>
      </c>
      <c r="F50" s="145"/>
      <c r="G50" s="145"/>
      <c r="H50" s="119">
        <v>1390</v>
      </c>
      <c r="I50" s="145"/>
      <c r="J50" s="145"/>
      <c r="K50" s="119">
        <v>1390</v>
      </c>
      <c r="L50" s="145"/>
      <c r="M50" s="145"/>
      <c r="N50" s="119">
        <v>1390</v>
      </c>
      <c r="O50" s="145"/>
      <c r="P50" s="145"/>
      <c r="Q50" s="119">
        <v>2090</v>
      </c>
      <c r="R50" s="291"/>
      <c r="S50" s="44"/>
    </row>
    <row r="51" spans="2:19" ht="15" customHeight="1">
      <c r="B51" s="19"/>
      <c r="C51" s="150" t="s">
        <v>85</v>
      </c>
      <c r="D51" s="136" t="s">
        <v>27</v>
      </c>
      <c r="E51" s="180">
        <v>4829883500</v>
      </c>
      <c r="F51" s="180" t="s">
        <v>658</v>
      </c>
      <c r="G51" s="131"/>
      <c r="H51" s="178" t="s">
        <v>550</v>
      </c>
      <c r="I51" s="131"/>
      <c r="J51" s="131"/>
      <c r="K51" s="178" t="s">
        <v>577</v>
      </c>
      <c r="L51" s="131"/>
      <c r="M51" s="131"/>
      <c r="N51" s="178" t="s">
        <v>623</v>
      </c>
      <c r="O51" s="131"/>
      <c r="P51" s="131"/>
      <c r="Q51" s="181" t="s">
        <v>716</v>
      </c>
      <c r="R51" s="195" t="s">
        <v>658</v>
      </c>
      <c r="S51" s="44"/>
    </row>
    <row r="52" spans="2:19" ht="15" customHeight="1" thickBot="1">
      <c r="B52" s="21"/>
      <c r="C52" s="213" t="s">
        <v>88</v>
      </c>
      <c r="D52" s="120" t="s">
        <v>28</v>
      </c>
      <c r="E52" s="105" t="s">
        <v>104</v>
      </c>
      <c r="F52" s="68"/>
      <c r="G52" s="68"/>
      <c r="H52" s="212">
        <v>43174</v>
      </c>
      <c r="I52" s="68"/>
      <c r="J52" s="68"/>
      <c r="K52" s="212">
        <v>43266</v>
      </c>
      <c r="L52" s="68"/>
      <c r="M52" s="68"/>
      <c r="N52" s="212">
        <v>43360</v>
      </c>
      <c r="O52" s="68"/>
      <c r="P52" s="68"/>
      <c r="Q52" s="212">
        <v>43451</v>
      </c>
      <c r="R52" s="195"/>
      <c r="S52" s="44"/>
    </row>
    <row r="53" spans="2:19" ht="15" customHeight="1">
      <c r="B53" s="23">
        <v>13</v>
      </c>
      <c r="C53" s="14" t="s">
        <v>684</v>
      </c>
      <c r="D53" s="29">
        <v>9300022542</v>
      </c>
      <c r="E53" s="104" t="s">
        <v>486</v>
      </c>
      <c r="F53" s="229"/>
      <c r="G53" s="229"/>
      <c r="H53" s="50">
        <v>490</v>
      </c>
      <c r="I53" s="229"/>
      <c r="J53" s="229"/>
      <c r="K53" s="50">
        <v>490</v>
      </c>
      <c r="L53" s="45"/>
      <c r="M53" s="250"/>
      <c r="N53" s="50">
        <v>490</v>
      </c>
      <c r="O53" s="229"/>
      <c r="P53" s="229"/>
      <c r="Q53" s="50">
        <v>1290</v>
      </c>
      <c r="R53" s="292"/>
      <c r="S53" s="44"/>
    </row>
    <row r="54" spans="2:19" ht="15" customHeight="1">
      <c r="B54" s="19"/>
      <c r="C54" s="20" t="s">
        <v>85</v>
      </c>
      <c r="D54" s="30" t="s">
        <v>34</v>
      </c>
      <c r="E54" s="180">
        <v>7343269700</v>
      </c>
      <c r="F54" s="182" t="s">
        <v>698</v>
      </c>
      <c r="G54" s="244"/>
      <c r="H54" s="178" t="s">
        <v>394</v>
      </c>
      <c r="I54" s="230"/>
      <c r="J54" s="230"/>
      <c r="K54" s="181" t="s">
        <v>301</v>
      </c>
      <c r="L54" s="180"/>
      <c r="M54" s="251"/>
      <c r="N54" s="181" t="s">
        <v>617</v>
      </c>
      <c r="O54" s="230"/>
      <c r="P54" s="230"/>
      <c r="Q54" s="181" t="s">
        <v>709</v>
      </c>
      <c r="R54" s="195" t="s">
        <v>698</v>
      </c>
      <c r="S54" s="44"/>
    </row>
    <row r="55" spans="2:19" ht="15" customHeight="1" thickBot="1">
      <c r="B55" s="21"/>
      <c r="C55" s="213" t="s">
        <v>88</v>
      </c>
      <c r="D55" s="31" t="s">
        <v>35</v>
      </c>
      <c r="E55" s="105" t="s">
        <v>473</v>
      </c>
      <c r="F55" s="245"/>
      <c r="G55" s="245"/>
      <c r="H55" s="212">
        <v>43185</v>
      </c>
      <c r="I55" s="245"/>
      <c r="J55" s="245"/>
      <c r="K55" s="212">
        <v>43277</v>
      </c>
      <c r="L55" s="214"/>
      <c r="M55" s="252"/>
      <c r="N55" s="212">
        <v>43369</v>
      </c>
      <c r="O55" s="245"/>
      <c r="P55" s="245"/>
      <c r="Q55" s="212">
        <v>43461</v>
      </c>
      <c r="R55" s="293"/>
      <c r="S55" s="44"/>
    </row>
    <row r="56" spans="2:19" ht="15" customHeight="1">
      <c r="B56" s="23">
        <v>14</v>
      </c>
      <c r="C56" s="14" t="s">
        <v>686</v>
      </c>
      <c r="D56" s="29">
        <v>9300022542</v>
      </c>
      <c r="E56" s="104" t="s">
        <v>373</v>
      </c>
      <c r="F56" s="45"/>
      <c r="G56" s="45"/>
      <c r="H56" s="50">
        <v>260</v>
      </c>
      <c r="I56" s="45"/>
      <c r="J56" s="45"/>
      <c r="K56" s="50">
        <v>260</v>
      </c>
      <c r="L56" s="45"/>
      <c r="M56" s="45"/>
      <c r="N56" s="50">
        <v>260</v>
      </c>
      <c r="O56" s="45"/>
      <c r="P56" s="45"/>
      <c r="Q56" s="50">
        <v>850</v>
      </c>
      <c r="R56" s="62"/>
      <c r="S56" s="44"/>
    </row>
    <row r="57" spans="2:19" ht="15" customHeight="1">
      <c r="B57" s="24"/>
      <c r="C57" s="20" t="s">
        <v>85</v>
      </c>
      <c r="D57" s="30" t="s">
        <v>34</v>
      </c>
      <c r="E57" s="215" t="s">
        <v>465</v>
      </c>
      <c r="F57" s="180" t="s">
        <v>658</v>
      </c>
      <c r="G57" s="199"/>
      <c r="H57" s="183" t="s">
        <v>290</v>
      </c>
      <c r="I57" s="202"/>
      <c r="J57" s="202"/>
      <c r="K57" s="178" t="s">
        <v>581</v>
      </c>
      <c r="L57" s="202"/>
      <c r="M57" s="202"/>
      <c r="N57" s="282" t="s">
        <v>622</v>
      </c>
      <c r="O57" s="202"/>
      <c r="P57" s="202"/>
      <c r="Q57" s="181" t="s">
        <v>706</v>
      </c>
      <c r="R57" s="195" t="s">
        <v>658</v>
      </c>
      <c r="S57" s="44"/>
    </row>
    <row r="58" spans="2:19" ht="15" customHeight="1" thickBot="1">
      <c r="B58" s="25"/>
      <c r="C58" s="213" t="s">
        <v>88</v>
      </c>
      <c r="D58" s="31" t="s">
        <v>35</v>
      </c>
      <c r="E58" s="105" t="s">
        <v>374</v>
      </c>
      <c r="F58" s="200"/>
      <c r="G58" s="200"/>
      <c r="H58" s="212">
        <v>43185</v>
      </c>
      <c r="I58" s="200"/>
      <c r="J58" s="200"/>
      <c r="K58" s="212">
        <v>43276</v>
      </c>
      <c r="L58" s="200"/>
      <c r="M58" s="200"/>
      <c r="N58" s="212">
        <v>43368</v>
      </c>
      <c r="O58" s="200"/>
      <c r="P58" s="200"/>
      <c r="Q58" s="212">
        <v>43461</v>
      </c>
      <c r="R58" s="294"/>
      <c r="S58" s="44"/>
    </row>
    <row r="59" spans="2:19" ht="15" customHeight="1">
      <c r="B59" s="23">
        <v>15</v>
      </c>
      <c r="C59" s="14" t="s">
        <v>687</v>
      </c>
      <c r="D59" s="29">
        <v>9300022542</v>
      </c>
      <c r="E59" s="104" t="s">
        <v>417</v>
      </c>
      <c r="F59" s="45"/>
      <c r="G59" s="45"/>
      <c r="H59" s="50">
        <v>260</v>
      </c>
      <c r="I59" s="45"/>
      <c r="J59" s="45"/>
      <c r="K59" s="50">
        <v>260</v>
      </c>
      <c r="L59" s="45"/>
      <c r="M59" s="250"/>
      <c r="N59" s="50">
        <v>260</v>
      </c>
      <c r="O59" s="229"/>
      <c r="P59" s="229"/>
      <c r="Q59" s="50">
        <v>270</v>
      </c>
      <c r="R59" s="62"/>
      <c r="S59" s="44"/>
    </row>
    <row r="60" spans="2:19" ht="15" customHeight="1">
      <c r="B60" s="19"/>
      <c r="C60" s="20" t="s">
        <v>85</v>
      </c>
      <c r="D60" s="30" t="s">
        <v>34</v>
      </c>
      <c r="E60" s="180">
        <v>7347627300</v>
      </c>
      <c r="F60" s="182" t="s">
        <v>698</v>
      </c>
      <c r="G60" s="182"/>
      <c r="H60" s="183" t="s">
        <v>555</v>
      </c>
      <c r="I60" s="131"/>
      <c r="J60" s="131"/>
      <c r="K60" s="181" t="s">
        <v>176</v>
      </c>
      <c r="L60" s="180"/>
      <c r="M60" s="251"/>
      <c r="N60" s="181" t="s">
        <v>618</v>
      </c>
      <c r="O60" s="235"/>
      <c r="P60" s="235"/>
      <c r="Q60" s="181" t="s">
        <v>710</v>
      </c>
      <c r="R60" s="195" t="s">
        <v>698</v>
      </c>
      <c r="S60" s="44"/>
    </row>
    <row r="61" spans="2:19" ht="15" customHeight="1" thickBot="1">
      <c r="B61" s="21"/>
      <c r="C61" s="213" t="s">
        <v>88</v>
      </c>
      <c r="D61" s="31" t="s">
        <v>35</v>
      </c>
      <c r="E61" s="153" t="s">
        <v>418</v>
      </c>
      <c r="F61" s="68"/>
      <c r="G61" s="68"/>
      <c r="H61" s="212">
        <v>43185</v>
      </c>
      <c r="I61" s="68"/>
      <c r="J61" s="68"/>
      <c r="K61" s="212">
        <v>43277</v>
      </c>
      <c r="L61" s="214"/>
      <c r="M61" s="252"/>
      <c r="N61" s="212">
        <v>43369</v>
      </c>
      <c r="O61" s="240"/>
      <c r="P61" s="240"/>
      <c r="Q61" s="212">
        <v>43461</v>
      </c>
      <c r="R61" s="195"/>
      <c r="S61" s="44"/>
    </row>
    <row r="62" spans="2:19" ht="15" customHeight="1">
      <c r="B62" s="23">
        <v>16</v>
      </c>
      <c r="C62" s="16" t="s">
        <v>688</v>
      </c>
      <c r="D62" s="249"/>
      <c r="E62" s="104" t="s">
        <v>566</v>
      </c>
      <c r="F62" s="45"/>
      <c r="G62" s="250"/>
      <c r="H62" s="45"/>
      <c r="I62" s="45"/>
      <c r="J62" s="250"/>
      <c r="K62" s="50">
        <v>300</v>
      </c>
      <c r="L62" s="45"/>
      <c r="M62" s="250"/>
      <c r="N62" s="50">
        <v>300</v>
      </c>
      <c r="O62" s="45"/>
      <c r="P62" s="250"/>
      <c r="Q62" s="45">
        <v>400</v>
      </c>
      <c r="R62" s="62"/>
      <c r="S62" s="44"/>
    </row>
    <row r="63" spans="2:19" ht="15" customHeight="1">
      <c r="B63" s="19"/>
      <c r="C63" s="156" t="s">
        <v>85</v>
      </c>
      <c r="D63" s="249"/>
      <c r="E63" s="220" t="s">
        <v>656</v>
      </c>
      <c r="F63" s="182" t="s">
        <v>698</v>
      </c>
      <c r="G63" s="251"/>
      <c r="H63" s="180"/>
      <c r="I63" s="180"/>
      <c r="J63" s="251"/>
      <c r="K63" s="181" t="s">
        <v>302</v>
      </c>
      <c r="L63" s="180"/>
      <c r="M63" s="251"/>
      <c r="N63" s="181" t="s">
        <v>616</v>
      </c>
      <c r="O63" s="180"/>
      <c r="P63" s="251"/>
      <c r="Q63" s="180" t="s">
        <v>717</v>
      </c>
      <c r="R63" s="195" t="s">
        <v>698</v>
      </c>
      <c r="S63" s="44"/>
    </row>
    <row r="64" spans="2:19" ht="15" customHeight="1" thickBot="1">
      <c r="B64" s="21"/>
      <c r="C64" s="213" t="s">
        <v>88</v>
      </c>
      <c r="D64" s="249"/>
      <c r="E64" s="105" t="s">
        <v>567</v>
      </c>
      <c r="F64" s="138"/>
      <c r="G64" s="252"/>
      <c r="H64" s="214"/>
      <c r="I64" s="138"/>
      <c r="J64" s="252"/>
      <c r="K64" s="212">
        <v>43277</v>
      </c>
      <c r="L64" s="214"/>
      <c r="M64" s="252"/>
      <c r="N64" s="212">
        <v>43369</v>
      </c>
      <c r="O64" s="214"/>
      <c r="P64" s="252"/>
      <c r="Q64" s="214">
        <v>43461</v>
      </c>
      <c r="R64" s="295"/>
      <c r="S64" s="44"/>
    </row>
    <row r="65" spans="2:19" ht="15" customHeight="1">
      <c r="B65" s="43">
        <v>17</v>
      </c>
      <c r="C65" s="16" t="s">
        <v>689</v>
      </c>
      <c r="D65" s="249"/>
      <c r="E65" s="104" t="s">
        <v>610</v>
      </c>
      <c r="F65" s="45"/>
      <c r="G65" s="250"/>
      <c r="H65" s="45"/>
      <c r="I65" s="45"/>
      <c r="J65" s="250"/>
      <c r="K65" s="45"/>
      <c r="L65" s="45"/>
      <c r="M65" s="250"/>
      <c r="N65" s="50">
        <v>300</v>
      </c>
      <c r="O65" s="45"/>
      <c r="P65" s="250"/>
      <c r="Q65" s="45"/>
      <c r="R65" s="62"/>
      <c r="S65" s="44"/>
    </row>
    <row r="66" spans="2:19" ht="15" customHeight="1">
      <c r="B66" s="18"/>
      <c r="C66" s="156" t="s">
        <v>85</v>
      </c>
      <c r="D66" s="249"/>
      <c r="E66" s="220" t="s">
        <v>613</v>
      </c>
      <c r="F66" s="182" t="s">
        <v>698</v>
      </c>
      <c r="G66" s="251"/>
      <c r="H66" s="180"/>
      <c r="I66" s="180"/>
      <c r="J66" s="251"/>
      <c r="K66" s="180"/>
      <c r="L66" s="180"/>
      <c r="M66" s="251"/>
      <c r="N66" s="181" t="s">
        <v>614</v>
      </c>
      <c r="O66" s="180"/>
      <c r="P66" s="251"/>
      <c r="Q66" s="226"/>
      <c r="R66" s="195" t="s">
        <v>698</v>
      </c>
      <c r="S66" s="44"/>
    </row>
    <row r="67" spans="2:19" ht="15" customHeight="1" thickBot="1">
      <c r="B67" s="26"/>
      <c r="C67" s="213" t="s">
        <v>88</v>
      </c>
      <c r="D67" s="249"/>
      <c r="E67" s="105" t="s">
        <v>611</v>
      </c>
      <c r="F67" s="138"/>
      <c r="G67" s="252"/>
      <c r="H67" s="214"/>
      <c r="I67" s="138"/>
      <c r="J67" s="252"/>
      <c r="K67" s="214"/>
      <c r="L67" s="214"/>
      <c r="M67" s="252"/>
      <c r="N67" s="212">
        <v>43360</v>
      </c>
      <c r="O67" s="214"/>
      <c r="P67" s="252"/>
      <c r="Q67" s="228"/>
      <c r="R67" s="295"/>
      <c r="S67" s="44"/>
    </row>
    <row r="68" spans="2:19" ht="15" customHeight="1">
      <c r="B68" s="23">
        <v>18</v>
      </c>
      <c r="C68" s="16" t="s">
        <v>690</v>
      </c>
      <c r="D68" s="249"/>
      <c r="E68" s="104" t="s">
        <v>364</v>
      </c>
      <c r="F68" s="45"/>
      <c r="G68" s="250"/>
      <c r="H68" s="45"/>
      <c r="I68" s="45"/>
      <c r="J68" s="250"/>
      <c r="K68" s="45"/>
      <c r="L68" s="45"/>
      <c r="M68" s="250"/>
      <c r="N68" s="50">
        <v>300</v>
      </c>
      <c r="O68" s="45"/>
      <c r="P68" s="250"/>
      <c r="Q68" s="45"/>
      <c r="R68" s="62"/>
      <c r="S68" s="44"/>
    </row>
    <row r="69" spans="2:19" ht="15" customHeight="1">
      <c r="B69" s="19"/>
      <c r="C69" s="156" t="s">
        <v>85</v>
      </c>
      <c r="D69" s="249"/>
      <c r="E69" s="167">
        <v>7379185500</v>
      </c>
      <c r="F69" s="180" t="s">
        <v>658</v>
      </c>
      <c r="G69" s="251"/>
      <c r="H69" s="180"/>
      <c r="I69" s="180"/>
      <c r="J69" s="251"/>
      <c r="K69" s="180"/>
      <c r="L69" s="180"/>
      <c r="M69" s="251"/>
      <c r="N69" s="181" t="s">
        <v>212</v>
      </c>
      <c r="O69" s="180"/>
      <c r="P69" s="251"/>
      <c r="Q69" s="226"/>
      <c r="R69" s="195" t="s">
        <v>658</v>
      </c>
      <c r="S69" s="44"/>
    </row>
    <row r="70" spans="2:19" ht="15" customHeight="1" thickBot="1">
      <c r="B70" s="21"/>
      <c r="C70" s="213" t="s">
        <v>88</v>
      </c>
      <c r="D70" s="249"/>
      <c r="E70" s="105" t="s">
        <v>365</v>
      </c>
      <c r="F70" s="138"/>
      <c r="G70" s="252"/>
      <c r="H70" s="214"/>
      <c r="I70" s="138"/>
      <c r="J70" s="252"/>
      <c r="K70" s="214"/>
      <c r="L70" s="214"/>
      <c r="M70" s="252"/>
      <c r="N70" s="212">
        <v>43353</v>
      </c>
      <c r="O70" s="214"/>
      <c r="P70" s="252"/>
      <c r="Q70" s="228"/>
      <c r="R70" s="295"/>
      <c r="S70" s="44"/>
    </row>
    <row r="71" spans="2:19" ht="15" customHeight="1">
      <c r="B71" s="43">
        <v>19</v>
      </c>
      <c r="C71" s="16" t="s">
        <v>539</v>
      </c>
      <c r="D71" s="249"/>
      <c r="E71" s="104" t="s">
        <v>297</v>
      </c>
      <c r="F71" s="45"/>
      <c r="G71" s="250"/>
      <c r="H71" s="50">
        <v>490</v>
      </c>
      <c r="I71" s="45"/>
      <c r="J71" s="250"/>
      <c r="K71" s="50">
        <v>490</v>
      </c>
      <c r="L71" s="45"/>
      <c r="M71" s="250"/>
      <c r="N71" s="50">
        <v>490</v>
      </c>
      <c r="O71" s="45"/>
      <c r="P71" s="250"/>
      <c r="Q71" s="45">
        <v>500</v>
      </c>
      <c r="R71" s="62"/>
      <c r="S71" s="44"/>
    </row>
    <row r="72" spans="2:19" ht="15" customHeight="1">
      <c r="B72" s="18"/>
      <c r="C72" s="156" t="s">
        <v>85</v>
      </c>
      <c r="D72" s="249"/>
      <c r="E72" s="167">
        <v>4905882600</v>
      </c>
      <c r="F72" s="180" t="s">
        <v>658</v>
      </c>
      <c r="G72" s="251"/>
      <c r="H72" s="181" t="s">
        <v>292</v>
      </c>
      <c r="I72" s="180"/>
      <c r="J72" s="251"/>
      <c r="K72" s="181" t="s">
        <v>583</v>
      </c>
      <c r="L72" s="180"/>
      <c r="M72" s="251"/>
      <c r="N72" s="181" t="s">
        <v>608</v>
      </c>
      <c r="O72" s="180"/>
      <c r="P72" s="251"/>
      <c r="Q72" s="180" t="s">
        <v>718</v>
      </c>
      <c r="R72" s="195" t="s">
        <v>658</v>
      </c>
      <c r="S72" s="44"/>
    </row>
    <row r="73" spans="2:19" ht="15" customHeight="1" thickBot="1">
      <c r="B73" s="21"/>
      <c r="C73" s="213" t="s">
        <v>88</v>
      </c>
      <c r="D73" s="249"/>
      <c r="E73" s="105" t="s">
        <v>299</v>
      </c>
      <c r="F73" s="138"/>
      <c r="G73" s="252"/>
      <c r="H73" s="212">
        <v>43185</v>
      </c>
      <c r="I73" s="138"/>
      <c r="J73" s="252"/>
      <c r="K73" s="212">
        <v>43277</v>
      </c>
      <c r="L73" s="214"/>
      <c r="M73" s="252"/>
      <c r="N73" s="212">
        <v>43369</v>
      </c>
      <c r="O73" s="214"/>
      <c r="P73" s="252"/>
      <c r="Q73" s="214">
        <v>43461</v>
      </c>
      <c r="R73" s="295"/>
      <c r="S73" s="44"/>
    </row>
    <row r="74" spans="2:19" ht="15" customHeight="1">
      <c r="B74" s="43">
        <v>20</v>
      </c>
      <c r="C74" s="16" t="s">
        <v>540</v>
      </c>
      <c r="D74" s="249"/>
      <c r="E74" s="104" t="s">
        <v>307</v>
      </c>
      <c r="F74" s="227"/>
      <c r="G74" s="250"/>
      <c r="H74" s="50">
        <v>260</v>
      </c>
      <c r="I74" s="227"/>
      <c r="J74" s="250"/>
      <c r="K74" s="50">
        <v>260</v>
      </c>
      <c r="L74" s="45"/>
      <c r="M74" s="250"/>
      <c r="N74" s="50">
        <v>260</v>
      </c>
      <c r="O74" s="227"/>
      <c r="P74" s="250"/>
      <c r="Q74" s="50">
        <v>850</v>
      </c>
      <c r="R74" s="296"/>
      <c r="S74" s="44"/>
    </row>
    <row r="75" spans="2:19" ht="15" customHeight="1">
      <c r="B75" s="18"/>
      <c r="C75" s="156" t="s">
        <v>85</v>
      </c>
      <c r="D75" s="249"/>
      <c r="E75" s="215" t="s">
        <v>431</v>
      </c>
      <c r="F75" s="180" t="s">
        <v>658</v>
      </c>
      <c r="G75" s="251"/>
      <c r="H75" s="181" t="s">
        <v>291</v>
      </c>
      <c r="I75" s="167"/>
      <c r="J75" s="251"/>
      <c r="K75" s="181" t="s">
        <v>582</v>
      </c>
      <c r="L75" s="180"/>
      <c r="M75" s="251"/>
      <c r="N75" s="181" t="s">
        <v>621</v>
      </c>
      <c r="O75" s="167"/>
      <c r="P75" s="251"/>
      <c r="Q75" s="181" t="s">
        <v>705</v>
      </c>
      <c r="R75" s="195" t="s">
        <v>658</v>
      </c>
      <c r="S75" s="44"/>
    </row>
    <row r="76" spans="2:19" ht="15" customHeight="1" thickBot="1">
      <c r="B76" s="26"/>
      <c r="C76" s="213" t="s">
        <v>88</v>
      </c>
      <c r="D76" s="247"/>
      <c r="E76" s="105" t="s">
        <v>309</v>
      </c>
      <c r="F76" s="248"/>
      <c r="G76" s="246"/>
      <c r="H76" s="212">
        <v>43185</v>
      </c>
      <c r="I76" s="248"/>
      <c r="J76" s="246"/>
      <c r="K76" s="212">
        <v>43277</v>
      </c>
      <c r="L76" s="214"/>
      <c r="M76" s="252"/>
      <c r="N76" s="212">
        <v>43369</v>
      </c>
      <c r="O76" s="248"/>
      <c r="P76" s="246"/>
      <c r="Q76" s="212">
        <v>43461</v>
      </c>
      <c r="R76" s="297"/>
      <c r="S76" s="44"/>
    </row>
    <row r="77" spans="2:19" ht="15" customHeight="1">
      <c r="B77" s="43">
        <v>21</v>
      </c>
      <c r="C77" s="14" t="s">
        <v>691</v>
      </c>
      <c r="D77" s="104" t="s">
        <v>239</v>
      </c>
      <c r="E77" s="104" t="s">
        <v>239</v>
      </c>
      <c r="F77" s="45"/>
      <c r="G77" s="45"/>
      <c r="H77" s="50">
        <v>380</v>
      </c>
      <c r="I77" s="45"/>
      <c r="J77" s="45"/>
      <c r="K77" s="50">
        <v>380</v>
      </c>
      <c r="L77" s="45"/>
      <c r="M77" s="45"/>
      <c r="N77" s="50">
        <v>380</v>
      </c>
      <c r="O77" s="45"/>
      <c r="P77" s="45"/>
      <c r="Q77" s="50">
        <v>2130</v>
      </c>
      <c r="R77" s="62"/>
      <c r="S77" s="44"/>
    </row>
    <row r="78" spans="2:19" ht="15" customHeight="1">
      <c r="B78" s="18"/>
      <c r="C78" s="20" t="s">
        <v>85</v>
      </c>
      <c r="D78" s="106"/>
      <c r="E78" s="220" t="s">
        <v>501</v>
      </c>
      <c r="F78" s="182" t="s">
        <v>698</v>
      </c>
      <c r="G78" s="46"/>
      <c r="H78" s="178" t="s">
        <v>393</v>
      </c>
      <c r="I78" s="46"/>
      <c r="J78" s="46"/>
      <c r="K78" s="178" t="s">
        <v>428</v>
      </c>
      <c r="L78" s="46"/>
      <c r="M78" s="46"/>
      <c r="N78" s="178" t="s">
        <v>606</v>
      </c>
      <c r="O78" s="46"/>
      <c r="P78" s="46"/>
      <c r="Q78" s="181" t="s">
        <v>712</v>
      </c>
      <c r="R78" s="195" t="s">
        <v>698</v>
      </c>
      <c r="S78" s="44"/>
    </row>
    <row r="79" spans="2:19" ht="15" customHeight="1" thickBot="1">
      <c r="B79" s="26"/>
      <c r="C79" s="213" t="s">
        <v>88</v>
      </c>
      <c r="D79" s="105" t="s">
        <v>241</v>
      </c>
      <c r="E79" s="105" t="s">
        <v>241</v>
      </c>
      <c r="F79" s="120"/>
      <c r="G79" s="47"/>
      <c r="H79" s="212">
        <v>43186</v>
      </c>
      <c r="I79" s="47"/>
      <c r="J79" s="47"/>
      <c r="K79" s="212">
        <v>43278</v>
      </c>
      <c r="L79" s="141"/>
      <c r="M79" s="47"/>
      <c r="N79" s="212">
        <v>43370</v>
      </c>
      <c r="O79" s="47"/>
      <c r="P79" s="47"/>
      <c r="Q79" s="212">
        <v>43461</v>
      </c>
      <c r="R79" s="62"/>
      <c r="S79" s="44"/>
    </row>
    <row r="80" spans="2:19" ht="15" customHeight="1">
      <c r="B80" s="43">
        <v>22</v>
      </c>
      <c r="C80" s="14" t="s">
        <v>541</v>
      </c>
      <c r="D80" s="104" t="s">
        <v>239</v>
      </c>
      <c r="E80" s="104" t="s">
        <v>510</v>
      </c>
      <c r="F80" s="45"/>
      <c r="G80" s="45"/>
      <c r="H80" s="50">
        <v>380</v>
      </c>
      <c r="I80" s="45"/>
      <c r="J80" s="45"/>
      <c r="K80" s="50">
        <v>380</v>
      </c>
      <c r="L80" s="45"/>
      <c r="M80" s="45"/>
      <c r="N80" s="50">
        <v>380</v>
      </c>
      <c r="O80" s="45"/>
      <c r="P80" s="45"/>
      <c r="Q80" s="45">
        <v>600</v>
      </c>
      <c r="R80" s="62"/>
      <c r="S80" s="44"/>
    </row>
    <row r="81" spans="2:19" ht="15" customHeight="1">
      <c r="B81" s="18"/>
      <c r="C81" s="20" t="s">
        <v>85</v>
      </c>
      <c r="D81" s="106"/>
      <c r="E81" s="220" t="s">
        <v>554</v>
      </c>
      <c r="F81" s="182" t="s">
        <v>698</v>
      </c>
      <c r="G81" s="46"/>
      <c r="H81" s="178" t="s">
        <v>294</v>
      </c>
      <c r="I81" s="46"/>
      <c r="J81" s="46"/>
      <c r="K81" s="178" t="s">
        <v>177</v>
      </c>
      <c r="L81" s="46"/>
      <c r="M81" s="46"/>
      <c r="N81" s="178" t="s">
        <v>619</v>
      </c>
      <c r="O81" s="46"/>
      <c r="P81" s="46"/>
      <c r="Q81" s="131" t="s">
        <v>719</v>
      </c>
      <c r="R81" s="195" t="s">
        <v>698</v>
      </c>
      <c r="S81" s="44"/>
    </row>
    <row r="82" spans="2:19" ht="15" customHeight="1" thickBot="1">
      <c r="B82" s="26"/>
      <c r="C82" s="213" t="s">
        <v>88</v>
      </c>
      <c r="D82" s="105" t="s">
        <v>241</v>
      </c>
      <c r="E82" s="106" t="s">
        <v>511</v>
      </c>
      <c r="F82" s="120"/>
      <c r="G82" s="47"/>
      <c r="H82" s="212">
        <v>43185</v>
      </c>
      <c r="I82" s="47"/>
      <c r="J82" s="47"/>
      <c r="K82" s="212">
        <v>43278</v>
      </c>
      <c r="L82" s="141"/>
      <c r="M82" s="47"/>
      <c r="N82" s="212">
        <v>43370</v>
      </c>
      <c r="O82" s="47"/>
      <c r="P82" s="47"/>
      <c r="Q82" s="214">
        <v>43461</v>
      </c>
      <c r="R82" s="62"/>
      <c r="S82" s="44"/>
    </row>
    <row r="83" spans="2:19" ht="15" customHeight="1">
      <c r="B83" s="43">
        <v>23</v>
      </c>
      <c r="C83" s="14" t="s">
        <v>542</v>
      </c>
      <c r="D83" s="104" t="s">
        <v>441</v>
      </c>
      <c r="E83" s="104" t="s">
        <v>441</v>
      </c>
      <c r="F83" s="45"/>
      <c r="G83" s="45"/>
      <c r="H83" s="50">
        <v>490</v>
      </c>
      <c r="I83" s="45"/>
      <c r="J83" s="45"/>
      <c r="K83" s="50">
        <v>490</v>
      </c>
      <c r="L83" s="45"/>
      <c r="M83" s="45"/>
      <c r="N83" s="50">
        <v>490</v>
      </c>
      <c r="O83" s="45"/>
      <c r="P83" s="45"/>
      <c r="Q83" s="50">
        <v>1010</v>
      </c>
      <c r="R83" s="62"/>
    </row>
    <row r="84" spans="2:19" ht="15" customHeight="1">
      <c r="B84" s="18"/>
      <c r="C84" s="20" t="s">
        <v>85</v>
      </c>
      <c r="D84" s="106" t="s">
        <v>443</v>
      </c>
      <c r="E84" s="220" t="s">
        <v>469</v>
      </c>
      <c r="F84" s="182" t="s">
        <v>698</v>
      </c>
      <c r="G84" s="46"/>
      <c r="H84" s="178" t="s">
        <v>395</v>
      </c>
      <c r="I84" s="46"/>
      <c r="J84" s="46"/>
      <c r="K84" s="178" t="s">
        <v>422</v>
      </c>
      <c r="L84" s="46"/>
      <c r="M84" s="46"/>
      <c r="N84" s="178" t="s">
        <v>607</v>
      </c>
      <c r="O84" s="253"/>
      <c r="P84" s="46"/>
      <c r="Q84" s="181" t="s">
        <v>707</v>
      </c>
      <c r="R84" s="195" t="s">
        <v>698</v>
      </c>
    </row>
    <row r="85" spans="2:19" ht="15" customHeight="1" thickBot="1">
      <c r="B85" s="26"/>
      <c r="C85" s="213" t="s">
        <v>88</v>
      </c>
      <c r="D85" s="106" t="s">
        <v>442</v>
      </c>
      <c r="E85" s="106" t="s">
        <v>442</v>
      </c>
      <c r="F85" s="120"/>
      <c r="G85" s="47"/>
      <c r="H85" s="212">
        <v>43185</v>
      </c>
      <c r="I85" s="47"/>
      <c r="J85" s="47"/>
      <c r="K85" s="212">
        <v>43277</v>
      </c>
      <c r="L85" s="141"/>
      <c r="M85" s="47"/>
      <c r="N85" s="212">
        <v>43369</v>
      </c>
      <c r="O85" s="214"/>
      <c r="P85" s="47"/>
      <c r="Q85" s="212">
        <v>43461</v>
      </c>
      <c r="R85" s="62"/>
    </row>
    <row r="86" spans="2:19" ht="15" customHeight="1">
      <c r="B86" s="43">
        <v>24</v>
      </c>
      <c r="C86" s="14" t="s">
        <v>692</v>
      </c>
      <c r="E86" s="104" t="s">
        <v>200</v>
      </c>
      <c r="F86" s="45"/>
      <c r="G86" s="250"/>
      <c r="H86" s="45"/>
      <c r="I86" s="45"/>
      <c r="J86" s="250"/>
      <c r="K86" s="50">
        <v>300</v>
      </c>
      <c r="L86" s="45"/>
      <c r="M86" s="250"/>
      <c r="N86" s="50">
        <v>300</v>
      </c>
      <c r="O86" s="45"/>
      <c r="P86" s="250"/>
      <c r="Q86" s="45">
        <v>350</v>
      </c>
      <c r="R86" s="62"/>
    </row>
    <row r="87" spans="2:19" ht="15" customHeight="1">
      <c r="B87" s="18"/>
      <c r="C87" s="20" t="s">
        <v>85</v>
      </c>
      <c r="E87" s="215" t="s">
        <v>574</v>
      </c>
      <c r="F87" s="182" t="s">
        <v>698</v>
      </c>
      <c r="G87" s="251"/>
      <c r="H87" s="180"/>
      <c r="I87" s="180"/>
      <c r="J87" s="251"/>
      <c r="K87" s="181" t="s">
        <v>303</v>
      </c>
      <c r="L87" s="180"/>
      <c r="M87" s="251"/>
      <c r="N87" s="181" t="s">
        <v>615</v>
      </c>
      <c r="O87" s="180"/>
      <c r="P87" s="251"/>
      <c r="Q87" s="180" t="s">
        <v>720</v>
      </c>
      <c r="R87" s="195" t="s">
        <v>698</v>
      </c>
    </row>
    <row r="88" spans="2:19" ht="15" customHeight="1" thickBot="1">
      <c r="B88" s="26"/>
      <c r="C88" s="213" t="s">
        <v>88</v>
      </c>
      <c r="E88" s="105" t="s">
        <v>201</v>
      </c>
      <c r="F88" s="138"/>
      <c r="G88" s="252"/>
      <c r="H88" s="214"/>
      <c r="I88" s="138"/>
      <c r="J88" s="252"/>
      <c r="K88" s="212">
        <v>43277</v>
      </c>
      <c r="L88" s="214"/>
      <c r="M88" s="252"/>
      <c r="N88" s="212">
        <v>43369</v>
      </c>
      <c r="O88" s="214"/>
      <c r="P88" s="252"/>
      <c r="Q88" s="214">
        <v>43461</v>
      </c>
      <c r="R88" s="295"/>
    </row>
    <row r="89" spans="2:19" ht="15" customHeight="1">
      <c r="B89" s="43">
        <v>25</v>
      </c>
      <c r="C89" s="14" t="s">
        <v>693</v>
      </c>
      <c r="D89" s="232" t="s">
        <v>439</v>
      </c>
      <c r="E89" s="104" t="s">
        <v>552</v>
      </c>
      <c r="F89" s="229"/>
      <c r="G89" s="229"/>
      <c r="H89" s="50">
        <v>300</v>
      </c>
      <c r="I89" s="229"/>
      <c r="J89" s="229"/>
      <c r="K89" s="50">
        <v>300</v>
      </c>
      <c r="L89" s="45"/>
      <c r="M89" s="250"/>
      <c r="N89" s="50">
        <v>300</v>
      </c>
      <c r="O89" s="229"/>
      <c r="P89" s="229"/>
      <c r="Q89" s="45">
        <v>600</v>
      </c>
      <c r="R89" s="292"/>
    </row>
    <row r="90" spans="2:19" ht="15" customHeight="1">
      <c r="B90" s="18"/>
      <c r="C90" s="20" t="s">
        <v>85</v>
      </c>
      <c r="D90" s="243"/>
      <c r="E90" s="215" t="s">
        <v>553</v>
      </c>
      <c r="F90" s="182" t="s">
        <v>698</v>
      </c>
      <c r="G90" s="234"/>
      <c r="H90" s="178" t="s">
        <v>293</v>
      </c>
      <c r="I90" s="234"/>
      <c r="J90" s="234"/>
      <c r="K90" s="181" t="s">
        <v>575</v>
      </c>
      <c r="L90" s="180"/>
      <c r="M90" s="251"/>
      <c r="N90" s="181" t="s">
        <v>336</v>
      </c>
      <c r="O90" s="234"/>
      <c r="P90" s="234"/>
      <c r="Q90" s="131" t="s">
        <v>721</v>
      </c>
      <c r="R90" s="195" t="s">
        <v>698</v>
      </c>
    </row>
    <row r="91" spans="2:19" ht="15" customHeight="1" thickBot="1">
      <c r="B91" s="26"/>
      <c r="C91" s="213" t="s">
        <v>88</v>
      </c>
      <c r="D91" s="237" t="s">
        <v>440</v>
      </c>
      <c r="E91" s="105" t="s">
        <v>467</v>
      </c>
      <c r="F91" s="238"/>
      <c r="G91" s="239"/>
      <c r="H91" s="212">
        <v>43180</v>
      </c>
      <c r="I91" s="239"/>
      <c r="J91" s="239"/>
      <c r="K91" s="212">
        <v>43272</v>
      </c>
      <c r="L91" s="214"/>
      <c r="M91" s="252"/>
      <c r="N91" s="212">
        <v>43364</v>
      </c>
      <c r="O91" s="239"/>
      <c r="P91" s="239"/>
      <c r="Q91" s="214">
        <v>43455</v>
      </c>
      <c r="R91" s="292"/>
    </row>
    <row r="92" spans="2:19" ht="15" customHeight="1">
      <c r="B92" s="43">
        <v>26</v>
      </c>
      <c r="C92" s="16" t="s">
        <v>694</v>
      </c>
      <c r="E92" s="104" t="s">
        <v>561</v>
      </c>
      <c r="F92" s="45"/>
      <c r="G92" s="250"/>
      <c r="H92" s="45"/>
      <c r="I92" s="45"/>
      <c r="J92" s="250"/>
      <c r="K92" s="50">
        <v>300</v>
      </c>
      <c r="L92" s="45"/>
      <c r="M92" s="250"/>
      <c r="N92" s="50">
        <v>300</v>
      </c>
      <c r="O92" s="45"/>
      <c r="P92" s="250"/>
      <c r="Q92" s="50">
        <v>1810</v>
      </c>
      <c r="R92" s="62"/>
    </row>
    <row r="93" spans="2:19" ht="15" customHeight="1">
      <c r="B93" s="18"/>
      <c r="C93" s="156" t="s">
        <v>85</v>
      </c>
      <c r="E93" s="215" t="s">
        <v>572</v>
      </c>
      <c r="F93" s="182" t="s">
        <v>698</v>
      </c>
      <c r="G93" s="251"/>
      <c r="H93" s="180"/>
      <c r="I93" s="180"/>
      <c r="J93" s="251"/>
      <c r="K93" s="181" t="s">
        <v>573</v>
      </c>
      <c r="L93" s="180"/>
      <c r="M93" s="251"/>
      <c r="N93" s="181" t="s">
        <v>198</v>
      </c>
      <c r="O93" s="180"/>
      <c r="P93" s="251"/>
      <c r="Q93" s="181" t="s">
        <v>711</v>
      </c>
      <c r="R93" s="195" t="s">
        <v>698</v>
      </c>
    </row>
    <row r="94" spans="2:19" ht="15" customHeight="1" thickBot="1">
      <c r="B94" s="26"/>
      <c r="C94" s="210" t="s">
        <v>88</v>
      </c>
      <c r="E94" s="105" t="s">
        <v>564</v>
      </c>
      <c r="F94" s="138"/>
      <c r="G94" s="252"/>
      <c r="H94" s="214"/>
      <c r="I94" s="138"/>
      <c r="J94" s="252"/>
      <c r="K94" s="212">
        <v>43277</v>
      </c>
      <c r="L94" s="214"/>
      <c r="M94" s="252"/>
      <c r="N94" s="212">
        <v>43369</v>
      </c>
      <c r="O94" s="214"/>
      <c r="P94" s="252"/>
      <c r="Q94" s="212">
        <v>43461</v>
      </c>
      <c r="R94" s="295"/>
    </row>
    <row r="95" spans="2:19" ht="15" customHeight="1">
      <c r="B95" s="43">
        <v>27</v>
      </c>
      <c r="C95" s="281" t="s">
        <v>695</v>
      </c>
      <c r="D95" s="104" t="s">
        <v>154</v>
      </c>
      <c r="E95" s="104" t="s">
        <v>154</v>
      </c>
      <c r="F95" s="45"/>
      <c r="G95" s="250"/>
      <c r="H95" s="45"/>
      <c r="I95" s="45"/>
      <c r="J95" s="250"/>
      <c r="K95" s="50">
        <v>300</v>
      </c>
      <c r="L95" s="45"/>
      <c r="M95" s="250"/>
      <c r="N95" s="50">
        <v>300</v>
      </c>
      <c r="O95" s="45"/>
      <c r="P95" s="250"/>
      <c r="Q95" s="50">
        <v>970</v>
      </c>
      <c r="R95" s="62"/>
    </row>
    <row r="96" spans="2:19" ht="15" customHeight="1">
      <c r="B96" s="18"/>
      <c r="C96" s="20" t="s">
        <v>85</v>
      </c>
      <c r="D96" s="110"/>
      <c r="E96" s="215" t="s">
        <v>657</v>
      </c>
      <c r="F96" s="182" t="s">
        <v>698</v>
      </c>
      <c r="G96" s="251"/>
      <c r="H96" s="180"/>
      <c r="I96" s="180"/>
      <c r="J96" s="251"/>
      <c r="K96" s="181" t="s">
        <v>576</v>
      </c>
      <c r="L96" s="180"/>
      <c r="M96" s="251"/>
      <c r="N96" s="181" t="s">
        <v>620</v>
      </c>
      <c r="O96" s="180"/>
      <c r="P96" s="251"/>
      <c r="Q96" s="181" t="s">
        <v>708</v>
      </c>
      <c r="R96" s="195" t="s">
        <v>698</v>
      </c>
    </row>
    <row r="97" spans="2:18" ht="15" customHeight="1" thickBot="1">
      <c r="B97" s="26"/>
      <c r="C97" s="210" t="s">
        <v>88</v>
      </c>
      <c r="D97" s="105" t="s">
        <v>157</v>
      </c>
      <c r="E97" s="105" t="s">
        <v>157</v>
      </c>
      <c r="F97" s="138"/>
      <c r="G97" s="252"/>
      <c r="H97" s="214"/>
      <c r="I97" s="138"/>
      <c r="J97" s="252"/>
      <c r="K97" s="212">
        <v>43277</v>
      </c>
      <c r="L97" s="214"/>
      <c r="M97" s="252"/>
      <c r="N97" s="212">
        <v>43369</v>
      </c>
      <c r="O97" s="214"/>
      <c r="P97" s="252"/>
      <c r="Q97" s="212">
        <v>43461</v>
      </c>
      <c r="R97" s="295"/>
    </row>
    <row r="98" spans="2:18" ht="15" customHeight="1"/>
    <row r="99" spans="2:18" ht="15" customHeight="1"/>
    <row r="100" spans="2:18" ht="15" customHeight="1"/>
    <row r="101" spans="2:18" ht="15" customHeight="1"/>
    <row r="102" spans="2:18" ht="15" customHeight="1"/>
    <row r="103" spans="2:18" ht="15" customHeight="1"/>
    <row r="104" spans="2:18" ht="15" customHeight="1"/>
    <row r="105" spans="2:18" ht="15" customHeight="1"/>
    <row r="106" spans="2:18" ht="15" customHeight="1"/>
    <row r="107" spans="2:18" ht="15" customHeight="1"/>
    <row r="108" spans="2:18" ht="15" customHeight="1"/>
    <row r="109" spans="2:18" ht="15" customHeight="1"/>
    <row r="110" spans="2:18" ht="15" customHeight="1"/>
    <row r="111" spans="2:18" ht="15" customHeight="1"/>
    <row r="112" spans="2:18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B1:M97"/>
  <sheetViews>
    <sheetView topLeftCell="B31" zoomScale="115" zoomScaleNormal="115" workbookViewId="0">
      <selection activeCell="C32" sqref="C32"/>
    </sheetView>
  </sheetViews>
  <sheetFormatPr defaultRowHeight="15"/>
  <cols>
    <col min="2" max="2" width="6.7109375" customWidth="1"/>
    <col min="3" max="3" width="20.7109375" customWidth="1"/>
    <col min="4" max="4" width="24.7109375" customWidth="1"/>
    <col min="5" max="5" width="21.5703125" customWidth="1"/>
    <col min="6" max="9" width="18.7109375" customWidth="1"/>
    <col min="10" max="10" width="12.42578125" bestFit="1" customWidth="1"/>
    <col min="11" max="11" width="13.140625" customWidth="1"/>
    <col min="13" max="13" width="11.42578125" bestFit="1" customWidth="1"/>
  </cols>
  <sheetData>
    <row r="1" spans="2:10" ht="15.75">
      <c r="C1" s="1" t="s">
        <v>535</v>
      </c>
    </row>
    <row r="2" spans="2:10" ht="16.5" thickBot="1">
      <c r="C2" s="1"/>
    </row>
    <row r="3" spans="2:10" ht="15.75" thickBot="1">
      <c r="B3" s="9"/>
      <c r="C3" s="275" t="s">
        <v>528</v>
      </c>
      <c r="D3" s="2" t="s">
        <v>0</v>
      </c>
      <c r="E3" s="2" t="s">
        <v>536</v>
      </c>
    </row>
    <row r="4" spans="2:10" ht="15.75">
      <c r="B4" s="12">
        <v>1</v>
      </c>
      <c r="C4" s="6" t="s">
        <v>409</v>
      </c>
      <c r="D4" s="16"/>
      <c r="E4" s="104" t="s">
        <v>403</v>
      </c>
    </row>
    <row r="5" spans="2:10" ht="15.75">
      <c r="B5" s="10"/>
      <c r="C5" s="103" t="s">
        <v>405</v>
      </c>
      <c r="D5" s="39"/>
      <c r="E5" s="220" t="s">
        <v>527</v>
      </c>
    </row>
    <row r="6" spans="2:10" ht="16.5" thickBot="1">
      <c r="B6" s="11"/>
      <c r="C6" s="224" t="s">
        <v>533</v>
      </c>
      <c r="D6" s="4"/>
      <c r="E6" s="105" t="s">
        <v>404</v>
      </c>
    </row>
    <row r="7" spans="2:10" ht="15.75">
      <c r="B7" s="23">
        <v>2</v>
      </c>
      <c r="C7" s="6" t="s">
        <v>73</v>
      </c>
      <c r="D7" s="16"/>
      <c r="E7" s="104" t="s">
        <v>74</v>
      </c>
    </row>
    <row r="8" spans="2:10" ht="15.75">
      <c r="B8" s="19"/>
      <c r="C8" s="103" t="s">
        <v>72</v>
      </c>
      <c r="D8" s="39"/>
      <c r="E8" s="220" t="s">
        <v>530</v>
      </c>
    </row>
    <row r="9" spans="2:10" ht="16.5" thickBot="1">
      <c r="B9" s="21"/>
      <c r="C9" s="224" t="s">
        <v>24</v>
      </c>
      <c r="D9" s="4"/>
      <c r="E9" s="153" t="s">
        <v>75</v>
      </c>
    </row>
    <row r="10" spans="2:10" ht="16.5" thickBot="1">
      <c r="B10" s="267"/>
      <c r="C10" s="268"/>
      <c r="D10" s="269"/>
      <c r="E10" s="270"/>
    </row>
    <row r="11" spans="2:10" ht="15.75" thickBot="1">
      <c r="B11" s="9"/>
      <c r="C11" s="275" t="s">
        <v>528</v>
      </c>
      <c r="D11" s="2" t="s">
        <v>0</v>
      </c>
      <c r="E11" s="2" t="s">
        <v>536</v>
      </c>
    </row>
    <row r="12" spans="2:10" ht="15.75">
      <c r="B12" s="18">
        <v>1</v>
      </c>
      <c r="C12" s="273" t="s">
        <v>398</v>
      </c>
      <c r="D12" s="274" t="s">
        <v>399</v>
      </c>
      <c r="E12" s="104" t="s">
        <v>230</v>
      </c>
    </row>
    <row r="13" spans="2:10" s="277" customFormat="1" ht="15.75">
      <c r="B13" s="19"/>
      <c r="C13" s="37" t="s">
        <v>4</v>
      </c>
      <c r="D13" s="106" t="s">
        <v>513</v>
      </c>
      <c r="E13" s="110"/>
    </row>
    <row r="14" spans="2:10" ht="16.5" thickBot="1">
      <c r="B14" s="21"/>
      <c r="C14" s="224" t="s">
        <v>31</v>
      </c>
      <c r="D14" s="105" t="s">
        <v>94</v>
      </c>
      <c r="E14" s="105" t="s">
        <v>94</v>
      </c>
    </row>
    <row r="15" spans="2:10" s="277" customFormat="1" ht="16.5" thickBot="1">
      <c r="C15" s="278"/>
    </row>
    <row r="16" spans="2:10" ht="15.75" thickBot="1">
      <c r="B16" s="9"/>
      <c r="C16" s="17" t="s">
        <v>71</v>
      </c>
      <c r="D16" s="2" t="s">
        <v>0</v>
      </c>
      <c r="E16" s="2" t="s">
        <v>536</v>
      </c>
      <c r="F16" s="142"/>
      <c r="G16" s="62"/>
      <c r="H16" s="114"/>
      <c r="I16" s="44"/>
      <c r="J16" s="63"/>
    </row>
    <row r="17" spans="2:13" ht="15.75">
      <c r="B17" s="18">
        <v>1</v>
      </c>
      <c r="C17" s="14" t="s">
        <v>3</v>
      </c>
      <c r="D17" s="29">
        <v>2429073</v>
      </c>
      <c r="E17" s="29">
        <v>94005988</v>
      </c>
      <c r="F17" s="126"/>
      <c r="G17" s="162" t="s">
        <v>628</v>
      </c>
      <c r="H17" s="176"/>
      <c r="I17" s="162" t="s">
        <v>678</v>
      </c>
    </row>
    <row r="18" spans="2:13" ht="15.75">
      <c r="B18" s="19"/>
      <c r="C18" s="37" t="s">
        <v>41</v>
      </c>
      <c r="D18" s="106" t="s">
        <v>107</v>
      </c>
      <c r="E18" s="30" t="s">
        <v>20</v>
      </c>
      <c r="F18" s="193"/>
      <c r="G18" s="168">
        <v>11102</v>
      </c>
      <c r="H18" s="175"/>
      <c r="I18" s="168">
        <v>15268.37</v>
      </c>
    </row>
    <row r="19" spans="2:13" ht="16.5" thickBot="1">
      <c r="B19" s="21"/>
      <c r="C19" s="224" t="s">
        <v>629</v>
      </c>
      <c r="D19" s="105" t="s">
        <v>105</v>
      </c>
      <c r="E19" s="172" t="s">
        <v>725</v>
      </c>
      <c r="F19" s="194"/>
      <c r="G19" s="169">
        <v>21033</v>
      </c>
      <c r="H19" s="299"/>
      <c r="I19" s="169">
        <v>2804</v>
      </c>
    </row>
    <row r="20" spans="2:13" ht="15.75">
      <c r="B20" s="23">
        <v>2</v>
      </c>
      <c r="C20" s="14" t="s">
        <v>525</v>
      </c>
      <c r="D20" s="104" t="s">
        <v>523</v>
      </c>
      <c r="E20" s="29">
        <v>71964339</v>
      </c>
      <c r="F20" s="126"/>
      <c r="G20" s="162" t="s">
        <v>652</v>
      </c>
      <c r="H20" s="126"/>
      <c r="I20" s="185" t="s">
        <v>722</v>
      </c>
    </row>
    <row r="21" spans="2:13" ht="15.75">
      <c r="B21" s="19"/>
      <c r="C21" s="37" t="s">
        <v>524</v>
      </c>
      <c r="D21" s="106"/>
      <c r="E21" s="30" t="s">
        <v>596</v>
      </c>
      <c r="F21" s="193"/>
      <c r="G21" s="168">
        <v>1319</v>
      </c>
      <c r="H21" s="193"/>
      <c r="I21" s="186">
        <v>438</v>
      </c>
      <c r="K21" s="60"/>
      <c r="M21" s="60"/>
    </row>
    <row r="22" spans="2:13" ht="16.5" thickBot="1">
      <c r="B22" s="21"/>
      <c r="C22" s="22"/>
      <c r="D22" s="105" t="s">
        <v>522</v>
      </c>
      <c r="E22" s="143" t="s">
        <v>723</v>
      </c>
      <c r="F22" s="194"/>
      <c r="G22" s="169">
        <v>0</v>
      </c>
      <c r="H22" s="194"/>
      <c r="I22" s="187">
        <v>0</v>
      </c>
    </row>
    <row r="23" spans="2:13" ht="15.75">
      <c r="B23" s="23">
        <v>3</v>
      </c>
      <c r="C23" s="14"/>
      <c r="D23" s="104" t="s">
        <v>78</v>
      </c>
      <c r="E23" s="29">
        <v>92415369</v>
      </c>
      <c r="F23" s="126"/>
      <c r="G23" s="162" t="s">
        <v>643</v>
      </c>
      <c r="H23" s="126"/>
      <c r="I23" s="162" t="s">
        <v>699</v>
      </c>
    </row>
    <row r="24" spans="2:13" ht="15.75">
      <c r="B24" s="19"/>
      <c r="C24" s="20" t="s">
        <v>77</v>
      </c>
      <c r="D24" s="106" t="s">
        <v>106</v>
      </c>
      <c r="E24" s="30" t="s">
        <v>81</v>
      </c>
      <c r="F24" s="193"/>
      <c r="G24" s="168">
        <v>41462.71</v>
      </c>
      <c r="H24" s="193"/>
      <c r="I24" s="168">
        <v>12023.03</v>
      </c>
    </row>
    <row r="25" spans="2:13" ht="16.5" thickBot="1">
      <c r="B25" s="21"/>
      <c r="C25" s="22"/>
      <c r="D25" s="105" t="s">
        <v>79</v>
      </c>
      <c r="E25" s="143" t="s">
        <v>700</v>
      </c>
      <c r="F25" s="194"/>
      <c r="G25" s="169">
        <v>8463</v>
      </c>
      <c r="H25" s="194"/>
      <c r="I25" s="169">
        <v>2373</v>
      </c>
    </row>
    <row r="26" spans="2:13" ht="15.75">
      <c r="B26" s="23">
        <v>4</v>
      </c>
      <c r="C26" s="14"/>
      <c r="D26" s="104" t="s">
        <v>82</v>
      </c>
      <c r="E26" s="29">
        <v>1020178089</v>
      </c>
      <c r="F26" s="126"/>
      <c r="G26" s="162" t="s">
        <v>643</v>
      </c>
      <c r="H26" s="126"/>
      <c r="I26" s="162" t="s">
        <v>699</v>
      </c>
    </row>
    <row r="27" spans="2:13" ht="15.75">
      <c r="B27" s="19"/>
      <c r="C27" s="20" t="s">
        <v>77</v>
      </c>
      <c r="D27" s="106" t="s">
        <v>108</v>
      </c>
      <c r="E27" s="30" t="s">
        <v>81</v>
      </c>
      <c r="F27" s="193"/>
      <c r="G27" s="168">
        <v>61130.25</v>
      </c>
      <c r="H27" s="193"/>
      <c r="I27" s="168">
        <v>10600.29</v>
      </c>
    </row>
    <row r="28" spans="2:13" ht="16.5" thickBot="1">
      <c r="B28" s="21"/>
      <c r="C28" s="22"/>
      <c r="D28" s="105" t="s">
        <v>93</v>
      </c>
      <c r="E28" s="143" t="s">
        <v>700</v>
      </c>
      <c r="F28" s="194"/>
      <c r="G28" s="169">
        <v>11466</v>
      </c>
      <c r="H28" s="194"/>
      <c r="I28" s="169">
        <v>1919</v>
      </c>
    </row>
    <row r="29" spans="2:13" ht="15.75">
      <c r="B29" s="23">
        <v>5</v>
      </c>
      <c r="C29" s="14"/>
      <c r="D29" s="104" t="s">
        <v>109</v>
      </c>
      <c r="E29" s="29">
        <v>64089940</v>
      </c>
      <c r="F29" s="126"/>
      <c r="G29" s="162" t="s">
        <v>643</v>
      </c>
      <c r="H29" s="126"/>
      <c r="I29" s="162" t="s">
        <v>699</v>
      </c>
    </row>
    <row r="30" spans="2:13" ht="15.75">
      <c r="B30" s="19"/>
      <c r="C30" s="20" t="s">
        <v>77</v>
      </c>
      <c r="D30" s="106" t="s">
        <v>110</v>
      </c>
      <c r="E30" s="30" t="s">
        <v>81</v>
      </c>
      <c r="F30" s="193"/>
      <c r="G30" s="168">
        <v>7098.15</v>
      </c>
      <c r="H30" s="193"/>
      <c r="I30" s="168">
        <v>1948.84</v>
      </c>
      <c r="J30" s="177">
        <f>SUM(I24+I27+I30)</f>
        <v>24572.16</v>
      </c>
    </row>
    <row r="31" spans="2:13" ht="16.5" thickBot="1">
      <c r="B31" s="21"/>
      <c r="C31" s="22"/>
      <c r="D31" s="105" t="s">
        <v>111</v>
      </c>
      <c r="E31" s="143" t="s">
        <v>700</v>
      </c>
      <c r="F31" s="194"/>
      <c r="G31" s="169">
        <v>613</v>
      </c>
      <c r="H31" s="194"/>
      <c r="I31" s="169">
        <v>157</v>
      </c>
      <c r="J31" s="280">
        <f>SUM(I25+I28+I31)</f>
        <v>4449</v>
      </c>
    </row>
    <row r="32" spans="2:13" ht="15.75">
      <c r="B32" s="23">
        <v>6</v>
      </c>
      <c r="C32" s="14" t="s">
        <v>101</v>
      </c>
      <c r="D32" s="104" t="s">
        <v>119</v>
      </c>
      <c r="E32" s="45">
        <v>72804305</v>
      </c>
      <c r="F32" s="126"/>
      <c r="G32" s="162" t="s">
        <v>630</v>
      </c>
      <c r="H32" s="126"/>
      <c r="I32" s="162" t="s">
        <v>678</v>
      </c>
    </row>
    <row r="33" spans="2:10" ht="15.75">
      <c r="B33" s="19"/>
      <c r="C33" s="20" t="s">
        <v>117</v>
      </c>
      <c r="D33" s="106" t="s">
        <v>126</v>
      </c>
      <c r="E33" s="136" t="s">
        <v>123</v>
      </c>
      <c r="F33" s="193"/>
      <c r="G33" s="168">
        <v>1296.19</v>
      </c>
      <c r="H33" s="193"/>
      <c r="I33" s="168">
        <v>388.06</v>
      </c>
    </row>
    <row r="34" spans="2:10" ht="16.5" thickBot="1">
      <c r="B34" s="21"/>
      <c r="C34" s="224" t="s">
        <v>123</v>
      </c>
      <c r="D34" s="105" t="s">
        <v>127</v>
      </c>
      <c r="E34" s="120" t="s">
        <v>680</v>
      </c>
      <c r="F34" s="194"/>
      <c r="G34" s="169">
        <v>13</v>
      </c>
      <c r="H34" s="194"/>
      <c r="I34" s="169">
        <v>20</v>
      </c>
    </row>
    <row r="35" spans="2:10" ht="15.75">
      <c r="B35" s="23">
        <v>7</v>
      </c>
      <c r="C35" s="14" t="s">
        <v>128</v>
      </c>
      <c r="D35" s="104" t="s">
        <v>120</v>
      </c>
      <c r="E35" s="45">
        <v>11044801</v>
      </c>
      <c r="F35" s="126"/>
      <c r="G35" s="162" t="s">
        <v>630</v>
      </c>
      <c r="H35" s="162" t="s">
        <v>630</v>
      </c>
      <c r="I35" s="162" t="s">
        <v>678</v>
      </c>
    </row>
    <row r="36" spans="2:10" ht="15.75">
      <c r="B36" s="19"/>
      <c r="C36" s="20" t="s">
        <v>117</v>
      </c>
      <c r="D36" s="106" t="s">
        <v>125</v>
      </c>
      <c r="E36" s="136" t="s">
        <v>123</v>
      </c>
      <c r="F36" s="193"/>
      <c r="G36" s="168">
        <v>1434.6</v>
      </c>
      <c r="H36" s="168">
        <v>-595</v>
      </c>
      <c r="I36" s="168">
        <v>206.9</v>
      </c>
    </row>
    <row r="37" spans="2:10" ht="16.5" thickBot="1">
      <c r="B37" s="21"/>
      <c r="C37" s="224" t="s">
        <v>123</v>
      </c>
      <c r="D37" s="105" t="s">
        <v>124</v>
      </c>
      <c r="E37" s="120" t="s">
        <v>730</v>
      </c>
      <c r="F37" s="194"/>
      <c r="G37" s="169">
        <v>104</v>
      </c>
      <c r="H37" s="169">
        <v>-104</v>
      </c>
      <c r="I37" s="169">
        <v>2</v>
      </c>
    </row>
    <row r="38" spans="2:10" ht="15.75">
      <c r="B38" s="23">
        <v>8</v>
      </c>
      <c r="C38" s="14" t="s">
        <v>681</v>
      </c>
      <c r="D38" s="104" t="s">
        <v>121</v>
      </c>
      <c r="E38" s="45">
        <v>72926563</v>
      </c>
      <c r="F38" s="126"/>
      <c r="H38" s="154"/>
    </row>
    <row r="39" spans="2:10" ht="15.75">
      <c r="B39" s="19"/>
      <c r="C39" s="20" t="s">
        <v>118</v>
      </c>
      <c r="D39" s="106" t="s">
        <v>132</v>
      </c>
      <c r="E39" s="136" t="s">
        <v>123</v>
      </c>
      <c r="F39" s="193"/>
      <c r="H39" s="154"/>
    </row>
    <row r="40" spans="2:10" ht="16.5" thickBot="1">
      <c r="B40" s="21"/>
      <c r="C40" s="224" t="s">
        <v>123</v>
      </c>
      <c r="D40" s="105" t="s">
        <v>663</v>
      </c>
      <c r="E40" s="120" t="s">
        <v>631</v>
      </c>
      <c r="F40" s="194"/>
      <c r="H40" s="154"/>
    </row>
    <row r="41" spans="2:10" ht="15.75">
      <c r="B41" s="23">
        <v>9</v>
      </c>
      <c r="C41" s="14" t="s">
        <v>101</v>
      </c>
      <c r="D41" s="104" t="s">
        <v>121</v>
      </c>
      <c r="E41" s="45">
        <v>72926563</v>
      </c>
      <c r="F41" s="126"/>
      <c r="G41" s="162" t="s">
        <v>630</v>
      </c>
      <c r="H41" s="126"/>
      <c r="I41" s="162" t="s">
        <v>678</v>
      </c>
    </row>
    <row r="42" spans="2:10" ht="15.75">
      <c r="B42" s="19"/>
      <c r="C42" s="20" t="s">
        <v>118</v>
      </c>
      <c r="D42" s="106" t="s">
        <v>132</v>
      </c>
      <c r="E42" s="136" t="s">
        <v>123</v>
      </c>
      <c r="F42" s="193"/>
      <c r="G42" s="168">
        <v>1642.16</v>
      </c>
      <c r="H42" s="193"/>
      <c r="I42" s="168">
        <v>306.32</v>
      </c>
    </row>
    <row r="43" spans="2:10" ht="16.5" thickBot="1">
      <c r="B43" s="21"/>
      <c r="C43" s="224" t="s">
        <v>123</v>
      </c>
      <c r="D43" s="105" t="s">
        <v>133</v>
      </c>
      <c r="E43" s="120" t="s">
        <v>680</v>
      </c>
      <c r="F43" s="194"/>
      <c r="G43" s="169">
        <v>81</v>
      </c>
      <c r="H43" s="194"/>
      <c r="I43" s="169">
        <v>4</v>
      </c>
    </row>
    <row r="44" spans="2:10" ht="15.75">
      <c r="B44" s="23">
        <v>10</v>
      </c>
      <c r="C44" s="14" t="s">
        <v>682</v>
      </c>
      <c r="D44" s="104" t="s">
        <v>122</v>
      </c>
      <c r="E44" s="45">
        <v>2008017927</v>
      </c>
      <c r="F44" s="126"/>
      <c r="G44" s="162" t="s">
        <v>630</v>
      </c>
      <c r="H44" s="162" t="s">
        <v>630</v>
      </c>
      <c r="I44" s="162" t="s">
        <v>678</v>
      </c>
    </row>
    <row r="45" spans="2:10" ht="15.75">
      <c r="B45" s="19"/>
      <c r="C45" s="20" t="s">
        <v>118</v>
      </c>
      <c r="D45" s="106" t="s">
        <v>131</v>
      </c>
      <c r="E45" s="136" t="s">
        <v>123</v>
      </c>
      <c r="F45" s="193"/>
      <c r="G45" s="168">
        <v>1468.98</v>
      </c>
      <c r="H45" s="168">
        <v>-630</v>
      </c>
      <c r="I45" s="168">
        <v>195.39</v>
      </c>
      <c r="J45" s="177">
        <f>SUM(I33+I36+I42+I45)</f>
        <v>1096.67</v>
      </c>
    </row>
    <row r="46" spans="2:10" ht="16.5" thickBot="1">
      <c r="B46" s="21"/>
      <c r="C46" s="224" t="s">
        <v>123</v>
      </c>
      <c r="D46" s="105" t="s">
        <v>129</v>
      </c>
      <c r="E46" s="120" t="s">
        <v>731</v>
      </c>
      <c r="F46" s="194"/>
      <c r="G46" s="169">
        <v>110</v>
      </c>
      <c r="H46" s="169">
        <v>-110</v>
      </c>
      <c r="I46" s="169">
        <v>0</v>
      </c>
      <c r="J46" s="280">
        <f>SUM(I34+I37+I43+I46)</f>
        <v>26</v>
      </c>
    </row>
    <row r="47" spans="2:10" ht="15.75">
      <c r="B47" s="23">
        <v>11</v>
      </c>
      <c r="C47" s="14" t="s">
        <v>379</v>
      </c>
      <c r="D47" s="104" t="s">
        <v>376</v>
      </c>
      <c r="E47" s="29">
        <v>72550854</v>
      </c>
      <c r="F47" s="162" t="s">
        <v>537</v>
      </c>
      <c r="G47" s="162" t="s">
        <v>650</v>
      </c>
      <c r="H47" s="176"/>
    </row>
    <row r="48" spans="2:10" ht="15.75">
      <c r="B48" s="19"/>
      <c r="C48" s="20" t="s">
        <v>375</v>
      </c>
      <c r="D48" s="106"/>
      <c r="E48" s="136" t="s">
        <v>123</v>
      </c>
      <c r="F48" s="168">
        <v>928</v>
      </c>
      <c r="G48" s="168">
        <v>817</v>
      </c>
      <c r="H48" s="175"/>
    </row>
    <row r="49" spans="2:9" ht="16.5" thickBot="1">
      <c r="B49" s="21"/>
      <c r="C49" s="224" t="s">
        <v>123</v>
      </c>
      <c r="D49" s="105" t="s">
        <v>377</v>
      </c>
      <c r="E49" s="31" t="s">
        <v>651</v>
      </c>
      <c r="F49" s="169">
        <v>40</v>
      </c>
      <c r="G49" s="169">
        <v>30</v>
      </c>
      <c r="H49" s="299"/>
    </row>
    <row r="50" spans="2:9" ht="15.75">
      <c r="B50" s="23">
        <v>12</v>
      </c>
      <c r="C50" s="14" t="s">
        <v>101</v>
      </c>
      <c r="D50" s="104" t="s">
        <v>102</v>
      </c>
      <c r="E50" s="45">
        <v>73123563</v>
      </c>
      <c r="F50" s="126"/>
      <c r="G50" s="162" t="s">
        <v>628</v>
      </c>
      <c r="H50" s="126"/>
      <c r="I50" s="162" t="s">
        <v>673</v>
      </c>
    </row>
    <row r="51" spans="2:9" ht="15.75">
      <c r="B51" s="24"/>
      <c r="C51" s="20" t="s">
        <v>85</v>
      </c>
      <c r="D51" s="106" t="s">
        <v>103</v>
      </c>
      <c r="E51" s="136" t="s">
        <v>88</v>
      </c>
      <c r="F51" s="193"/>
      <c r="G51" s="168">
        <v>4735</v>
      </c>
      <c r="H51" s="193"/>
      <c r="I51" s="168">
        <v>934</v>
      </c>
    </row>
    <row r="52" spans="2:9" ht="16.5" thickBot="1">
      <c r="B52" s="25"/>
      <c r="C52" s="224" t="s">
        <v>88</v>
      </c>
      <c r="D52" s="105" t="s">
        <v>104</v>
      </c>
      <c r="E52" s="120" t="s">
        <v>733</v>
      </c>
      <c r="F52" s="194"/>
      <c r="G52" s="169">
        <v>516</v>
      </c>
      <c r="H52" s="194"/>
      <c r="I52" s="169">
        <v>89</v>
      </c>
    </row>
    <row r="53" spans="2:9" ht="15.75">
      <c r="B53" s="23">
        <v>13</v>
      </c>
      <c r="C53" s="14" t="s">
        <v>472</v>
      </c>
      <c r="D53" s="104" t="s">
        <v>483</v>
      </c>
      <c r="E53" s="29">
        <v>13000504</v>
      </c>
      <c r="F53" s="126"/>
      <c r="G53" s="162" t="s">
        <v>628</v>
      </c>
      <c r="H53" s="162" t="s">
        <v>628</v>
      </c>
      <c r="I53" s="162" t="s">
        <v>678</v>
      </c>
    </row>
    <row r="54" spans="2:9" ht="15.75">
      <c r="B54" s="19"/>
      <c r="C54" s="20" t="s">
        <v>85</v>
      </c>
      <c r="D54" s="106"/>
      <c r="E54" s="30" t="s">
        <v>88</v>
      </c>
      <c r="F54" s="193"/>
      <c r="G54" s="168">
        <v>4591</v>
      </c>
      <c r="H54" s="168">
        <v>-1630</v>
      </c>
      <c r="I54" s="168">
        <v>661</v>
      </c>
    </row>
    <row r="55" spans="2:9" ht="16.5" thickBot="1">
      <c r="B55" s="21"/>
      <c r="C55" s="285" t="s">
        <v>592</v>
      </c>
      <c r="D55" s="105" t="s">
        <v>473</v>
      </c>
      <c r="E55" s="31" t="s">
        <v>735</v>
      </c>
      <c r="F55" s="194"/>
      <c r="G55" s="169">
        <v>650</v>
      </c>
      <c r="H55" s="169">
        <v>-285</v>
      </c>
      <c r="I55" s="169">
        <v>81</v>
      </c>
    </row>
    <row r="56" spans="2:9" ht="15.75">
      <c r="B56" s="23">
        <v>14</v>
      </c>
      <c r="C56" s="14" t="s">
        <v>372</v>
      </c>
      <c r="D56" s="104" t="s">
        <v>373</v>
      </c>
      <c r="E56" s="29">
        <v>1020126622</v>
      </c>
      <c r="F56" s="126"/>
      <c r="G56" s="162" t="s">
        <v>645</v>
      </c>
      <c r="H56" s="126"/>
      <c r="I56" s="162" t="s">
        <v>673</v>
      </c>
    </row>
    <row r="57" spans="2:9" ht="15.75">
      <c r="B57" s="24"/>
      <c r="C57" s="20" t="s">
        <v>85</v>
      </c>
      <c r="D57" s="106"/>
      <c r="E57" s="30" t="s">
        <v>88</v>
      </c>
      <c r="F57" s="67"/>
      <c r="G57" s="163">
        <v>879</v>
      </c>
      <c r="H57" s="67"/>
      <c r="I57" s="168">
        <v>497.42</v>
      </c>
    </row>
    <row r="58" spans="2:9" ht="16.5" thickBot="1">
      <c r="B58" s="25"/>
      <c r="C58" s="287" t="s">
        <v>644</v>
      </c>
      <c r="D58" s="105" t="s">
        <v>374</v>
      </c>
      <c r="E58" s="31" t="s">
        <v>646</v>
      </c>
      <c r="F58" s="68"/>
      <c r="G58" s="160">
        <v>1</v>
      </c>
      <c r="H58" s="68"/>
      <c r="I58" s="169">
        <v>52</v>
      </c>
    </row>
    <row r="59" spans="2:9" ht="15.75">
      <c r="B59" s="43">
        <v>15</v>
      </c>
      <c r="C59" s="14" t="s">
        <v>416</v>
      </c>
      <c r="D59" s="104" t="s">
        <v>417</v>
      </c>
      <c r="E59" s="29">
        <v>1020127524</v>
      </c>
      <c r="F59" s="126"/>
      <c r="G59" s="162" t="s">
        <v>641</v>
      </c>
      <c r="H59" s="162" t="s">
        <v>641</v>
      </c>
      <c r="I59" s="162" t="s">
        <v>673</v>
      </c>
    </row>
    <row r="60" spans="2:9" ht="15.75">
      <c r="B60" s="133"/>
      <c r="C60" s="20" t="s">
        <v>85</v>
      </c>
      <c r="D60" s="106"/>
      <c r="E60" s="30" t="s">
        <v>88</v>
      </c>
      <c r="F60" s="67"/>
      <c r="G60" s="163">
        <v>2610</v>
      </c>
      <c r="H60" s="163">
        <v>-961</v>
      </c>
      <c r="I60" s="168">
        <v>388</v>
      </c>
    </row>
    <row r="61" spans="2:9" ht="16.5" thickBot="1">
      <c r="B61" s="26"/>
      <c r="C61" s="131" t="s">
        <v>640</v>
      </c>
      <c r="D61" s="105" t="s">
        <v>418</v>
      </c>
      <c r="E61" s="31" t="s">
        <v>724</v>
      </c>
      <c r="F61" s="68"/>
      <c r="G61" s="160">
        <v>306</v>
      </c>
      <c r="H61" s="160">
        <v>-168</v>
      </c>
      <c r="I61" s="169">
        <v>33</v>
      </c>
    </row>
    <row r="62" spans="2:9" ht="15.75">
      <c r="B62" s="43">
        <v>16</v>
      </c>
      <c r="C62" s="14" t="s">
        <v>565</v>
      </c>
      <c r="D62" s="104" t="s">
        <v>566</v>
      </c>
      <c r="E62" s="29">
        <v>1021195965</v>
      </c>
      <c r="F62" s="126"/>
      <c r="G62" s="162" t="s">
        <v>634</v>
      </c>
      <c r="H62" s="162" t="s">
        <v>634</v>
      </c>
      <c r="I62" s="162" t="s">
        <v>673</v>
      </c>
    </row>
    <row r="63" spans="2:9" ht="15.75">
      <c r="B63" s="133"/>
      <c r="C63" s="20" t="s">
        <v>85</v>
      </c>
      <c r="D63" s="106"/>
      <c r="E63" s="30" t="s">
        <v>88</v>
      </c>
      <c r="F63" s="67"/>
      <c r="G63" s="163">
        <v>1086</v>
      </c>
      <c r="H63" s="163">
        <v>-443</v>
      </c>
      <c r="I63" s="168">
        <v>411</v>
      </c>
    </row>
    <row r="64" spans="2:9" ht="16.5" thickBot="1">
      <c r="B64" s="26"/>
      <c r="C64" s="22" t="s">
        <v>635</v>
      </c>
      <c r="D64" s="105" t="s">
        <v>567</v>
      </c>
      <c r="E64" s="31" t="s">
        <v>729</v>
      </c>
      <c r="F64" s="68"/>
      <c r="G64" s="160">
        <v>134</v>
      </c>
      <c r="H64" s="160">
        <v>-77</v>
      </c>
      <c r="I64" s="169">
        <v>37</v>
      </c>
    </row>
    <row r="65" spans="2:9" ht="15.75">
      <c r="B65" s="43">
        <v>17</v>
      </c>
      <c r="C65" s="14" t="s">
        <v>609</v>
      </c>
      <c r="D65" s="104" t="s">
        <v>610</v>
      </c>
      <c r="E65" s="29"/>
      <c r="F65" s="192"/>
      <c r="G65" s="174"/>
      <c r="H65" s="300"/>
      <c r="I65" s="162" t="s">
        <v>750</v>
      </c>
    </row>
    <row r="66" spans="2:9" ht="15.75">
      <c r="B66" s="133"/>
      <c r="C66" s="20" t="s">
        <v>85</v>
      </c>
      <c r="D66" s="106"/>
      <c r="E66" s="30" t="s">
        <v>88</v>
      </c>
      <c r="F66" s="67"/>
      <c r="G66" s="175"/>
      <c r="H66" s="175"/>
      <c r="I66" s="168">
        <v>1187</v>
      </c>
    </row>
    <row r="67" spans="2:9" ht="16.5" thickBot="1">
      <c r="B67" s="26"/>
      <c r="C67" s="22"/>
      <c r="D67" s="105" t="s">
        <v>611</v>
      </c>
      <c r="E67" s="31" t="s">
        <v>751</v>
      </c>
      <c r="F67" s="68"/>
      <c r="G67" s="176"/>
      <c r="H67" s="176"/>
      <c r="I67" s="169">
        <v>163</v>
      </c>
    </row>
    <row r="68" spans="2:9" ht="15.75">
      <c r="B68" s="43">
        <v>18</v>
      </c>
      <c r="C68" s="14" t="s">
        <v>362</v>
      </c>
      <c r="D68" s="104" t="s">
        <v>364</v>
      </c>
      <c r="E68" s="29"/>
      <c r="F68" s="126"/>
      <c r="G68" s="174"/>
      <c r="H68" s="300"/>
      <c r="I68" s="162" t="s">
        <v>745</v>
      </c>
    </row>
    <row r="69" spans="2:9" ht="15.75">
      <c r="B69" s="133"/>
      <c r="C69" s="20" t="s">
        <v>85</v>
      </c>
      <c r="D69" s="106"/>
      <c r="E69" s="30" t="s">
        <v>88</v>
      </c>
      <c r="F69" s="67"/>
      <c r="G69" s="175"/>
      <c r="H69" s="175"/>
      <c r="I69" s="168">
        <v>1035</v>
      </c>
    </row>
    <row r="70" spans="2:9" ht="16.5" thickBot="1">
      <c r="B70" s="26"/>
      <c r="C70" s="22"/>
      <c r="D70" s="105" t="s">
        <v>365</v>
      </c>
      <c r="E70" s="31" t="s">
        <v>747</v>
      </c>
      <c r="F70" s="68"/>
      <c r="G70" s="176"/>
      <c r="H70" s="176"/>
      <c r="I70" s="169">
        <v>138</v>
      </c>
    </row>
    <row r="71" spans="2:9" ht="15.75">
      <c r="B71" s="43">
        <v>19</v>
      </c>
      <c r="C71" s="14" t="s">
        <v>296</v>
      </c>
      <c r="D71" s="104" t="s">
        <v>346</v>
      </c>
      <c r="E71" s="29">
        <v>130001878</v>
      </c>
      <c r="F71" s="192"/>
      <c r="G71" s="173" t="s">
        <v>632</v>
      </c>
      <c r="H71" s="162" t="s">
        <v>628</v>
      </c>
      <c r="I71" s="162" t="s">
        <v>673</v>
      </c>
    </row>
    <row r="72" spans="2:9" ht="15.75">
      <c r="B72" s="133"/>
      <c r="C72" s="20" t="s">
        <v>85</v>
      </c>
      <c r="D72" s="106" t="s">
        <v>298</v>
      </c>
      <c r="E72" s="30" t="s">
        <v>88</v>
      </c>
      <c r="F72" s="67"/>
      <c r="G72" s="163">
        <v>1688</v>
      </c>
      <c r="H72" s="168">
        <v>-289</v>
      </c>
      <c r="I72" s="163">
        <v>319</v>
      </c>
    </row>
    <row r="73" spans="2:9" ht="16.5" thickBot="1">
      <c r="B73" s="26"/>
      <c r="C73" s="298" t="s">
        <v>491</v>
      </c>
      <c r="D73" s="105" t="s">
        <v>299</v>
      </c>
      <c r="E73" s="31" t="s">
        <v>732</v>
      </c>
      <c r="F73" s="68"/>
      <c r="G73" s="160">
        <v>143</v>
      </c>
      <c r="H73" s="169">
        <v>-51</v>
      </c>
      <c r="I73" s="160">
        <v>21</v>
      </c>
    </row>
    <row r="74" spans="2:9" ht="15.75">
      <c r="B74" s="43">
        <v>20</v>
      </c>
      <c r="C74" s="16" t="s">
        <v>306</v>
      </c>
      <c r="D74" s="104" t="s">
        <v>307</v>
      </c>
      <c r="E74" s="29">
        <v>1020657327</v>
      </c>
      <c r="F74" s="126"/>
      <c r="G74" s="162" t="s">
        <v>628</v>
      </c>
      <c r="H74" s="126"/>
      <c r="I74" s="162" t="s">
        <v>673</v>
      </c>
    </row>
    <row r="75" spans="2:9" ht="15.75">
      <c r="B75" s="133"/>
      <c r="C75" s="156" t="s">
        <v>85</v>
      </c>
      <c r="D75" s="106" t="s">
        <v>308</v>
      </c>
      <c r="E75" s="30" t="s">
        <v>88</v>
      </c>
      <c r="F75" s="67"/>
      <c r="G75" s="163">
        <v>891</v>
      </c>
      <c r="H75" s="67"/>
      <c r="I75" s="163">
        <v>1889</v>
      </c>
    </row>
    <row r="76" spans="2:9" ht="16.5" thickBot="1">
      <c r="B76" s="26"/>
      <c r="C76" s="298" t="s">
        <v>490</v>
      </c>
      <c r="D76" s="105" t="s">
        <v>309</v>
      </c>
      <c r="E76" s="31" t="s">
        <v>696</v>
      </c>
      <c r="F76" s="68"/>
      <c r="G76" s="160">
        <v>3</v>
      </c>
      <c r="H76" s="68"/>
      <c r="I76" s="160">
        <v>294</v>
      </c>
    </row>
    <row r="77" spans="2:9" ht="15.75">
      <c r="B77" s="43">
        <v>21</v>
      </c>
      <c r="C77" s="14" t="s">
        <v>254</v>
      </c>
      <c r="D77" s="104" t="s">
        <v>239</v>
      </c>
      <c r="E77" s="29">
        <v>1021183860</v>
      </c>
      <c r="F77" s="126"/>
      <c r="G77" s="162" t="s">
        <v>632</v>
      </c>
      <c r="H77" s="126"/>
      <c r="I77" s="162" t="s">
        <v>673</v>
      </c>
    </row>
    <row r="78" spans="2:9" ht="15.75">
      <c r="B78" s="133"/>
      <c r="C78" s="20" t="s">
        <v>85</v>
      </c>
      <c r="D78" s="106"/>
      <c r="E78" s="30" t="s">
        <v>88</v>
      </c>
      <c r="F78" s="67"/>
      <c r="G78" s="163">
        <v>1281</v>
      </c>
      <c r="H78" s="67"/>
      <c r="I78" s="168">
        <v>2211</v>
      </c>
    </row>
    <row r="79" spans="2:9" ht="16.5" thickBot="1">
      <c r="B79" s="26"/>
      <c r="C79" s="283" t="s">
        <v>633</v>
      </c>
      <c r="D79" s="106" t="s">
        <v>241</v>
      </c>
      <c r="E79" s="30" t="s">
        <v>671</v>
      </c>
      <c r="F79" s="68"/>
      <c r="G79" s="160">
        <v>0</v>
      </c>
      <c r="H79" s="68"/>
      <c r="I79" s="169">
        <v>376</v>
      </c>
    </row>
    <row r="80" spans="2:9" ht="15.75">
      <c r="B80" s="43">
        <v>22</v>
      </c>
      <c r="C80" s="14" t="s">
        <v>509</v>
      </c>
      <c r="D80" s="104" t="s">
        <v>510</v>
      </c>
      <c r="E80" s="216">
        <v>1023338781</v>
      </c>
      <c r="F80" s="126"/>
      <c r="G80" s="162" t="s">
        <v>649</v>
      </c>
      <c r="H80" s="126"/>
      <c r="I80" s="162" t="s">
        <v>673</v>
      </c>
    </row>
    <row r="81" spans="2:9" ht="15.75">
      <c r="B81" s="133"/>
      <c r="C81" s="20" t="s">
        <v>85</v>
      </c>
      <c r="D81" s="106"/>
      <c r="E81" s="30" t="s">
        <v>88</v>
      </c>
      <c r="F81" s="193"/>
      <c r="G81" s="168">
        <v>1909</v>
      </c>
      <c r="H81" s="193"/>
      <c r="I81" s="168">
        <v>480</v>
      </c>
    </row>
    <row r="82" spans="2:9" ht="16.5" thickBot="1">
      <c r="B82" s="26"/>
      <c r="C82" s="286" t="s">
        <v>648</v>
      </c>
      <c r="D82" s="106" t="s">
        <v>511</v>
      </c>
      <c r="E82" s="217" t="s">
        <v>697</v>
      </c>
      <c r="F82" s="68"/>
      <c r="G82" s="160">
        <v>183</v>
      </c>
      <c r="H82" s="68"/>
      <c r="I82" s="169">
        <v>49</v>
      </c>
    </row>
    <row r="83" spans="2:9" ht="15.75">
      <c r="B83" s="43">
        <v>23</v>
      </c>
      <c r="C83" s="14" t="s">
        <v>435</v>
      </c>
      <c r="D83" s="104" t="s">
        <v>441</v>
      </c>
      <c r="E83" s="216">
        <v>11090453</v>
      </c>
      <c r="F83" s="126"/>
      <c r="G83" s="162" t="s">
        <v>628</v>
      </c>
      <c r="H83" s="126"/>
      <c r="I83" s="162" t="s">
        <v>673</v>
      </c>
    </row>
    <row r="84" spans="2:9" ht="15.75">
      <c r="B84" s="133"/>
      <c r="C84" s="20" t="s">
        <v>85</v>
      </c>
      <c r="D84" s="106" t="s">
        <v>443</v>
      </c>
      <c r="E84" s="30" t="s">
        <v>88</v>
      </c>
      <c r="F84" s="193"/>
      <c r="G84" s="168">
        <v>3436</v>
      </c>
      <c r="H84" s="193"/>
      <c r="I84" s="168">
        <v>1349</v>
      </c>
    </row>
    <row r="85" spans="2:9" ht="16.5" thickBot="1">
      <c r="B85" s="26"/>
      <c r="C85" s="286" t="s">
        <v>436</v>
      </c>
      <c r="D85" s="106" t="s">
        <v>442</v>
      </c>
      <c r="E85" s="217" t="s">
        <v>647</v>
      </c>
      <c r="F85" s="68"/>
      <c r="G85" s="160">
        <v>448</v>
      </c>
      <c r="H85" s="68"/>
      <c r="I85" s="169">
        <v>200</v>
      </c>
    </row>
    <row r="86" spans="2:9" ht="15.75">
      <c r="B86" s="43">
        <v>24</v>
      </c>
      <c r="C86" s="14" t="s">
        <v>199</v>
      </c>
      <c r="D86" s="104" t="s">
        <v>200</v>
      </c>
      <c r="E86" s="216">
        <v>1023338845</v>
      </c>
      <c r="F86" s="126"/>
      <c r="G86" s="162" t="s">
        <v>642</v>
      </c>
      <c r="H86" s="162" t="s">
        <v>642</v>
      </c>
      <c r="I86" s="162" t="s">
        <v>673</v>
      </c>
    </row>
    <row r="87" spans="2:9" ht="15.75">
      <c r="B87" s="133"/>
      <c r="C87" s="20" t="s">
        <v>85</v>
      </c>
      <c r="D87" s="110"/>
      <c r="E87" s="30" t="s">
        <v>88</v>
      </c>
      <c r="F87" s="67"/>
      <c r="G87" s="163">
        <v>945</v>
      </c>
      <c r="H87" s="163">
        <v>-472</v>
      </c>
      <c r="I87" s="168">
        <v>440</v>
      </c>
    </row>
    <row r="88" spans="2:9" ht="16.5" thickBot="1">
      <c r="B88" s="26"/>
      <c r="C88" s="286" t="s">
        <v>676</v>
      </c>
      <c r="D88" s="105" t="s">
        <v>201</v>
      </c>
      <c r="E88" s="217" t="s">
        <v>728</v>
      </c>
      <c r="F88" s="68"/>
      <c r="G88" s="160">
        <v>111</v>
      </c>
      <c r="H88" s="160">
        <v>-82</v>
      </c>
      <c r="I88" s="169">
        <v>42</v>
      </c>
    </row>
    <row r="89" spans="2:9" ht="15.75">
      <c r="B89" s="43">
        <v>25</v>
      </c>
      <c r="C89" s="14" t="s">
        <v>466</v>
      </c>
      <c r="D89" s="104" t="s">
        <v>552</v>
      </c>
      <c r="E89" s="216">
        <v>1074204372</v>
      </c>
      <c r="F89" s="126"/>
      <c r="G89" s="162" t="s">
        <v>639</v>
      </c>
      <c r="H89" s="126"/>
      <c r="I89" s="162" t="s">
        <v>673</v>
      </c>
    </row>
    <row r="90" spans="2:9" ht="15.75">
      <c r="B90" s="133"/>
      <c r="C90" s="20" t="s">
        <v>85</v>
      </c>
      <c r="D90" s="110"/>
      <c r="E90" s="30" t="s">
        <v>88</v>
      </c>
      <c r="F90" s="67"/>
      <c r="G90" s="163">
        <v>1712</v>
      </c>
      <c r="H90" s="67"/>
      <c r="I90" s="168">
        <v>768</v>
      </c>
    </row>
    <row r="91" spans="2:9" ht="16.5" thickBot="1">
      <c r="B91" s="26"/>
      <c r="C91" s="286" t="s">
        <v>589</v>
      </c>
      <c r="D91" s="105" t="s">
        <v>467</v>
      </c>
      <c r="E91" s="217" t="s">
        <v>679</v>
      </c>
      <c r="F91" s="68"/>
      <c r="G91" s="160">
        <v>207</v>
      </c>
      <c r="H91" s="68"/>
      <c r="I91" s="169">
        <v>99</v>
      </c>
    </row>
    <row r="92" spans="2:9" ht="15.75">
      <c r="B92" s="43">
        <v>26</v>
      </c>
      <c r="C92" s="14" t="s">
        <v>562</v>
      </c>
      <c r="D92" s="104" t="s">
        <v>561</v>
      </c>
      <c r="E92" s="29">
        <v>1020123171</v>
      </c>
      <c r="F92" s="126"/>
      <c r="G92" s="162" t="s">
        <v>637</v>
      </c>
      <c r="H92" s="162" t="s">
        <v>637</v>
      </c>
      <c r="I92" s="162" t="s">
        <v>704</v>
      </c>
    </row>
    <row r="93" spans="2:9" ht="15.75">
      <c r="B93" s="133"/>
      <c r="C93" s="20" t="s">
        <v>85</v>
      </c>
      <c r="D93" s="110"/>
      <c r="E93" s="30" t="s">
        <v>88</v>
      </c>
      <c r="F93" s="67"/>
      <c r="G93" s="163">
        <v>1710</v>
      </c>
      <c r="H93" s="163">
        <v>-684</v>
      </c>
      <c r="I93" s="168">
        <v>823</v>
      </c>
    </row>
    <row r="94" spans="2:9" ht="16.5" thickBot="1">
      <c r="B94" s="26"/>
      <c r="C94" s="22" t="s">
        <v>636</v>
      </c>
      <c r="D94" s="105" t="s">
        <v>564</v>
      </c>
      <c r="E94" s="217" t="s">
        <v>727</v>
      </c>
      <c r="F94" s="68"/>
      <c r="G94" s="160">
        <v>251</v>
      </c>
      <c r="H94" s="160">
        <v>-119</v>
      </c>
      <c r="I94" s="169">
        <v>106</v>
      </c>
    </row>
    <row r="95" spans="2:9" ht="15.75">
      <c r="B95" s="43">
        <v>27</v>
      </c>
      <c r="C95" s="14" t="s">
        <v>153</v>
      </c>
      <c r="D95" s="104" t="s">
        <v>154</v>
      </c>
      <c r="E95" s="29">
        <v>1020124825</v>
      </c>
      <c r="F95" s="126"/>
      <c r="G95" s="162" t="s">
        <v>638</v>
      </c>
      <c r="H95" s="126"/>
      <c r="I95" s="162" t="s">
        <v>673</v>
      </c>
    </row>
    <row r="96" spans="2:9" ht="15.75">
      <c r="B96" s="133"/>
      <c r="C96" s="20" t="s">
        <v>85</v>
      </c>
      <c r="D96" s="110"/>
      <c r="E96" s="30" t="s">
        <v>88</v>
      </c>
      <c r="F96" s="193"/>
      <c r="G96" s="168">
        <v>1003</v>
      </c>
      <c r="H96" s="193"/>
      <c r="I96" s="168">
        <v>912</v>
      </c>
    </row>
    <row r="97" spans="2:9" ht="16.5" thickBot="1">
      <c r="B97" s="26"/>
      <c r="C97" s="22" t="s">
        <v>590</v>
      </c>
      <c r="D97" s="105" t="s">
        <v>157</v>
      </c>
      <c r="E97" s="217" t="s">
        <v>672</v>
      </c>
      <c r="F97" s="68"/>
      <c r="G97" s="160">
        <v>124</v>
      </c>
      <c r="H97" s="68"/>
      <c r="I97" s="169">
        <v>124</v>
      </c>
    </row>
  </sheetData>
  <pageMargins left="0.70866141732283472" right="0.70866141732283472" top="0.78740157480314965" bottom="0.78740157480314965" header="0.31496062992125984" footer="0.31496062992125984"/>
  <pageSetup paperSize="9" scale="55" fitToHeight="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140"/>
  <sheetViews>
    <sheetView topLeftCell="A29" zoomScaleNormal="100" workbookViewId="0">
      <selection activeCell="C38" sqref="C38:E121"/>
    </sheetView>
  </sheetViews>
  <sheetFormatPr defaultRowHeight="12.75" customHeight="1"/>
  <cols>
    <col min="3" max="3" width="25.7109375" customWidth="1"/>
    <col min="4" max="4" width="25.85546875" customWidth="1"/>
    <col min="5" max="5" width="22" customWidth="1"/>
  </cols>
  <sheetData>
    <row r="1" spans="1:5" ht="15" customHeight="1">
      <c r="C1" s="1" t="s">
        <v>670</v>
      </c>
    </row>
    <row r="2" spans="1:5" ht="15" customHeight="1" thickBot="1">
      <c r="C2" s="1"/>
    </row>
    <row r="3" spans="1:5" ht="15" customHeight="1" thickBot="1">
      <c r="A3" t="s">
        <v>401</v>
      </c>
      <c r="C3" s="17" t="s">
        <v>528</v>
      </c>
      <c r="D3" s="2" t="s">
        <v>737</v>
      </c>
      <c r="E3" s="2"/>
    </row>
    <row r="4" spans="1:5" ht="15" customHeight="1">
      <c r="B4" s="101">
        <v>1</v>
      </c>
      <c r="C4" s="6" t="s">
        <v>409</v>
      </c>
      <c r="D4" s="104" t="s">
        <v>403</v>
      </c>
      <c r="E4" s="33"/>
    </row>
    <row r="5" spans="1:5" ht="15" customHeight="1">
      <c r="B5" s="102"/>
      <c r="C5" s="103" t="s">
        <v>405</v>
      </c>
      <c r="D5" s="106" t="s">
        <v>529</v>
      </c>
      <c r="E5" s="32"/>
    </row>
    <row r="6" spans="1:5" ht="15" customHeight="1" thickBot="1">
      <c r="B6" s="21"/>
      <c r="C6" s="38"/>
      <c r="D6" s="105" t="s">
        <v>404</v>
      </c>
      <c r="E6" s="31"/>
    </row>
    <row r="7" spans="1:5" ht="15" customHeight="1">
      <c r="B7" s="101">
        <v>2</v>
      </c>
      <c r="C7" s="6" t="s">
        <v>73</v>
      </c>
      <c r="D7" s="104" t="s">
        <v>74</v>
      </c>
      <c r="E7" s="33"/>
    </row>
    <row r="8" spans="1:5" ht="15" customHeight="1">
      <c r="B8" s="117"/>
      <c r="C8" s="103" t="s">
        <v>72</v>
      </c>
      <c r="D8" s="106" t="s">
        <v>529</v>
      </c>
      <c r="E8" s="32"/>
    </row>
    <row r="9" spans="1:5" ht="15" customHeight="1" thickBot="1">
      <c r="B9" s="21"/>
      <c r="C9" s="38"/>
      <c r="D9" s="105" t="s">
        <v>75</v>
      </c>
      <c r="E9" s="31"/>
    </row>
    <row r="10" spans="1:5" ht="15" customHeight="1" thickBot="1"/>
    <row r="11" spans="1:5" ht="15" customHeight="1" thickBot="1">
      <c r="A11" t="s">
        <v>400</v>
      </c>
      <c r="B11" s="9"/>
      <c r="C11" s="17" t="s">
        <v>528</v>
      </c>
      <c r="D11" s="2" t="s">
        <v>737</v>
      </c>
      <c r="E11" s="2" t="s">
        <v>452</v>
      </c>
    </row>
    <row r="12" spans="1:5" ht="15" customHeight="1">
      <c r="B12" s="18">
        <v>1</v>
      </c>
      <c r="C12" s="14" t="s">
        <v>398</v>
      </c>
      <c r="D12" s="104" t="s">
        <v>399</v>
      </c>
      <c r="E12" s="29"/>
    </row>
    <row r="13" spans="1:5" ht="15" customHeight="1">
      <c r="B13" s="19"/>
      <c r="C13" s="37" t="s">
        <v>4</v>
      </c>
      <c r="D13" s="106" t="s">
        <v>531</v>
      </c>
      <c r="E13" s="30"/>
    </row>
    <row r="14" spans="1:5" ht="15" customHeight="1" thickBot="1">
      <c r="B14" s="21"/>
      <c r="C14" s="22"/>
      <c r="D14" s="105" t="s">
        <v>94</v>
      </c>
      <c r="E14" s="31"/>
    </row>
    <row r="15" spans="1:5" ht="15" customHeight="1" thickBot="1"/>
    <row r="16" spans="1:5" ht="15" customHeight="1" thickBot="1">
      <c r="B16" s="9"/>
      <c r="C16" s="17" t="s">
        <v>763</v>
      </c>
      <c r="D16" s="2" t="s">
        <v>737</v>
      </c>
      <c r="E16" s="2" t="s">
        <v>452</v>
      </c>
    </row>
    <row r="17" spans="2:5" ht="15" customHeight="1">
      <c r="B17" s="18">
        <v>1</v>
      </c>
      <c r="C17" s="326" t="s">
        <v>3</v>
      </c>
      <c r="D17" s="327" t="s">
        <v>269</v>
      </c>
      <c r="E17" s="328" t="s">
        <v>544</v>
      </c>
    </row>
    <row r="18" spans="2:5" ht="15" customHeight="1">
      <c r="B18" s="19"/>
      <c r="C18" s="329" t="s">
        <v>41</v>
      </c>
      <c r="D18" s="330" t="s">
        <v>105</v>
      </c>
      <c r="E18" s="331"/>
    </row>
    <row r="19" spans="2:5" ht="15" customHeight="1" thickBot="1">
      <c r="B19" s="21"/>
      <c r="C19" s="332"/>
      <c r="D19" s="333" t="s">
        <v>930</v>
      </c>
      <c r="E19" s="334"/>
    </row>
    <row r="20" spans="2:5" ht="15" customHeight="1">
      <c r="B20" s="23">
        <v>2</v>
      </c>
      <c r="C20" s="326"/>
      <c r="D20" s="327" t="s">
        <v>78</v>
      </c>
      <c r="E20" s="328" t="s">
        <v>544</v>
      </c>
    </row>
    <row r="21" spans="2:5" ht="15" customHeight="1">
      <c r="B21" s="19"/>
      <c r="C21" s="310" t="s">
        <v>77</v>
      </c>
      <c r="D21" s="330" t="s">
        <v>79</v>
      </c>
      <c r="E21" s="331"/>
    </row>
    <row r="22" spans="2:5" ht="15" customHeight="1" thickBot="1">
      <c r="B22" s="21"/>
      <c r="C22" s="332"/>
      <c r="D22" s="333"/>
      <c r="E22" s="334"/>
    </row>
    <row r="23" spans="2:5" ht="15" customHeight="1">
      <c r="B23" s="23">
        <v>3</v>
      </c>
      <c r="C23" s="326"/>
      <c r="D23" s="327" t="s">
        <v>82</v>
      </c>
      <c r="E23" s="328" t="s">
        <v>544</v>
      </c>
    </row>
    <row r="24" spans="2:5" ht="15" customHeight="1">
      <c r="B24" s="19"/>
      <c r="C24" s="310" t="s">
        <v>77</v>
      </c>
      <c r="D24" s="330" t="s">
        <v>93</v>
      </c>
      <c r="E24" s="331"/>
    </row>
    <row r="25" spans="2:5" ht="15" customHeight="1" thickBot="1">
      <c r="B25" s="21"/>
      <c r="C25" s="332"/>
      <c r="D25" s="333"/>
      <c r="E25" s="334"/>
    </row>
    <row r="26" spans="2:5" ht="15" customHeight="1">
      <c r="B26" s="23">
        <v>4</v>
      </c>
      <c r="C26" s="326"/>
      <c r="D26" s="327" t="s">
        <v>109</v>
      </c>
      <c r="E26" s="328" t="s">
        <v>544</v>
      </c>
    </row>
    <row r="27" spans="2:5" ht="15" customHeight="1">
      <c r="B27" s="19"/>
      <c r="C27" s="310" t="s">
        <v>77</v>
      </c>
      <c r="D27" s="330" t="s">
        <v>111</v>
      </c>
      <c r="E27" s="331"/>
    </row>
    <row r="28" spans="2:5" ht="15" customHeight="1" thickBot="1">
      <c r="B28" s="21"/>
      <c r="C28" s="332"/>
      <c r="D28" s="333"/>
      <c r="E28" s="334"/>
    </row>
    <row r="29" spans="2:5" ht="15" customHeight="1">
      <c r="B29" s="23">
        <v>5</v>
      </c>
      <c r="C29" s="302" t="s">
        <v>101</v>
      </c>
      <c r="D29" s="311" t="s">
        <v>119</v>
      </c>
      <c r="E29" s="313" t="s">
        <v>544</v>
      </c>
    </row>
    <row r="30" spans="2:5" ht="15" customHeight="1">
      <c r="B30" s="19"/>
      <c r="C30" s="303" t="s">
        <v>117</v>
      </c>
      <c r="D30" s="314" t="s">
        <v>127</v>
      </c>
      <c r="E30" s="325"/>
    </row>
    <row r="31" spans="2:5" ht="15" customHeight="1" thickBot="1">
      <c r="B31" s="21"/>
      <c r="C31" s="304"/>
      <c r="D31" s="318">
        <v>72804305</v>
      </c>
      <c r="E31" s="318"/>
    </row>
    <row r="32" spans="2:5" ht="15" customHeight="1">
      <c r="B32" s="23">
        <v>6</v>
      </c>
      <c r="C32" s="302" t="s">
        <v>681</v>
      </c>
      <c r="D32" s="311" t="s">
        <v>120</v>
      </c>
      <c r="E32" s="313" t="s">
        <v>545</v>
      </c>
    </row>
    <row r="33" spans="2:5" ht="15" customHeight="1">
      <c r="B33" s="19"/>
      <c r="C33" s="303" t="s">
        <v>117</v>
      </c>
      <c r="D33" s="314" t="s">
        <v>124</v>
      </c>
      <c r="E33" s="325"/>
    </row>
    <row r="34" spans="2:5" ht="15" customHeight="1" thickBot="1">
      <c r="B34" s="21"/>
      <c r="C34" s="304"/>
      <c r="D34" s="318">
        <v>9000008464</v>
      </c>
      <c r="E34" s="318"/>
    </row>
    <row r="35" spans="2:5" ht="15" customHeight="1">
      <c r="B35" s="23">
        <v>7</v>
      </c>
      <c r="C35" s="302" t="s">
        <v>682</v>
      </c>
      <c r="D35" s="436" t="s">
        <v>875</v>
      </c>
      <c r="E35" s="313" t="s">
        <v>862</v>
      </c>
    </row>
    <row r="36" spans="2:5" ht="15" customHeight="1">
      <c r="B36" s="19"/>
      <c r="C36" s="303" t="s">
        <v>117</v>
      </c>
      <c r="D36" s="314" t="s">
        <v>861</v>
      </c>
      <c r="E36" s="325"/>
    </row>
    <row r="37" spans="2:5" ht="15" customHeight="1" thickBot="1">
      <c r="B37" s="21"/>
      <c r="C37" s="304"/>
      <c r="D37" s="318">
        <v>1024183629</v>
      </c>
      <c r="E37" s="318"/>
    </row>
    <row r="38" spans="2:5" ht="15" customHeight="1">
      <c r="B38" s="23">
        <v>8</v>
      </c>
      <c r="C38" s="302" t="s">
        <v>101</v>
      </c>
      <c r="D38" s="311" t="s">
        <v>121</v>
      </c>
      <c r="E38" s="313" t="s">
        <v>544</v>
      </c>
    </row>
    <row r="39" spans="2:5" ht="15" customHeight="1">
      <c r="B39" s="19"/>
      <c r="C39" s="303" t="s">
        <v>118</v>
      </c>
      <c r="D39" s="314" t="s">
        <v>133</v>
      </c>
      <c r="E39" s="325"/>
    </row>
    <row r="40" spans="2:5" ht="15" customHeight="1" thickBot="1">
      <c r="B40" s="21"/>
      <c r="C40" s="304"/>
      <c r="D40" s="318">
        <v>72926563</v>
      </c>
      <c r="E40" s="318"/>
    </row>
    <row r="41" spans="2:5" ht="15" customHeight="1">
      <c r="B41" s="23">
        <v>9</v>
      </c>
      <c r="C41" s="302" t="s">
        <v>681</v>
      </c>
      <c r="D41" s="311" t="s">
        <v>863</v>
      </c>
      <c r="E41" s="313" t="s">
        <v>664</v>
      </c>
    </row>
    <row r="42" spans="2:5" ht="15" customHeight="1">
      <c r="B42" s="19"/>
      <c r="C42" s="303" t="s">
        <v>118</v>
      </c>
      <c r="D42" s="314" t="s">
        <v>663</v>
      </c>
      <c r="E42" s="325"/>
    </row>
    <row r="43" spans="2:5" ht="15" customHeight="1" thickBot="1">
      <c r="B43" s="21"/>
      <c r="C43" s="304"/>
      <c r="D43" s="318">
        <v>72926618</v>
      </c>
      <c r="E43" s="318"/>
    </row>
    <row r="44" spans="2:5" ht="15" customHeight="1">
      <c r="B44" s="23">
        <v>10</v>
      </c>
      <c r="C44" s="302" t="s">
        <v>752</v>
      </c>
      <c r="D44" s="311" t="s">
        <v>864</v>
      </c>
      <c r="E44" s="313" t="s">
        <v>833</v>
      </c>
    </row>
    <row r="45" spans="2:5" ht="15" customHeight="1">
      <c r="B45" s="19"/>
      <c r="C45" s="303" t="s">
        <v>118</v>
      </c>
      <c r="D45" s="314" t="s">
        <v>753</v>
      </c>
      <c r="E45" s="325"/>
    </row>
    <row r="46" spans="2:5" ht="15" customHeight="1" thickBot="1">
      <c r="B46" s="21"/>
      <c r="C46" s="304"/>
      <c r="D46" s="318">
        <v>1470135221</v>
      </c>
      <c r="E46" s="318"/>
    </row>
    <row r="47" spans="2:5" ht="15" customHeight="1">
      <c r="B47" s="23">
        <v>11</v>
      </c>
      <c r="C47" s="302" t="s">
        <v>682</v>
      </c>
      <c r="D47" s="311" t="s">
        <v>122</v>
      </c>
      <c r="E47" s="313" t="s">
        <v>546</v>
      </c>
    </row>
    <row r="48" spans="2:5" ht="15" customHeight="1">
      <c r="B48" s="19"/>
      <c r="C48" s="303" t="s">
        <v>118</v>
      </c>
      <c r="D48" s="314" t="s">
        <v>129</v>
      </c>
      <c r="E48" s="325"/>
    </row>
    <row r="49" spans="2:5" ht="15" customHeight="1" thickBot="1">
      <c r="B49" s="21"/>
      <c r="C49" s="304"/>
      <c r="D49" s="318">
        <v>2008017927</v>
      </c>
      <c r="E49" s="318"/>
    </row>
    <row r="50" spans="2:5" ht="15" customHeight="1">
      <c r="B50" s="23">
        <v>12</v>
      </c>
      <c r="C50" s="148" t="s">
        <v>740</v>
      </c>
      <c r="D50" s="149" t="s">
        <v>376</v>
      </c>
      <c r="E50" s="45" t="s">
        <v>521</v>
      </c>
    </row>
    <row r="51" spans="2:5" ht="15" customHeight="1">
      <c r="B51" s="24"/>
      <c r="C51" s="150" t="s">
        <v>375</v>
      </c>
      <c r="D51" s="151" t="s">
        <v>377</v>
      </c>
      <c r="E51" s="389"/>
    </row>
    <row r="52" spans="2:5" ht="15" customHeight="1" thickBot="1">
      <c r="B52" s="25"/>
      <c r="C52" s="152"/>
      <c r="D52" s="153"/>
      <c r="E52" s="390"/>
    </row>
    <row r="53" spans="2:5" ht="15" customHeight="1">
      <c r="B53" s="23">
        <v>13</v>
      </c>
      <c r="C53" s="326" t="s">
        <v>878</v>
      </c>
      <c r="D53" s="327" t="s">
        <v>102</v>
      </c>
      <c r="E53" s="328" t="s">
        <v>460</v>
      </c>
    </row>
    <row r="54" spans="2:5" ht="15" customHeight="1">
      <c r="B54" s="19"/>
      <c r="C54" s="310" t="s">
        <v>85</v>
      </c>
      <c r="D54" s="330" t="s">
        <v>104</v>
      </c>
      <c r="E54" s="331"/>
    </row>
    <row r="55" spans="2:5" ht="15" customHeight="1" thickBot="1">
      <c r="B55" s="21"/>
      <c r="C55" s="332"/>
      <c r="D55" s="333" t="s">
        <v>264</v>
      </c>
      <c r="E55" s="334"/>
    </row>
    <row r="56" spans="2:5" ht="15" customHeight="1">
      <c r="B56" s="23">
        <v>14</v>
      </c>
      <c r="C56" s="326" t="s">
        <v>845</v>
      </c>
      <c r="D56" s="327" t="s">
        <v>847</v>
      </c>
      <c r="E56" s="328"/>
    </row>
    <row r="57" spans="2:5" ht="15" customHeight="1">
      <c r="B57" s="19"/>
      <c r="C57" s="310" t="s">
        <v>85</v>
      </c>
      <c r="D57" s="330" t="s">
        <v>846</v>
      </c>
      <c r="E57" s="336"/>
    </row>
    <row r="58" spans="2:5" ht="15" customHeight="1" thickBot="1">
      <c r="B58" s="21"/>
      <c r="C58" s="332"/>
      <c r="D58" s="334">
        <v>1023338818</v>
      </c>
      <c r="E58" s="334"/>
    </row>
    <row r="59" spans="2:5" ht="15" customHeight="1">
      <c r="B59" s="43">
        <v>15</v>
      </c>
      <c r="C59" s="326" t="s">
        <v>410</v>
      </c>
      <c r="D59" s="327" t="s">
        <v>412</v>
      </c>
      <c r="E59" s="328" t="s">
        <v>836</v>
      </c>
    </row>
    <row r="60" spans="2:5" ht="15" customHeight="1">
      <c r="B60" s="133"/>
      <c r="C60" s="310" t="s">
        <v>85</v>
      </c>
      <c r="D60" s="330" t="s">
        <v>411</v>
      </c>
      <c r="E60" s="336" t="s">
        <v>781</v>
      </c>
    </row>
    <row r="61" spans="2:5" ht="15" customHeight="1" thickBot="1">
      <c r="B61" s="26"/>
      <c r="C61" s="332"/>
      <c r="D61" s="334">
        <v>1020158190</v>
      </c>
      <c r="E61" s="334"/>
    </row>
    <row r="62" spans="2:5" ht="15" customHeight="1">
      <c r="B62" s="43">
        <v>16</v>
      </c>
      <c r="C62" s="326" t="s">
        <v>740</v>
      </c>
      <c r="D62" s="327"/>
      <c r="E62" s="328" t="s">
        <v>851</v>
      </c>
    </row>
    <row r="63" spans="2:5" ht="15" customHeight="1">
      <c r="B63" s="133"/>
      <c r="C63" s="310" t="s">
        <v>85</v>
      </c>
      <c r="D63" s="330" t="s">
        <v>741</v>
      </c>
      <c r="E63" s="336" t="s">
        <v>784</v>
      </c>
    </row>
    <row r="64" spans="2:5" ht="15" customHeight="1" thickBot="1">
      <c r="B64" s="26"/>
      <c r="C64" s="332"/>
      <c r="D64" s="334">
        <v>1020122476</v>
      </c>
      <c r="E64" s="334"/>
    </row>
    <row r="65" spans="2:5" ht="15" customHeight="1">
      <c r="B65" s="43">
        <v>17</v>
      </c>
      <c r="C65" s="326" t="s">
        <v>472</v>
      </c>
      <c r="D65" s="327" t="s">
        <v>483</v>
      </c>
      <c r="E65" s="328" t="s">
        <v>474</v>
      </c>
    </row>
    <row r="66" spans="2:5" ht="15" customHeight="1">
      <c r="B66" s="133"/>
      <c r="C66" s="310" t="s">
        <v>85</v>
      </c>
      <c r="D66" s="330" t="s">
        <v>473</v>
      </c>
      <c r="E66" s="336" t="s">
        <v>592</v>
      </c>
    </row>
    <row r="67" spans="2:5" ht="15" customHeight="1" thickBot="1">
      <c r="B67" s="26"/>
      <c r="C67" s="332"/>
      <c r="D67" s="333" t="s">
        <v>827</v>
      </c>
      <c r="E67" s="334" t="s">
        <v>674</v>
      </c>
    </row>
    <row r="68" spans="2:5" ht="15" customHeight="1">
      <c r="B68" s="43">
        <v>18</v>
      </c>
      <c r="C68" s="326" t="s">
        <v>372</v>
      </c>
      <c r="D68" s="327" t="s">
        <v>373</v>
      </c>
      <c r="E68" s="328" t="s">
        <v>454</v>
      </c>
    </row>
    <row r="69" spans="2:5" ht="15" customHeight="1">
      <c r="B69" s="133"/>
      <c r="C69" s="310" t="s">
        <v>85</v>
      </c>
      <c r="D69" s="335" t="s">
        <v>823</v>
      </c>
      <c r="E69" s="336" t="s">
        <v>598</v>
      </c>
    </row>
    <row r="70" spans="2:5" ht="15" customHeight="1" thickBot="1">
      <c r="B70" s="26"/>
      <c r="C70" s="332"/>
      <c r="D70" s="333" t="s">
        <v>824</v>
      </c>
      <c r="E70" s="334" t="s">
        <v>591</v>
      </c>
    </row>
    <row r="71" spans="2:5" ht="15" customHeight="1">
      <c r="B71" s="43">
        <v>19</v>
      </c>
      <c r="C71" s="326" t="s">
        <v>416</v>
      </c>
      <c r="D71" s="327" t="s">
        <v>417</v>
      </c>
      <c r="E71" s="337" t="s">
        <v>667</v>
      </c>
    </row>
    <row r="72" spans="2:5" ht="15" customHeight="1">
      <c r="B72" s="133"/>
      <c r="C72" s="310" t="s">
        <v>85</v>
      </c>
      <c r="D72" s="335"/>
      <c r="E72" s="336" t="s">
        <v>585</v>
      </c>
    </row>
    <row r="73" spans="2:5" ht="15" customHeight="1" thickBot="1">
      <c r="B73" s="26"/>
      <c r="C73" s="332"/>
      <c r="D73" s="333" t="s">
        <v>418</v>
      </c>
      <c r="E73" s="334" t="s">
        <v>584</v>
      </c>
    </row>
    <row r="74" spans="2:5" ht="15" customHeight="1">
      <c r="B74" s="43">
        <v>20</v>
      </c>
      <c r="C74" s="326" t="s">
        <v>565</v>
      </c>
      <c r="D74" s="327" t="s">
        <v>566</v>
      </c>
      <c r="E74" s="338" t="s">
        <v>787</v>
      </c>
    </row>
    <row r="75" spans="2:5" ht="15" customHeight="1">
      <c r="B75" s="133"/>
      <c r="C75" s="310" t="s">
        <v>85</v>
      </c>
      <c r="D75" s="335"/>
      <c r="E75" s="339" t="s">
        <v>586</v>
      </c>
    </row>
    <row r="76" spans="2:5" ht="15" customHeight="1" thickBot="1">
      <c r="B76" s="26"/>
      <c r="C76" s="332"/>
      <c r="D76" s="333" t="s">
        <v>567</v>
      </c>
      <c r="E76" s="340" t="s">
        <v>587</v>
      </c>
    </row>
    <row r="77" spans="2:5" ht="15" customHeight="1">
      <c r="B77" s="43">
        <v>21</v>
      </c>
      <c r="C77" s="326" t="s">
        <v>776</v>
      </c>
      <c r="D77" s="327" t="s">
        <v>777</v>
      </c>
      <c r="E77" s="338" t="s">
        <v>839</v>
      </c>
    </row>
    <row r="78" spans="2:5" ht="15" customHeight="1">
      <c r="B78" s="133"/>
      <c r="C78" s="310" t="s">
        <v>85</v>
      </c>
      <c r="D78" s="330" t="s">
        <v>778</v>
      </c>
      <c r="E78" s="339" t="s">
        <v>868</v>
      </c>
    </row>
    <row r="79" spans="2:5" ht="15" customHeight="1" thickBot="1">
      <c r="B79" s="26"/>
      <c r="C79" s="332"/>
      <c r="D79" s="333" t="s">
        <v>838</v>
      </c>
      <c r="E79" s="340"/>
    </row>
    <row r="80" spans="2:5" ht="15" customHeight="1">
      <c r="B80" s="43">
        <v>22</v>
      </c>
      <c r="C80" s="326" t="s">
        <v>809</v>
      </c>
      <c r="D80" s="327" t="s">
        <v>810</v>
      </c>
      <c r="E80" s="338" t="s">
        <v>853</v>
      </c>
    </row>
    <row r="81" spans="2:5" ht="15" customHeight="1">
      <c r="B81" s="133"/>
      <c r="C81" s="310" t="s">
        <v>85</v>
      </c>
      <c r="D81" s="330" t="s">
        <v>811</v>
      </c>
      <c r="E81" s="339"/>
    </row>
    <row r="82" spans="2:5" ht="15" customHeight="1" thickBot="1">
      <c r="B82" s="26"/>
      <c r="C82" s="332"/>
      <c r="D82" s="333"/>
      <c r="E82" s="340"/>
    </row>
    <row r="83" spans="2:5" ht="15" customHeight="1">
      <c r="B83" s="43">
        <v>23</v>
      </c>
      <c r="C83" s="326" t="s">
        <v>899</v>
      </c>
      <c r="D83" s="327" t="s">
        <v>901</v>
      </c>
      <c r="E83" s="338" t="s">
        <v>925</v>
      </c>
    </row>
    <row r="84" spans="2:5" ht="15" customHeight="1">
      <c r="B84" s="133"/>
      <c r="C84" s="310" t="s">
        <v>85</v>
      </c>
      <c r="D84" s="330" t="s">
        <v>900</v>
      </c>
      <c r="E84" s="339"/>
    </row>
    <row r="85" spans="2:5" ht="15" customHeight="1" thickBot="1">
      <c r="B85" s="26"/>
      <c r="C85" s="332"/>
      <c r="D85" s="333" t="s">
        <v>906</v>
      </c>
      <c r="E85" s="340"/>
    </row>
    <row r="86" spans="2:5" ht="15" customHeight="1">
      <c r="B86" s="43">
        <v>24</v>
      </c>
      <c r="C86" s="326" t="s">
        <v>296</v>
      </c>
      <c r="D86" s="327" t="s">
        <v>297</v>
      </c>
      <c r="E86" s="338" t="s">
        <v>455</v>
      </c>
    </row>
    <row r="87" spans="2:5" ht="15" customHeight="1">
      <c r="B87" s="133"/>
      <c r="C87" s="310" t="s">
        <v>85</v>
      </c>
      <c r="D87" s="330" t="s">
        <v>299</v>
      </c>
      <c r="E87" s="339" t="s">
        <v>491</v>
      </c>
    </row>
    <row r="88" spans="2:5" ht="15" customHeight="1" thickBot="1">
      <c r="B88" s="26"/>
      <c r="C88" s="332"/>
      <c r="D88" s="333" t="s">
        <v>300</v>
      </c>
      <c r="E88" s="340" t="s">
        <v>514</v>
      </c>
    </row>
    <row r="89" spans="2:5" ht="15" customHeight="1">
      <c r="B89" s="43">
        <v>25</v>
      </c>
      <c r="C89" s="326" t="s">
        <v>306</v>
      </c>
      <c r="D89" s="327" t="s">
        <v>307</v>
      </c>
      <c r="E89" s="338" t="s">
        <v>456</v>
      </c>
    </row>
    <row r="90" spans="2:5" ht="15" customHeight="1">
      <c r="B90" s="133"/>
      <c r="C90" s="310" t="s">
        <v>85</v>
      </c>
      <c r="D90" s="335" t="s">
        <v>821</v>
      </c>
      <c r="E90" s="341" t="s">
        <v>785</v>
      </c>
    </row>
    <row r="91" spans="2:5" ht="15" customHeight="1" thickBot="1">
      <c r="B91" s="26"/>
      <c r="C91" s="332"/>
      <c r="D91" s="333" t="s">
        <v>822</v>
      </c>
      <c r="E91" s="342" t="s">
        <v>786</v>
      </c>
    </row>
    <row r="92" spans="2:5" ht="15" customHeight="1">
      <c r="B92" s="43">
        <v>26</v>
      </c>
      <c r="C92" s="326" t="s">
        <v>759</v>
      </c>
      <c r="D92" s="327" t="s">
        <v>761</v>
      </c>
      <c r="E92" s="338" t="s">
        <v>843</v>
      </c>
    </row>
    <row r="93" spans="2:5" ht="15" customHeight="1">
      <c r="B93" s="133"/>
      <c r="C93" s="310" t="s">
        <v>85</v>
      </c>
      <c r="D93" s="330" t="s">
        <v>760</v>
      </c>
      <c r="E93" s="336" t="s">
        <v>782</v>
      </c>
    </row>
    <row r="94" spans="2:5" ht="15" customHeight="1" thickBot="1">
      <c r="B94" s="26"/>
      <c r="C94" s="332"/>
      <c r="D94" s="333" t="s">
        <v>842</v>
      </c>
      <c r="E94" s="334"/>
    </row>
    <row r="95" spans="2:5" ht="15" customHeight="1">
      <c r="B95" s="43">
        <v>27</v>
      </c>
      <c r="C95" s="326" t="s">
        <v>254</v>
      </c>
      <c r="D95" s="327" t="s">
        <v>239</v>
      </c>
      <c r="E95" s="338" t="s">
        <v>457</v>
      </c>
    </row>
    <row r="96" spans="2:5" ht="15" customHeight="1">
      <c r="B96" s="133"/>
      <c r="C96" s="310" t="s">
        <v>85</v>
      </c>
      <c r="D96" s="335" t="s">
        <v>241</v>
      </c>
      <c r="E96" s="336" t="s">
        <v>599</v>
      </c>
    </row>
    <row r="97" spans="2:5" ht="15" customHeight="1" thickBot="1">
      <c r="B97" s="26"/>
      <c r="C97" s="332"/>
      <c r="D97" s="335"/>
      <c r="E97" s="343" t="s">
        <v>591</v>
      </c>
    </row>
    <row r="98" spans="2:5" ht="15" customHeight="1">
      <c r="B98" s="43">
        <v>28</v>
      </c>
      <c r="C98" s="326" t="s">
        <v>509</v>
      </c>
      <c r="D98" s="327" t="s">
        <v>510</v>
      </c>
      <c r="E98" s="338" t="s">
        <v>512</v>
      </c>
    </row>
    <row r="99" spans="2:5" ht="15" customHeight="1">
      <c r="B99" s="133"/>
      <c r="C99" s="310" t="s">
        <v>85</v>
      </c>
      <c r="D99" s="335" t="s">
        <v>511</v>
      </c>
      <c r="E99" s="344" t="s">
        <v>648</v>
      </c>
    </row>
    <row r="100" spans="2:5" ht="15" customHeight="1" thickBot="1">
      <c r="B100" s="26"/>
      <c r="C100" s="332"/>
      <c r="D100" s="335" t="s">
        <v>828</v>
      </c>
      <c r="E100" s="345" t="s">
        <v>518</v>
      </c>
    </row>
    <row r="101" spans="2:5" ht="15" customHeight="1">
      <c r="B101" s="43">
        <v>29</v>
      </c>
      <c r="C101" s="326" t="s">
        <v>435</v>
      </c>
      <c r="D101" s="327" t="s">
        <v>441</v>
      </c>
      <c r="E101" s="338" t="s">
        <v>458</v>
      </c>
    </row>
    <row r="102" spans="2:5" ht="15" customHeight="1">
      <c r="B102" s="133"/>
      <c r="C102" s="310" t="s">
        <v>85</v>
      </c>
      <c r="D102" s="335" t="s">
        <v>442</v>
      </c>
      <c r="E102" s="344" t="s">
        <v>436</v>
      </c>
    </row>
    <row r="103" spans="2:5" ht="15" customHeight="1" thickBot="1">
      <c r="B103" s="26"/>
      <c r="C103" s="332"/>
      <c r="D103" s="335" t="s">
        <v>841</v>
      </c>
      <c r="E103" s="345" t="s">
        <v>519</v>
      </c>
    </row>
    <row r="104" spans="2:5" ht="15" customHeight="1">
      <c r="B104" s="43">
        <v>30</v>
      </c>
      <c r="C104" s="326" t="s">
        <v>199</v>
      </c>
      <c r="D104" s="327" t="s">
        <v>200</v>
      </c>
      <c r="E104" s="337" t="s">
        <v>560</v>
      </c>
    </row>
    <row r="105" spans="2:5" ht="15" customHeight="1">
      <c r="B105" s="133"/>
      <c r="C105" s="310" t="s">
        <v>85</v>
      </c>
      <c r="D105" s="330" t="s">
        <v>201</v>
      </c>
      <c r="E105" s="336" t="s">
        <v>676</v>
      </c>
    </row>
    <row r="106" spans="2:5" ht="15" customHeight="1" thickBot="1">
      <c r="B106" s="26"/>
      <c r="C106" s="332"/>
      <c r="D106" s="333" t="s">
        <v>832</v>
      </c>
      <c r="E106" s="345" t="s">
        <v>677</v>
      </c>
    </row>
    <row r="107" spans="2:5" ht="15" customHeight="1">
      <c r="B107" s="43">
        <v>31</v>
      </c>
      <c r="C107" s="326" t="s">
        <v>466</v>
      </c>
      <c r="D107" s="327" t="s">
        <v>552</v>
      </c>
      <c r="E107" s="337" t="s">
        <v>788</v>
      </c>
    </row>
    <row r="108" spans="2:5" ht="15" customHeight="1">
      <c r="B108" s="133"/>
      <c r="C108" s="310" t="s">
        <v>85</v>
      </c>
      <c r="D108" s="335" t="s">
        <v>467</v>
      </c>
      <c r="E108" s="344" t="s">
        <v>589</v>
      </c>
    </row>
    <row r="109" spans="2:5" ht="15" customHeight="1" thickBot="1">
      <c r="B109" s="26"/>
      <c r="C109" s="332"/>
      <c r="D109" s="333" t="s">
        <v>859</v>
      </c>
      <c r="E109" s="345" t="s">
        <v>655</v>
      </c>
    </row>
    <row r="110" spans="2:5" ht="15" customHeight="1">
      <c r="B110" s="43">
        <v>32</v>
      </c>
      <c r="C110" s="326" t="s">
        <v>95</v>
      </c>
      <c r="D110" s="327" t="s">
        <v>848</v>
      </c>
      <c r="E110" s="338"/>
    </row>
    <row r="111" spans="2:5" ht="15" customHeight="1">
      <c r="B111" s="133"/>
      <c r="C111" s="310" t="s">
        <v>85</v>
      </c>
      <c r="D111" s="330" t="s">
        <v>97</v>
      </c>
      <c r="E111" s="344"/>
    </row>
    <row r="112" spans="2:5" ht="15" customHeight="1" thickBot="1">
      <c r="B112" s="26"/>
      <c r="C112" s="332"/>
      <c r="D112" s="333" t="s">
        <v>905</v>
      </c>
      <c r="E112" s="346"/>
    </row>
    <row r="113" spans="2:5" ht="15" customHeight="1">
      <c r="B113" s="43">
        <v>33</v>
      </c>
      <c r="C113" s="326" t="s">
        <v>742</v>
      </c>
      <c r="D113" s="327" t="s">
        <v>743</v>
      </c>
      <c r="E113" s="338" t="s">
        <v>834</v>
      </c>
    </row>
    <row r="114" spans="2:5" ht="15" customHeight="1">
      <c r="B114" s="133"/>
      <c r="C114" s="310" t="s">
        <v>85</v>
      </c>
      <c r="D114" s="330" t="s">
        <v>744</v>
      </c>
      <c r="E114" s="344" t="s">
        <v>783</v>
      </c>
    </row>
    <row r="115" spans="2:5" ht="15" customHeight="1" thickBot="1">
      <c r="B115" s="26"/>
      <c r="C115" s="332"/>
      <c r="D115" s="333" t="s">
        <v>829</v>
      </c>
      <c r="E115" s="346"/>
    </row>
    <row r="116" spans="2:5" ht="15" customHeight="1">
      <c r="B116" s="43">
        <v>34</v>
      </c>
      <c r="C116" s="326" t="s">
        <v>562</v>
      </c>
      <c r="D116" s="327" t="s">
        <v>561</v>
      </c>
      <c r="E116" s="338" t="s">
        <v>563</v>
      </c>
    </row>
    <row r="117" spans="2:5" ht="15" customHeight="1">
      <c r="B117" s="133"/>
      <c r="C117" s="310" t="s">
        <v>85</v>
      </c>
      <c r="D117" s="330" t="s">
        <v>564</v>
      </c>
      <c r="E117" s="339" t="s">
        <v>588</v>
      </c>
    </row>
    <row r="118" spans="2:5" ht="15" customHeight="1" thickBot="1">
      <c r="B118" s="26"/>
      <c r="C118" s="332"/>
      <c r="D118" s="333" t="s">
        <v>829</v>
      </c>
      <c r="E118" s="346" t="s">
        <v>587</v>
      </c>
    </row>
    <row r="119" spans="2:5" ht="15" customHeight="1">
      <c r="B119" s="43">
        <v>35</v>
      </c>
      <c r="C119" s="326" t="s">
        <v>153</v>
      </c>
      <c r="D119" s="327" t="s">
        <v>154</v>
      </c>
      <c r="E119" s="337" t="s">
        <v>568</v>
      </c>
    </row>
    <row r="120" spans="2:5" ht="15" customHeight="1">
      <c r="B120" s="133"/>
      <c r="C120" s="310" t="s">
        <v>85</v>
      </c>
      <c r="D120" s="330" t="s">
        <v>157</v>
      </c>
      <c r="E120" s="344" t="s">
        <v>590</v>
      </c>
    </row>
    <row r="121" spans="2:5" ht="15" customHeight="1" thickBot="1">
      <c r="B121" s="26"/>
      <c r="C121" s="332"/>
      <c r="D121" s="333" t="s">
        <v>857</v>
      </c>
      <c r="E121" s="346" t="s">
        <v>591</v>
      </c>
    </row>
    <row r="122" spans="2:5" ht="15" customHeight="1">
      <c r="B122" s="43">
        <v>36</v>
      </c>
      <c r="C122" s="326"/>
      <c r="D122" s="327"/>
      <c r="E122" s="337"/>
    </row>
    <row r="123" spans="2:5" ht="15" customHeight="1">
      <c r="B123" s="133"/>
      <c r="C123" s="310"/>
      <c r="D123" s="330"/>
      <c r="E123" s="344"/>
    </row>
    <row r="124" spans="2:5" ht="15" customHeight="1" thickBot="1">
      <c r="B124" s="26"/>
      <c r="C124" s="332"/>
      <c r="D124" s="333"/>
      <c r="E124" s="346"/>
    </row>
    <row r="125" spans="2:5" ht="15" customHeight="1" thickBot="1"/>
    <row r="126" spans="2:5" ht="15" customHeight="1" thickBot="1">
      <c r="B126" s="9"/>
      <c r="C126" s="17" t="s">
        <v>812</v>
      </c>
      <c r="D126" s="2" t="s">
        <v>737</v>
      </c>
      <c r="E126" s="2" t="s">
        <v>452</v>
      </c>
    </row>
    <row r="127" spans="2:5" ht="15" customHeight="1">
      <c r="B127" s="18">
        <v>1</v>
      </c>
      <c r="C127" s="302" t="s">
        <v>609</v>
      </c>
      <c r="D127" s="311" t="s">
        <v>610</v>
      </c>
      <c r="E127" s="368" t="s">
        <v>749</v>
      </c>
    </row>
    <row r="128" spans="2:5" ht="15" customHeight="1">
      <c r="B128" s="19"/>
      <c r="C128" s="303" t="s">
        <v>85</v>
      </c>
      <c r="D128" s="314" t="s">
        <v>611</v>
      </c>
      <c r="E128" s="376" t="s">
        <v>685</v>
      </c>
    </row>
    <row r="129" spans="2:5" ht="15" customHeight="1" thickBot="1">
      <c r="B129" s="21"/>
      <c r="C129" s="304"/>
      <c r="D129" s="322" t="s">
        <v>748</v>
      </c>
      <c r="E129" s="321" t="s">
        <v>653</v>
      </c>
    </row>
    <row r="130" spans="2:5" ht="15" customHeight="1">
      <c r="B130" s="23">
        <v>2</v>
      </c>
      <c r="C130" s="302" t="s">
        <v>362</v>
      </c>
      <c r="D130" s="311" t="s">
        <v>364</v>
      </c>
      <c r="E130" s="368" t="s">
        <v>746</v>
      </c>
    </row>
    <row r="131" spans="2:5" ht="15" customHeight="1">
      <c r="B131" s="19"/>
      <c r="C131" s="303" t="s">
        <v>85</v>
      </c>
      <c r="D131" s="314" t="s">
        <v>365</v>
      </c>
      <c r="E131" s="376" t="s">
        <v>675</v>
      </c>
    </row>
    <row r="132" spans="2:5" ht="15" customHeight="1" thickBot="1">
      <c r="B132" s="21"/>
      <c r="C132" s="304"/>
      <c r="D132" s="322"/>
      <c r="E132" s="321" t="s">
        <v>654</v>
      </c>
    </row>
    <row r="133" spans="2:5" ht="15" customHeight="1">
      <c r="B133" s="23">
        <v>3</v>
      </c>
      <c r="C133" s="302"/>
      <c r="D133" s="311"/>
      <c r="E133" s="371"/>
    </row>
    <row r="134" spans="2:5" ht="15" customHeight="1">
      <c r="B134" s="19"/>
      <c r="C134" s="303"/>
      <c r="D134" s="314"/>
      <c r="E134" s="369"/>
    </row>
    <row r="135" spans="2:5" ht="15" customHeight="1" thickBot="1">
      <c r="B135" s="21"/>
      <c r="C135" s="304"/>
      <c r="D135" s="322"/>
      <c r="E135" s="370"/>
    </row>
    <row r="136" spans="2:5" ht="15" customHeight="1"/>
    <row r="137" spans="2:5" ht="15" customHeight="1"/>
    <row r="138" spans="2:5" ht="15" customHeight="1"/>
    <row r="139" spans="2:5" ht="15" customHeight="1"/>
    <row r="140" spans="2:5" ht="15" customHeight="1"/>
  </sheetData>
  <pageMargins left="0.70866141732283472" right="0.70866141732283472" top="0.78740157480314965" bottom="0.78740157480314965" header="0.31496062992125984" footer="0.31496062992125984"/>
  <pageSetup paperSize="9" fitToHeight="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161"/>
  <sheetViews>
    <sheetView topLeftCell="B1" zoomScale="85" zoomScaleNormal="85" workbookViewId="0">
      <pane ySplit="16" topLeftCell="A77" activePane="bottomLeft" state="frozen"/>
      <selection pane="bottomLeft" activeCell="N54" sqref="N54"/>
    </sheetView>
  </sheetViews>
  <sheetFormatPr defaultRowHeight="12.75" customHeight="1"/>
  <cols>
    <col min="1" max="1" width="4.7109375" customWidth="1"/>
    <col min="2" max="2" width="6.42578125" customWidth="1"/>
    <col min="3" max="3" width="25.42578125" customWidth="1"/>
    <col min="4" max="5" width="22.5703125" customWidth="1"/>
    <col min="6" max="17" width="9.7109375" customWidth="1"/>
  </cols>
  <sheetData>
    <row r="1" spans="1:19" ht="15" customHeight="1">
      <c r="C1" s="1" t="s">
        <v>70</v>
      </c>
    </row>
    <row r="2" spans="1:19" ht="15" customHeight="1" thickBot="1"/>
    <row r="3" spans="1:19" ht="15" customHeight="1" thickBot="1">
      <c r="A3" t="s">
        <v>401</v>
      </c>
      <c r="B3" s="9"/>
      <c r="C3" s="275" t="s">
        <v>528</v>
      </c>
      <c r="D3" s="2" t="s">
        <v>737</v>
      </c>
      <c r="E3" s="305" t="s">
        <v>766</v>
      </c>
      <c r="F3" s="257" t="s">
        <v>6</v>
      </c>
      <c r="G3" s="258" t="s">
        <v>7</v>
      </c>
      <c r="H3" s="258" t="s">
        <v>8</v>
      </c>
      <c r="I3" s="258" t="s">
        <v>9</v>
      </c>
      <c r="J3" s="258" t="s">
        <v>10</v>
      </c>
      <c r="K3" s="258" t="s">
        <v>11</v>
      </c>
      <c r="L3" s="258" t="s">
        <v>12</v>
      </c>
      <c r="M3" s="258" t="s">
        <v>13</v>
      </c>
      <c r="N3" s="258" t="s">
        <v>14</v>
      </c>
      <c r="O3" s="258" t="s">
        <v>15</v>
      </c>
      <c r="P3" s="258" t="s">
        <v>16</v>
      </c>
      <c r="Q3" s="258" t="s">
        <v>5</v>
      </c>
    </row>
    <row r="4" spans="1:19" ht="15" customHeight="1">
      <c r="B4" s="12">
        <v>1</v>
      </c>
      <c r="C4" s="6" t="s">
        <v>409</v>
      </c>
      <c r="D4" s="104" t="s">
        <v>403</v>
      </c>
      <c r="E4" s="306"/>
      <c r="F4" s="145"/>
      <c r="G4" s="119">
        <v>2964000</v>
      </c>
      <c r="H4" s="119">
        <v>3078000</v>
      </c>
      <c r="I4" s="119">
        <v>2964000</v>
      </c>
      <c r="J4" s="119">
        <v>3155000</v>
      </c>
      <c r="K4" s="119">
        <v>3182000</v>
      </c>
      <c r="L4" s="145">
        <v>2431000</v>
      </c>
      <c r="M4" s="119">
        <v>3540000</v>
      </c>
      <c r="N4" s="119">
        <v>3241000</v>
      </c>
      <c r="O4" s="119">
        <v>2244000</v>
      </c>
      <c r="P4" s="119">
        <v>3193000</v>
      </c>
      <c r="Q4" s="119">
        <v>3157000</v>
      </c>
      <c r="R4" s="276"/>
    </row>
    <row r="5" spans="1:19" ht="15" customHeight="1">
      <c r="B5" s="10"/>
      <c r="C5" s="103" t="s">
        <v>405</v>
      </c>
      <c r="D5" s="220"/>
      <c r="E5" s="220" t="s">
        <v>527</v>
      </c>
      <c r="F5" s="180"/>
      <c r="G5" s="181" t="s">
        <v>369</v>
      </c>
      <c r="H5" s="205" t="s">
        <v>388</v>
      </c>
      <c r="I5" s="181" t="s">
        <v>754</v>
      </c>
      <c r="J5" s="181" t="s">
        <v>415</v>
      </c>
      <c r="K5" s="206" t="s">
        <v>319</v>
      </c>
      <c r="L5" s="301" t="s">
        <v>595</v>
      </c>
      <c r="M5" s="206" t="s">
        <v>197</v>
      </c>
      <c r="N5" s="205" t="s">
        <v>504</v>
      </c>
      <c r="O5" s="205" t="s">
        <v>267</v>
      </c>
      <c r="P5" s="205" t="s">
        <v>813</v>
      </c>
      <c r="Q5" s="205" t="s">
        <v>871</v>
      </c>
    </row>
    <row r="6" spans="1:19" ht="15" customHeight="1" thickBot="1">
      <c r="B6" s="11"/>
      <c r="C6" s="224" t="s">
        <v>533</v>
      </c>
      <c r="D6" s="105" t="s">
        <v>404</v>
      </c>
      <c r="E6" s="308" t="s">
        <v>698</v>
      </c>
      <c r="F6" s="214"/>
      <c r="G6" s="212">
        <v>43501</v>
      </c>
      <c r="H6" s="212">
        <v>43529</v>
      </c>
      <c r="I6" s="212">
        <v>43560</v>
      </c>
      <c r="J6" s="212">
        <v>43590</v>
      </c>
      <c r="K6" s="212">
        <v>43621</v>
      </c>
      <c r="L6" s="214">
        <v>43286</v>
      </c>
      <c r="M6" s="212">
        <v>43682</v>
      </c>
      <c r="N6" s="212">
        <v>43713</v>
      </c>
      <c r="O6" s="212">
        <v>43743</v>
      </c>
      <c r="P6" s="212">
        <v>43774</v>
      </c>
      <c r="Q6" s="212">
        <v>43439</v>
      </c>
    </row>
    <row r="7" spans="1:19" ht="15" customHeight="1">
      <c r="B7" s="23">
        <v>2</v>
      </c>
      <c r="C7" s="6" t="s">
        <v>73</v>
      </c>
      <c r="D7" s="104" t="s">
        <v>74</v>
      </c>
      <c r="E7" s="104"/>
      <c r="F7" s="145"/>
      <c r="G7" s="119">
        <v>15000</v>
      </c>
      <c r="H7" s="119">
        <v>15000</v>
      </c>
      <c r="I7" s="119">
        <v>12000</v>
      </c>
      <c r="J7" s="119">
        <v>13000</v>
      </c>
      <c r="K7" s="119">
        <v>10000</v>
      </c>
      <c r="L7" s="145">
        <v>6900</v>
      </c>
      <c r="M7" s="119">
        <v>9800</v>
      </c>
      <c r="N7" s="119">
        <v>8800</v>
      </c>
      <c r="O7" s="119">
        <v>15000</v>
      </c>
      <c r="P7" s="119">
        <v>16000</v>
      </c>
      <c r="Q7" s="119">
        <v>17000</v>
      </c>
      <c r="R7" s="62"/>
      <c r="S7" s="44"/>
    </row>
    <row r="8" spans="1:19" ht="15" customHeight="1">
      <c r="B8" s="19"/>
      <c r="C8" s="103" t="s">
        <v>72</v>
      </c>
      <c r="D8" s="220" t="s">
        <v>530</v>
      </c>
      <c r="E8" s="220" t="s">
        <v>530</v>
      </c>
      <c r="F8" s="180"/>
      <c r="G8" s="178" t="s">
        <v>368</v>
      </c>
      <c r="H8" s="178" t="s">
        <v>389</v>
      </c>
      <c r="I8" s="178" t="s">
        <v>755</v>
      </c>
      <c r="J8" s="181" t="s">
        <v>161</v>
      </c>
      <c r="K8" s="178" t="s">
        <v>320</v>
      </c>
      <c r="L8" s="131" t="s">
        <v>593</v>
      </c>
      <c r="M8" s="178" t="s">
        <v>194</v>
      </c>
      <c r="N8" s="178" t="s">
        <v>790</v>
      </c>
      <c r="O8" s="178" t="s">
        <v>803</v>
      </c>
      <c r="P8" s="178" t="s">
        <v>814</v>
      </c>
      <c r="Q8" s="178" t="s">
        <v>869</v>
      </c>
      <c r="R8" s="99"/>
      <c r="S8" s="44"/>
    </row>
    <row r="9" spans="1:19" ht="15" customHeight="1" thickBot="1">
      <c r="B9" s="21"/>
      <c r="C9" s="224" t="s">
        <v>24</v>
      </c>
      <c r="D9" s="153" t="s">
        <v>75</v>
      </c>
      <c r="E9" s="308" t="s">
        <v>698</v>
      </c>
      <c r="F9" s="214"/>
      <c r="G9" s="212">
        <v>43501</v>
      </c>
      <c r="H9" s="212">
        <v>43529</v>
      </c>
      <c r="I9" s="212">
        <v>43560</v>
      </c>
      <c r="J9" s="212">
        <v>43590</v>
      </c>
      <c r="K9" s="212">
        <v>43621</v>
      </c>
      <c r="L9" s="214">
        <v>43286</v>
      </c>
      <c r="M9" s="212">
        <v>43682</v>
      </c>
      <c r="N9" s="212">
        <v>43713</v>
      </c>
      <c r="O9" s="212">
        <v>43743</v>
      </c>
      <c r="P9" s="212">
        <v>43774</v>
      </c>
      <c r="Q9" s="212">
        <v>43804</v>
      </c>
      <c r="S9" s="44"/>
    </row>
    <row r="10" spans="1:19" ht="15" customHeight="1" thickBot="1">
      <c r="B10" s="267"/>
      <c r="C10" s="268"/>
      <c r="D10" s="270"/>
      <c r="E10" s="270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2"/>
      <c r="R10" s="114"/>
      <c r="S10" s="44"/>
    </row>
    <row r="11" spans="1:19" ht="15" customHeight="1" thickBot="1">
      <c r="A11" t="s">
        <v>400</v>
      </c>
      <c r="B11" s="9"/>
      <c r="C11" s="275" t="s">
        <v>528</v>
      </c>
      <c r="D11" s="2" t="s">
        <v>737</v>
      </c>
      <c r="E11" s="305" t="s">
        <v>766</v>
      </c>
      <c r="F11" s="257" t="s">
        <v>6</v>
      </c>
      <c r="G11" s="258" t="s">
        <v>7</v>
      </c>
      <c r="H11" s="258" t="s">
        <v>8</v>
      </c>
      <c r="I11" s="258" t="s">
        <v>9</v>
      </c>
      <c r="J11" s="258" t="s">
        <v>10</v>
      </c>
      <c r="K11" s="258" t="s">
        <v>11</v>
      </c>
      <c r="L11" s="258" t="s">
        <v>12</v>
      </c>
      <c r="M11" s="258" t="s">
        <v>13</v>
      </c>
      <c r="N11" s="258" t="s">
        <v>14</v>
      </c>
      <c r="O11" s="258" t="s">
        <v>15</v>
      </c>
      <c r="P11" s="258" t="s">
        <v>16</v>
      </c>
      <c r="Q11" s="258" t="s">
        <v>5</v>
      </c>
      <c r="R11" s="99"/>
      <c r="S11" s="44"/>
    </row>
    <row r="12" spans="1:19" ht="15" customHeight="1">
      <c r="B12" s="18">
        <v>1</v>
      </c>
      <c r="C12" s="273" t="s">
        <v>398</v>
      </c>
      <c r="D12" s="104" t="s">
        <v>230</v>
      </c>
      <c r="E12" s="104"/>
      <c r="F12" s="119">
        <v>48000</v>
      </c>
      <c r="G12" s="119">
        <v>48000</v>
      </c>
      <c r="H12" s="119">
        <v>48000</v>
      </c>
      <c r="I12" s="119">
        <v>48000</v>
      </c>
      <c r="J12" s="119">
        <v>48000</v>
      </c>
      <c r="K12" s="119">
        <v>48000</v>
      </c>
      <c r="L12" s="145">
        <v>48000</v>
      </c>
      <c r="M12" s="119">
        <v>48000</v>
      </c>
      <c r="N12" s="119">
        <v>48000</v>
      </c>
      <c r="O12" s="119">
        <v>48000</v>
      </c>
      <c r="P12" s="119">
        <v>48000</v>
      </c>
      <c r="Q12" s="119">
        <v>48000</v>
      </c>
      <c r="S12" s="44"/>
    </row>
    <row r="13" spans="1:19" ht="15" customHeight="1">
      <c r="B13" s="19"/>
      <c r="C13" s="37" t="s">
        <v>4</v>
      </c>
      <c r="D13" s="110"/>
      <c r="E13" s="220" t="s">
        <v>791</v>
      </c>
      <c r="F13" s="181" t="s">
        <v>367</v>
      </c>
      <c r="G13" s="181" t="s">
        <v>543</v>
      </c>
      <c r="H13" s="181" t="s">
        <v>112</v>
      </c>
      <c r="I13" s="181" t="s">
        <v>408</v>
      </c>
      <c r="J13" s="181" t="s">
        <v>419</v>
      </c>
      <c r="K13" s="181" t="s">
        <v>764</v>
      </c>
      <c r="L13" s="180" t="s">
        <v>594</v>
      </c>
      <c r="M13" s="181" t="s">
        <v>605</v>
      </c>
      <c r="N13" s="181" t="s">
        <v>506</v>
      </c>
      <c r="O13" s="181" t="s">
        <v>266</v>
      </c>
      <c r="P13" s="181" t="s">
        <v>718</v>
      </c>
      <c r="Q13" s="181" t="s">
        <v>870</v>
      </c>
      <c r="R13" s="114"/>
      <c r="S13" s="44"/>
    </row>
    <row r="14" spans="1:19" ht="15" customHeight="1" thickBot="1">
      <c r="B14" s="21"/>
      <c r="C14" s="224" t="s">
        <v>31</v>
      </c>
      <c r="D14" s="105" t="s">
        <v>94</v>
      </c>
      <c r="E14" s="308" t="s">
        <v>698</v>
      </c>
      <c r="F14" s="212">
        <v>43115</v>
      </c>
      <c r="G14" s="212">
        <v>43511</v>
      </c>
      <c r="H14" s="212">
        <v>43539</v>
      </c>
      <c r="I14" s="212">
        <v>43570</v>
      </c>
      <c r="J14" s="212">
        <v>43600</v>
      </c>
      <c r="K14" s="212">
        <v>43621</v>
      </c>
      <c r="L14" s="214">
        <v>43296</v>
      </c>
      <c r="M14" s="212">
        <v>43692</v>
      </c>
      <c r="N14" s="212">
        <v>43723</v>
      </c>
      <c r="O14" s="212">
        <v>43753</v>
      </c>
      <c r="P14" s="212">
        <v>43784</v>
      </c>
      <c r="Q14" s="212">
        <v>43814</v>
      </c>
      <c r="R14" s="115"/>
      <c r="S14" s="44"/>
    </row>
    <row r="15" spans="1:19" ht="15" customHeight="1" thickBot="1">
      <c r="B15" s="261"/>
      <c r="C15" s="262"/>
      <c r="D15" s="264"/>
      <c r="E15" s="264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6"/>
      <c r="S15" s="44"/>
    </row>
    <row r="16" spans="1:19" ht="15" customHeight="1" thickBot="1">
      <c r="B16" s="9"/>
      <c r="C16" s="17" t="s">
        <v>739</v>
      </c>
      <c r="D16" s="2" t="s">
        <v>737</v>
      </c>
      <c r="E16" s="305" t="s">
        <v>766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  <c r="K16" s="2" t="s">
        <v>11</v>
      </c>
      <c r="L16" s="2" t="s">
        <v>12</v>
      </c>
      <c r="M16" s="2" t="s">
        <v>13</v>
      </c>
      <c r="N16" s="2" t="s">
        <v>14</v>
      </c>
      <c r="O16" s="2" t="s">
        <v>15</v>
      </c>
      <c r="P16" s="2" t="s">
        <v>16</v>
      </c>
      <c r="Q16" s="2" t="s">
        <v>5</v>
      </c>
      <c r="S16" s="44"/>
    </row>
    <row r="17" spans="2:19" ht="15" customHeight="1">
      <c r="B17" s="18">
        <v>1</v>
      </c>
      <c r="C17" s="326" t="s">
        <v>3</v>
      </c>
      <c r="D17" s="327" t="s">
        <v>269</v>
      </c>
      <c r="E17" s="348"/>
      <c r="F17" s="328"/>
      <c r="G17" s="328"/>
      <c r="H17" s="119">
        <v>27930</v>
      </c>
      <c r="I17" s="328"/>
      <c r="J17" s="328"/>
      <c r="K17" s="119">
        <v>27930</v>
      </c>
      <c r="L17" s="328"/>
      <c r="M17" s="328"/>
      <c r="N17" s="119">
        <v>27930</v>
      </c>
      <c r="O17" s="328"/>
      <c r="P17" s="328"/>
      <c r="Q17" s="119">
        <v>34550</v>
      </c>
      <c r="R17" s="62"/>
      <c r="S17" s="44"/>
    </row>
    <row r="18" spans="2:19" ht="15" customHeight="1">
      <c r="B18" s="19"/>
      <c r="C18" s="329" t="s">
        <v>41</v>
      </c>
      <c r="D18" s="330" t="s">
        <v>105</v>
      </c>
      <c r="E18" s="354">
        <v>4829883800</v>
      </c>
      <c r="F18" s="355"/>
      <c r="G18" s="356"/>
      <c r="H18" s="178" t="s">
        <v>387</v>
      </c>
      <c r="I18" s="355"/>
      <c r="J18" s="356"/>
      <c r="K18" s="178" t="s">
        <v>444</v>
      </c>
      <c r="L18" s="355"/>
      <c r="M18" s="356"/>
      <c r="N18" s="178" t="s">
        <v>659</v>
      </c>
      <c r="O18" s="355"/>
      <c r="P18" s="355"/>
      <c r="Q18" s="178" t="s">
        <v>880</v>
      </c>
      <c r="R18" s="99"/>
      <c r="S18" s="44"/>
    </row>
    <row r="19" spans="2:19" ht="15" customHeight="1" thickBot="1">
      <c r="B19" s="21"/>
      <c r="C19" s="384" t="s">
        <v>20</v>
      </c>
      <c r="D19" s="333"/>
      <c r="E19" s="350" t="s">
        <v>658</v>
      </c>
      <c r="F19" s="334"/>
      <c r="G19" s="357"/>
      <c r="H19" s="212">
        <v>43539</v>
      </c>
      <c r="I19" s="334"/>
      <c r="J19" s="357"/>
      <c r="K19" s="212">
        <v>43633</v>
      </c>
      <c r="L19" s="334"/>
      <c r="M19" s="357"/>
      <c r="N19" s="212">
        <v>43724</v>
      </c>
      <c r="O19" s="334"/>
      <c r="P19" s="334"/>
      <c r="Q19" s="212">
        <v>43815</v>
      </c>
      <c r="S19" s="44"/>
    </row>
    <row r="20" spans="2:19" ht="15" customHeight="1">
      <c r="B20" s="23">
        <v>2</v>
      </c>
      <c r="C20" s="14" t="s">
        <v>525</v>
      </c>
      <c r="D20" s="104" t="s">
        <v>523</v>
      </c>
      <c r="E20" s="358"/>
      <c r="F20" s="50">
        <v>510</v>
      </c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2"/>
      <c r="R20" s="62"/>
      <c r="S20" s="44"/>
    </row>
    <row r="21" spans="2:19" ht="15" customHeight="1">
      <c r="B21" s="19"/>
      <c r="C21" s="37" t="s">
        <v>597</v>
      </c>
      <c r="D21" s="110" t="s">
        <v>522</v>
      </c>
      <c r="E21" s="359"/>
      <c r="F21" s="178" t="s">
        <v>370</v>
      </c>
      <c r="G21" s="363" t="s">
        <v>175</v>
      </c>
      <c r="H21" s="363"/>
      <c r="I21" s="363"/>
      <c r="J21" s="363"/>
      <c r="K21" s="363"/>
      <c r="L21" s="363"/>
      <c r="M21" s="363"/>
      <c r="N21" s="363"/>
      <c r="O21" s="363"/>
      <c r="P21" s="363"/>
      <c r="Q21" s="364"/>
      <c r="R21" s="99"/>
      <c r="S21" s="44"/>
    </row>
    <row r="22" spans="2:19" ht="15" customHeight="1" thickBot="1">
      <c r="B22" s="21"/>
      <c r="C22" s="210" t="s">
        <v>596</v>
      </c>
      <c r="D22" s="105"/>
      <c r="E22" s="360"/>
      <c r="F22" s="212">
        <v>43488</v>
      </c>
      <c r="G22" s="365"/>
      <c r="H22" s="365"/>
      <c r="I22" s="366"/>
      <c r="J22" s="365"/>
      <c r="K22" s="365"/>
      <c r="L22" s="366"/>
      <c r="M22" s="366"/>
      <c r="N22" s="366"/>
      <c r="O22" s="366"/>
      <c r="P22" s="366"/>
      <c r="Q22" s="367"/>
      <c r="S22" s="44"/>
    </row>
    <row r="23" spans="2:19" ht="15" customHeight="1">
      <c r="B23" s="23">
        <v>3</v>
      </c>
      <c r="C23" s="326"/>
      <c r="D23" s="327" t="s">
        <v>78</v>
      </c>
      <c r="E23" s="348"/>
      <c r="F23" s="50">
        <v>5200</v>
      </c>
      <c r="G23" s="50">
        <v>5200</v>
      </c>
      <c r="H23" s="50">
        <v>5200</v>
      </c>
      <c r="I23" s="50">
        <v>5200</v>
      </c>
      <c r="J23" s="50">
        <v>5200</v>
      </c>
      <c r="K23" s="50">
        <v>5200</v>
      </c>
      <c r="L23" s="50">
        <v>5200</v>
      </c>
      <c r="M23" s="50">
        <v>5200</v>
      </c>
      <c r="N23" s="50">
        <v>5200</v>
      </c>
      <c r="O23" s="50">
        <v>5200</v>
      </c>
      <c r="P23" s="50">
        <v>5200</v>
      </c>
      <c r="Q23" s="328"/>
      <c r="R23" s="62"/>
      <c r="S23" s="44"/>
    </row>
    <row r="24" spans="2:19" ht="15" customHeight="1">
      <c r="B24" s="19"/>
      <c r="C24" s="310" t="s">
        <v>77</v>
      </c>
      <c r="D24" s="330" t="s">
        <v>79</v>
      </c>
      <c r="E24" s="349" t="s">
        <v>432</v>
      </c>
      <c r="F24" s="178" t="s">
        <v>726</v>
      </c>
      <c r="G24" s="178" t="s">
        <v>547</v>
      </c>
      <c r="H24" s="178" t="s">
        <v>114</v>
      </c>
      <c r="I24" s="178" t="s">
        <v>158</v>
      </c>
      <c r="J24" s="178" t="s">
        <v>762</v>
      </c>
      <c r="K24" s="178" t="s">
        <v>182</v>
      </c>
      <c r="L24" s="178" t="s">
        <v>185</v>
      </c>
      <c r="M24" s="178" t="s">
        <v>789</v>
      </c>
      <c r="N24" s="178" t="s">
        <v>792</v>
      </c>
      <c r="O24" s="178" t="s">
        <v>804</v>
      </c>
      <c r="P24" s="178" t="s">
        <v>706</v>
      </c>
      <c r="Q24" s="331"/>
      <c r="R24" s="99"/>
      <c r="S24" s="44"/>
    </row>
    <row r="25" spans="2:19" ht="15" customHeight="1" thickBot="1">
      <c r="B25" s="21"/>
      <c r="C25" s="384" t="s">
        <v>81</v>
      </c>
      <c r="D25" s="333"/>
      <c r="E25" s="350" t="s">
        <v>658</v>
      </c>
      <c r="F25" s="212">
        <v>43480</v>
      </c>
      <c r="G25" s="212">
        <v>43511</v>
      </c>
      <c r="H25" s="212">
        <v>43539</v>
      </c>
      <c r="I25" s="212">
        <v>43570</v>
      </c>
      <c r="J25" s="212">
        <v>43600</v>
      </c>
      <c r="K25" s="212">
        <v>43633</v>
      </c>
      <c r="L25" s="212">
        <v>43661</v>
      </c>
      <c r="M25" s="212">
        <v>43692</v>
      </c>
      <c r="N25" s="212">
        <v>43723</v>
      </c>
      <c r="O25" s="212">
        <v>43753</v>
      </c>
      <c r="P25" s="212">
        <v>43784</v>
      </c>
      <c r="Q25" s="422"/>
      <c r="S25" s="44"/>
    </row>
    <row r="26" spans="2:19" ht="15" customHeight="1">
      <c r="B26" s="23">
        <v>4</v>
      </c>
      <c r="C26" s="326"/>
      <c r="D26" s="327" t="s">
        <v>82</v>
      </c>
      <c r="E26" s="348"/>
      <c r="F26" s="50">
        <v>7800</v>
      </c>
      <c r="G26" s="50">
        <v>7800</v>
      </c>
      <c r="H26" s="50">
        <v>7800</v>
      </c>
      <c r="I26" s="50">
        <v>7800</v>
      </c>
      <c r="J26" s="50">
        <v>7800</v>
      </c>
      <c r="K26" s="50">
        <v>7800</v>
      </c>
      <c r="L26" s="50">
        <v>7800</v>
      </c>
      <c r="M26" s="50">
        <v>7800</v>
      </c>
      <c r="N26" s="50">
        <v>7800</v>
      </c>
      <c r="O26" s="50">
        <v>7800</v>
      </c>
      <c r="P26" s="50">
        <v>7800</v>
      </c>
      <c r="Q26" s="328"/>
      <c r="R26" s="114"/>
      <c r="S26" s="44"/>
    </row>
    <row r="27" spans="2:19" ht="15" customHeight="1">
      <c r="B27" s="19"/>
      <c r="C27" s="310" t="s">
        <v>77</v>
      </c>
      <c r="D27" s="330" t="s">
        <v>93</v>
      </c>
      <c r="E27" s="349" t="s">
        <v>432</v>
      </c>
      <c r="F27" s="178" t="s">
        <v>726</v>
      </c>
      <c r="G27" s="178" t="s">
        <v>547</v>
      </c>
      <c r="H27" s="178" t="s">
        <v>114</v>
      </c>
      <c r="I27" s="178" t="s">
        <v>158</v>
      </c>
      <c r="J27" s="178" t="s">
        <v>762</v>
      </c>
      <c r="K27" s="178" t="s">
        <v>182</v>
      </c>
      <c r="L27" s="178" t="s">
        <v>185</v>
      </c>
      <c r="M27" s="178" t="s">
        <v>789</v>
      </c>
      <c r="N27" s="178" t="s">
        <v>792</v>
      </c>
      <c r="O27" s="178" t="s">
        <v>804</v>
      </c>
      <c r="P27" s="178" t="s">
        <v>706</v>
      </c>
      <c r="Q27" s="331"/>
      <c r="R27" s="115"/>
      <c r="S27" s="44"/>
    </row>
    <row r="28" spans="2:19" ht="15" customHeight="1" thickBot="1">
      <c r="B28" s="21"/>
      <c r="C28" s="384" t="s">
        <v>81</v>
      </c>
      <c r="D28" s="333"/>
      <c r="E28" s="350" t="s">
        <v>658</v>
      </c>
      <c r="F28" s="212">
        <v>43115</v>
      </c>
      <c r="G28" s="212">
        <v>43511</v>
      </c>
      <c r="H28" s="212">
        <v>43539</v>
      </c>
      <c r="I28" s="212">
        <v>43570</v>
      </c>
      <c r="J28" s="212">
        <v>43600</v>
      </c>
      <c r="K28" s="212">
        <v>43633</v>
      </c>
      <c r="L28" s="212">
        <v>43661</v>
      </c>
      <c r="M28" s="212">
        <v>43692</v>
      </c>
      <c r="N28" s="212">
        <v>43723</v>
      </c>
      <c r="O28" s="212">
        <v>43753</v>
      </c>
      <c r="P28" s="212">
        <v>43784</v>
      </c>
      <c r="Q28" s="422"/>
      <c r="S28" s="44"/>
    </row>
    <row r="29" spans="2:19" ht="15" customHeight="1">
      <c r="B29" s="23">
        <v>5</v>
      </c>
      <c r="C29" s="326"/>
      <c r="D29" s="327" t="s">
        <v>109</v>
      </c>
      <c r="E29" s="348"/>
      <c r="F29" s="50">
        <v>660</v>
      </c>
      <c r="G29" s="50">
        <v>660</v>
      </c>
      <c r="H29" s="50">
        <v>660</v>
      </c>
      <c r="I29" s="50">
        <v>660</v>
      </c>
      <c r="J29" s="50">
        <v>660</v>
      </c>
      <c r="K29" s="50">
        <v>660</v>
      </c>
      <c r="L29" s="50">
        <v>660</v>
      </c>
      <c r="M29" s="50">
        <v>660</v>
      </c>
      <c r="N29" s="50">
        <v>660</v>
      </c>
      <c r="O29" s="50">
        <v>660</v>
      </c>
      <c r="P29" s="50">
        <v>660</v>
      </c>
      <c r="Q29" s="328"/>
      <c r="R29" s="62"/>
      <c r="S29" s="44"/>
    </row>
    <row r="30" spans="2:19" ht="15" customHeight="1">
      <c r="B30" s="19"/>
      <c r="C30" s="310" t="s">
        <v>77</v>
      </c>
      <c r="D30" s="330" t="s">
        <v>111</v>
      </c>
      <c r="E30" s="349" t="s">
        <v>432</v>
      </c>
      <c r="F30" s="178" t="s">
        <v>726</v>
      </c>
      <c r="G30" s="178" t="s">
        <v>547</v>
      </c>
      <c r="H30" s="178" t="s">
        <v>114</v>
      </c>
      <c r="I30" s="178" t="s">
        <v>158</v>
      </c>
      <c r="J30" s="178" t="s">
        <v>762</v>
      </c>
      <c r="K30" s="178" t="s">
        <v>182</v>
      </c>
      <c r="L30" s="178" t="s">
        <v>185</v>
      </c>
      <c r="M30" s="178" t="s">
        <v>789</v>
      </c>
      <c r="N30" s="178" t="s">
        <v>792</v>
      </c>
      <c r="O30" s="178" t="s">
        <v>804</v>
      </c>
      <c r="P30" s="178" t="s">
        <v>706</v>
      </c>
      <c r="Q30" s="331"/>
      <c r="R30" s="99"/>
      <c r="S30" s="44"/>
    </row>
    <row r="31" spans="2:19" ht="15" customHeight="1" thickBot="1">
      <c r="B31" s="21"/>
      <c r="C31" s="384" t="s">
        <v>81</v>
      </c>
      <c r="D31" s="333"/>
      <c r="E31" s="350" t="s">
        <v>658</v>
      </c>
      <c r="F31" s="212">
        <v>43115</v>
      </c>
      <c r="G31" s="212">
        <v>43511</v>
      </c>
      <c r="H31" s="212">
        <v>43539</v>
      </c>
      <c r="I31" s="212">
        <v>43570</v>
      </c>
      <c r="J31" s="212">
        <v>43600</v>
      </c>
      <c r="K31" s="212">
        <v>43633</v>
      </c>
      <c r="L31" s="212">
        <v>43661</v>
      </c>
      <c r="M31" s="212">
        <v>43692</v>
      </c>
      <c r="N31" s="212">
        <v>43723</v>
      </c>
      <c r="O31" s="212">
        <v>43753</v>
      </c>
      <c r="P31" s="212">
        <v>43784</v>
      </c>
      <c r="Q31" s="422"/>
      <c r="S31" s="44"/>
    </row>
    <row r="32" spans="2:19" ht="15" customHeight="1">
      <c r="B32" s="23">
        <v>6</v>
      </c>
      <c r="C32" s="302" t="s">
        <v>101</v>
      </c>
      <c r="D32" s="311" t="s">
        <v>119</v>
      </c>
      <c r="E32" s="312"/>
      <c r="F32" s="313"/>
      <c r="G32" s="313"/>
      <c r="H32" s="50">
        <v>410</v>
      </c>
      <c r="I32" s="313"/>
      <c r="J32" s="313"/>
      <c r="K32" s="50">
        <v>410</v>
      </c>
      <c r="L32" s="313"/>
      <c r="M32" s="313"/>
      <c r="N32" s="50">
        <v>410</v>
      </c>
      <c r="O32" s="313"/>
      <c r="P32" s="313"/>
      <c r="Q32" s="119">
        <v>570</v>
      </c>
      <c r="R32" s="62"/>
      <c r="S32" s="44"/>
    </row>
    <row r="33" spans="2:19" ht="15" customHeight="1">
      <c r="B33" s="19"/>
      <c r="C33" s="303" t="s">
        <v>117</v>
      </c>
      <c r="D33" s="314" t="s">
        <v>127</v>
      </c>
      <c r="E33" s="319">
        <v>4273186800</v>
      </c>
      <c r="F33" s="316"/>
      <c r="G33" s="351"/>
      <c r="H33" s="178" t="s">
        <v>113</v>
      </c>
      <c r="I33" s="316"/>
      <c r="J33" s="351"/>
      <c r="K33" s="178" t="s">
        <v>446</v>
      </c>
      <c r="L33" s="316"/>
      <c r="M33" s="351"/>
      <c r="N33" s="178" t="s">
        <v>793</v>
      </c>
      <c r="O33" s="316"/>
      <c r="P33" s="351"/>
      <c r="Q33" s="178" t="s">
        <v>877</v>
      </c>
      <c r="R33" s="99"/>
      <c r="S33" s="44"/>
    </row>
    <row r="34" spans="2:19" ht="15" customHeight="1" thickBot="1">
      <c r="B34" s="21"/>
      <c r="C34" s="378" t="s">
        <v>447</v>
      </c>
      <c r="D34" s="318">
        <v>72804305</v>
      </c>
      <c r="E34" s="317" t="s">
        <v>658</v>
      </c>
      <c r="F34" s="318"/>
      <c r="G34" s="352"/>
      <c r="H34" s="212">
        <v>43539</v>
      </c>
      <c r="I34" s="318"/>
      <c r="J34" s="352"/>
      <c r="K34" s="212">
        <v>43631</v>
      </c>
      <c r="L34" s="318"/>
      <c r="M34" s="352"/>
      <c r="N34" s="212">
        <v>43724</v>
      </c>
      <c r="O34" s="318"/>
      <c r="P34" s="352"/>
      <c r="Q34" s="212">
        <v>43815</v>
      </c>
      <c r="S34" s="44"/>
    </row>
    <row r="35" spans="2:19" ht="15" customHeight="1">
      <c r="B35" s="23">
        <v>7</v>
      </c>
      <c r="C35" s="302" t="s">
        <v>681</v>
      </c>
      <c r="D35" s="311" t="s">
        <v>120</v>
      </c>
      <c r="E35" s="312"/>
      <c r="F35" s="313"/>
      <c r="G35" s="313"/>
      <c r="H35" s="50">
        <v>600</v>
      </c>
      <c r="I35" s="313"/>
      <c r="J35" s="313"/>
      <c r="K35" s="50">
        <v>600</v>
      </c>
      <c r="L35" s="313"/>
      <c r="M35" s="313"/>
      <c r="N35" s="50">
        <v>600</v>
      </c>
      <c r="O35" s="313"/>
      <c r="P35" s="313"/>
      <c r="Q35" s="50">
        <v>400</v>
      </c>
      <c r="S35" s="44"/>
    </row>
    <row r="36" spans="2:19" ht="15" customHeight="1">
      <c r="B36" s="19"/>
      <c r="C36" s="303" t="s">
        <v>117</v>
      </c>
      <c r="D36" s="314" t="s">
        <v>124</v>
      </c>
      <c r="E36" s="319">
        <v>4273186800</v>
      </c>
      <c r="F36" s="316"/>
      <c r="G36" s="351"/>
      <c r="H36" s="178" t="s">
        <v>113</v>
      </c>
      <c r="I36" s="316"/>
      <c r="J36" s="351"/>
      <c r="K36" s="178" t="s">
        <v>446</v>
      </c>
      <c r="L36" s="316"/>
      <c r="M36" s="351"/>
      <c r="N36" s="178" t="s">
        <v>793</v>
      </c>
      <c r="O36" s="316"/>
      <c r="P36" s="316"/>
      <c r="Q36" s="178" t="s">
        <v>877</v>
      </c>
      <c r="S36" s="44"/>
    </row>
    <row r="37" spans="2:19" ht="15" customHeight="1" thickBot="1">
      <c r="B37" s="21"/>
      <c r="C37" s="378" t="s">
        <v>447</v>
      </c>
      <c r="D37" s="318">
        <v>9000008464</v>
      </c>
      <c r="E37" s="317" t="s">
        <v>658</v>
      </c>
      <c r="F37" s="318"/>
      <c r="G37" s="352"/>
      <c r="H37" s="212">
        <v>43539</v>
      </c>
      <c r="I37" s="318"/>
      <c r="J37" s="352"/>
      <c r="K37" s="212">
        <v>43631</v>
      </c>
      <c r="L37" s="318"/>
      <c r="M37" s="352"/>
      <c r="N37" s="212">
        <v>43724</v>
      </c>
      <c r="O37" s="318"/>
      <c r="P37" s="318"/>
      <c r="Q37" s="212">
        <v>43815</v>
      </c>
      <c r="S37" s="44"/>
    </row>
    <row r="38" spans="2:19" ht="15" customHeight="1">
      <c r="B38" s="23">
        <v>8</v>
      </c>
      <c r="C38" s="302" t="s">
        <v>682</v>
      </c>
      <c r="D38" s="436" t="s">
        <v>875</v>
      </c>
      <c r="E38" s="312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119">
        <v>500</v>
      </c>
      <c r="R38" s="62"/>
      <c r="S38" s="44"/>
    </row>
    <row r="39" spans="2:19" ht="15" customHeight="1">
      <c r="B39" s="19"/>
      <c r="C39" s="303" t="s">
        <v>117</v>
      </c>
      <c r="D39" s="314" t="s">
        <v>861</v>
      </c>
      <c r="E39" s="319">
        <v>7901579600</v>
      </c>
      <c r="F39" s="316"/>
      <c r="G39" s="351"/>
      <c r="H39" s="316"/>
      <c r="I39" s="316"/>
      <c r="J39" s="316"/>
      <c r="K39" s="316"/>
      <c r="L39" s="316"/>
      <c r="M39" s="316"/>
      <c r="N39" s="316"/>
      <c r="O39" s="316"/>
      <c r="P39" s="351"/>
      <c r="Q39" s="178" t="s">
        <v>876</v>
      </c>
      <c r="R39" s="99"/>
      <c r="S39" s="44"/>
    </row>
    <row r="40" spans="2:19" ht="15" customHeight="1" thickBot="1">
      <c r="B40" s="21"/>
      <c r="C40" s="378" t="s">
        <v>447</v>
      </c>
      <c r="D40" s="318">
        <v>1024183629</v>
      </c>
      <c r="E40" s="317" t="s">
        <v>658</v>
      </c>
      <c r="F40" s="318"/>
      <c r="G40" s="352"/>
      <c r="H40" s="318"/>
      <c r="I40" s="318"/>
      <c r="J40" s="318"/>
      <c r="K40" s="318"/>
      <c r="L40" s="318"/>
      <c r="M40" s="318"/>
      <c r="N40" s="318"/>
      <c r="O40" s="318"/>
      <c r="P40" s="352"/>
      <c r="Q40" s="212">
        <v>43815</v>
      </c>
      <c r="S40" s="44"/>
    </row>
    <row r="41" spans="2:19" ht="15" customHeight="1">
      <c r="B41" s="23">
        <v>9</v>
      </c>
      <c r="C41" s="302" t="s">
        <v>681</v>
      </c>
      <c r="D41" s="311" t="s">
        <v>662</v>
      </c>
      <c r="E41" s="312"/>
      <c r="F41" s="313"/>
      <c r="G41" s="50">
        <v>300</v>
      </c>
      <c r="H41" s="313"/>
      <c r="I41" s="313"/>
      <c r="J41" s="50">
        <v>300</v>
      </c>
      <c r="K41" s="313"/>
      <c r="L41" s="313"/>
      <c r="M41" s="50">
        <v>300</v>
      </c>
      <c r="N41" s="313"/>
      <c r="O41" s="313"/>
      <c r="P41" s="313"/>
      <c r="Q41" s="313"/>
      <c r="R41" s="62"/>
      <c r="S41" s="44"/>
    </row>
    <row r="42" spans="2:19" ht="15" customHeight="1">
      <c r="B42" s="19"/>
      <c r="C42" s="303" t="s">
        <v>118</v>
      </c>
      <c r="D42" s="314" t="s">
        <v>663</v>
      </c>
      <c r="E42" s="315" t="s">
        <v>665</v>
      </c>
      <c r="F42" s="316"/>
      <c r="G42" s="178" t="s">
        <v>286</v>
      </c>
      <c r="H42" s="316"/>
      <c r="I42" s="316"/>
      <c r="J42" s="178" t="s">
        <v>583</v>
      </c>
      <c r="K42" s="316"/>
      <c r="L42" s="316"/>
      <c r="M42" s="178" t="s">
        <v>616</v>
      </c>
      <c r="N42" s="316"/>
      <c r="O42" s="316"/>
      <c r="P42" s="316"/>
      <c r="Q42" s="316"/>
      <c r="R42" s="99"/>
      <c r="S42" s="44"/>
    </row>
    <row r="43" spans="2:19" ht="15" customHeight="1" thickBot="1">
      <c r="B43" s="21"/>
      <c r="C43" s="378" t="s">
        <v>447</v>
      </c>
      <c r="D43" s="318">
        <v>72926618</v>
      </c>
      <c r="E43" s="317" t="s">
        <v>658</v>
      </c>
      <c r="F43" s="318"/>
      <c r="G43" s="212">
        <v>43507</v>
      </c>
      <c r="H43" s="318"/>
      <c r="I43" s="318"/>
      <c r="J43" s="212">
        <v>43598</v>
      </c>
      <c r="K43" s="318"/>
      <c r="L43" s="318"/>
      <c r="M43" s="212">
        <v>43689</v>
      </c>
      <c r="N43" s="318"/>
      <c r="O43" s="318"/>
      <c r="P43" s="318"/>
      <c r="Q43" s="318"/>
      <c r="S43" s="44"/>
    </row>
    <row r="44" spans="2:19" ht="15" customHeight="1">
      <c r="B44" s="23">
        <v>10</v>
      </c>
      <c r="C44" s="302" t="s">
        <v>101</v>
      </c>
      <c r="D44" s="311" t="s">
        <v>121</v>
      </c>
      <c r="E44" s="312"/>
      <c r="F44" s="313"/>
      <c r="G44" s="313"/>
      <c r="H44" s="50">
        <v>580</v>
      </c>
      <c r="I44" s="313"/>
      <c r="J44" s="313"/>
      <c r="K44" s="50">
        <v>580</v>
      </c>
      <c r="L44" s="313"/>
      <c r="M44" s="313"/>
      <c r="N44" s="50">
        <v>580</v>
      </c>
      <c r="O44" s="313"/>
      <c r="P44" s="313"/>
      <c r="Q44" s="50">
        <v>550</v>
      </c>
      <c r="S44" s="44"/>
    </row>
    <row r="45" spans="2:19" ht="15" customHeight="1">
      <c r="B45" s="19"/>
      <c r="C45" s="303" t="s">
        <v>118</v>
      </c>
      <c r="D45" s="314" t="s">
        <v>133</v>
      </c>
      <c r="E45" s="319">
        <v>4273186800</v>
      </c>
      <c r="F45" s="316"/>
      <c r="G45" s="316"/>
      <c r="H45" s="178" t="s">
        <v>113</v>
      </c>
      <c r="I45" s="316"/>
      <c r="J45" s="316"/>
      <c r="K45" s="178" t="s">
        <v>446</v>
      </c>
      <c r="L45" s="316"/>
      <c r="M45" s="316"/>
      <c r="N45" s="178" t="s">
        <v>793</v>
      </c>
      <c r="O45" s="316"/>
      <c r="P45" s="316"/>
      <c r="Q45" s="178" t="s">
        <v>877</v>
      </c>
      <c r="S45" s="44"/>
    </row>
    <row r="46" spans="2:19" ht="15" customHeight="1" thickBot="1">
      <c r="B46" s="21"/>
      <c r="C46" s="378" t="s">
        <v>447</v>
      </c>
      <c r="D46" s="318">
        <v>72926563</v>
      </c>
      <c r="E46" s="317" t="s">
        <v>658</v>
      </c>
      <c r="F46" s="318"/>
      <c r="G46" s="318"/>
      <c r="H46" s="212">
        <v>43539</v>
      </c>
      <c r="I46" s="318"/>
      <c r="J46" s="318"/>
      <c r="K46" s="212">
        <v>43631</v>
      </c>
      <c r="L46" s="318"/>
      <c r="M46" s="318"/>
      <c r="N46" s="212">
        <v>43724</v>
      </c>
      <c r="O46" s="318"/>
      <c r="P46" s="318"/>
      <c r="Q46" s="212">
        <v>43815</v>
      </c>
      <c r="S46" s="44"/>
    </row>
    <row r="47" spans="2:19" ht="15" customHeight="1">
      <c r="B47" s="23">
        <v>11</v>
      </c>
      <c r="C47" s="302" t="s">
        <v>752</v>
      </c>
      <c r="D47" s="311" t="s">
        <v>765</v>
      </c>
      <c r="E47" s="312"/>
      <c r="F47" s="313"/>
      <c r="G47" s="313"/>
      <c r="H47" s="313"/>
      <c r="I47" s="313"/>
      <c r="J47" s="313"/>
      <c r="K47" s="50">
        <v>1500</v>
      </c>
      <c r="L47" s="313"/>
      <c r="M47" s="313"/>
      <c r="N47" s="50">
        <v>1500</v>
      </c>
      <c r="O47" s="313"/>
      <c r="P47" s="313"/>
      <c r="Q47" s="313"/>
      <c r="S47" s="44"/>
    </row>
    <row r="48" spans="2:19" ht="15" customHeight="1">
      <c r="B48" s="19"/>
      <c r="C48" s="303" t="s">
        <v>118</v>
      </c>
      <c r="D48" s="314" t="s">
        <v>753</v>
      </c>
      <c r="E48" s="320" t="s">
        <v>767</v>
      </c>
      <c r="F48" s="321"/>
      <c r="G48" s="321"/>
      <c r="H48" s="316"/>
      <c r="I48" s="321"/>
      <c r="J48" s="321"/>
      <c r="K48" s="178" t="s">
        <v>181</v>
      </c>
      <c r="L48" s="321"/>
      <c r="M48" s="321"/>
      <c r="N48" s="178" t="s">
        <v>357</v>
      </c>
      <c r="O48" s="321"/>
      <c r="P48" s="321"/>
      <c r="Q48" s="321"/>
      <c r="S48" s="44"/>
    </row>
    <row r="49" spans="2:19" ht="15" customHeight="1" thickBot="1">
      <c r="B49" s="21"/>
      <c r="C49" s="378" t="s">
        <v>447</v>
      </c>
      <c r="D49" s="318">
        <v>1470135221</v>
      </c>
      <c r="E49" s="323" t="s">
        <v>658</v>
      </c>
      <c r="F49" s="318"/>
      <c r="G49" s="318"/>
      <c r="H49" s="318"/>
      <c r="I49" s="318"/>
      <c r="J49" s="318"/>
      <c r="K49" s="212">
        <v>43622</v>
      </c>
      <c r="L49" s="318"/>
      <c r="M49" s="318"/>
      <c r="N49" s="212">
        <v>43714</v>
      </c>
      <c r="O49" s="318"/>
      <c r="P49" s="318"/>
      <c r="Q49" s="318"/>
      <c r="S49" s="44"/>
    </row>
    <row r="50" spans="2:19" ht="15" customHeight="1">
      <c r="B50" s="23">
        <v>12</v>
      </c>
      <c r="C50" s="302" t="s">
        <v>682</v>
      </c>
      <c r="D50" s="311" t="s">
        <v>122</v>
      </c>
      <c r="E50" s="312"/>
      <c r="F50" s="313"/>
      <c r="G50" s="313"/>
      <c r="H50" s="50">
        <v>270</v>
      </c>
      <c r="I50" s="313"/>
      <c r="J50" s="313"/>
      <c r="K50" s="50">
        <v>270</v>
      </c>
      <c r="L50" s="313"/>
      <c r="M50" s="313"/>
      <c r="N50" s="50">
        <v>270</v>
      </c>
      <c r="O50" s="313"/>
      <c r="P50" s="313"/>
      <c r="Q50" s="50">
        <v>320</v>
      </c>
      <c r="S50" s="44"/>
    </row>
    <row r="51" spans="2:19" ht="15" customHeight="1">
      <c r="B51" s="19"/>
      <c r="C51" s="303" t="s">
        <v>118</v>
      </c>
      <c r="D51" s="314" t="s">
        <v>129</v>
      </c>
      <c r="E51" s="319">
        <v>4273186800</v>
      </c>
      <c r="F51" s="319"/>
      <c r="G51" s="319"/>
      <c r="H51" s="178" t="s">
        <v>113</v>
      </c>
      <c r="I51" s="319"/>
      <c r="J51" s="319"/>
      <c r="K51" s="178" t="s">
        <v>446</v>
      </c>
      <c r="L51" s="319"/>
      <c r="M51" s="319"/>
      <c r="N51" s="178" t="s">
        <v>793</v>
      </c>
      <c r="O51" s="319"/>
      <c r="P51" s="319"/>
      <c r="Q51" s="178" t="s">
        <v>877</v>
      </c>
      <c r="S51" s="44"/>
    </row>
    <row r="52" spans="2:19" ht="15" customHeight="1" thickBot="1">
      <c r="B52" s="21"/>
      <c r="C52" s="378" t="s">
        <v>447</v>
      </c>
      <c r="D52" s="318">
        <v>2008017927</v>
      </c>
      <c r="E52" s="317" t="s">
        <v>658</v>
      </c>
      <c r="F52" s="324"/>
      <c r="G52" s="324"/>
      <c r="H52" s="212">
        <v>43539</v>
      </c>
      <c r="I52" s="324"/>
      <c r="J52" s="324"/>
      <c r="K52" s="212">
        <v>43631</v>
      </c>
      <c r="L52" s="324"/>
      <c r="M52" s="324"/>
      <c r="N52" s="212">
        <v>43724</v>
      </c>
      <c r="O52" s="324"/>
      <c r="P52" s="324"/>
      <c r="Q52" s="212">
        <v>43815</v>
      </c>
      <c r="S52" s="44"/>
    </row>
    <row r="53" spans="2:19" ht="15" customHeight="1">
      <c r="B53" s="23">
        <v>13</v>
      </c>
      <c r="C53" s="148" t="s">
        <v>740</v>
      </c>
      <c r="D53" s="149" t="s">
        <v>376</v>
      </c>
      <c r="E53" s="307"/>
      <c r="F53" s="45"/>
      <c r="G53" s="45"/>
      <c r="H53" s="50">
        <v>480</v>
      </c>
      <c r="I53" s="45"/>
      <c r="J53" s="45"/>
      <c r="K53" s="50">
        <v>480</v>
      </c>
      <c r="L53" s="45"/>
      <c r="M53" s="45"/>
      <c r="N53" s="50">
        <v>480</v>
      </c>
      <c r="O53" s="45"/>
      <c r="P53" s="45"/>
      <c r="Q53" s="50">
        <v>480</v>
      </c>
      <c r="R53" s="62"/>
      <c r="S53" s="44"/>
    </row>
    <row r="54" spans="2:19" ht="15" customHeight="1">
      <c r="B54" s="19"/>
      <c r="C54" s="150" t="s">
        <v>375</v>
      </c>
      <c r="D54" s="151" t="s">
        <v>377</v>
      </c>
      <c r="E54" s="182">
        <v>7326717500</v>
      </c>
      <c r="F54" s="49"/>
      <c r="G54" s="46"/>
      <c r="H54" s="437" t="s">
        <v>555</v>
      </c>
      <c r="I54" s="49"/>
      <c r="J54" s="46"/>
      <c r="K54" s="437" t="s">
        <v>600</v>
      </c>
      <c r="L54" s="49"/>
      <c r="M54" s="46"/>
      <c r="N54" s="437" t="s">
        <v>204</v>
      </c>
      <c r="O54" s="49"/>
      <c r="P54" s="46"/>
      <c r="Q54" s="178" t="s">
        <v>883</v>
      </c>
      <c r="R54" s="99"/>
      <c r="S54" s="44"/>
    </row>
    <row r="55" spans="2:19" ht="15" customHeight="1" thickBot="1">
      <c r="B55" s="21"/>
      <c r="C55" s="391" t="s">
        <v>447</v>
      </c>
      <c r="D55" s="153"/>
      <c r="E55" s="308" t="s">
        <v>658</v>
      </c>
      <c r="F55" s="120"/>
      <c r="G55" s="47"/>
      <c r="H55" s="212">
        <v>43180</v>
      </c>
      <c r="I55" s="120"/>
      <c r="J55" s="47"/>
      <c r="K55" s="212">
        <v>43637</v>
      </c>
      <c r="L55" s="120"/>
      <c r="M55" s="47"/>
      <c r="N55" s="212">
        <v>43731</v>
      </c>
      <c r="O55" s="120"/>
      <c r="P55" s="47"/>
      <c r="Q55" s="212">
        <v>43822</v>
      </c>
      <c r="S55" s="44"/>
    </row>
    <row r="56" spans="2:19" ht="15" customHeight="1">
      <c r="B56" s="23">
        <v>14</v>
      </c>
      <c r="C56" s="326" t="s">
        <v>101</v>
      </c>
      <c r="D56" s="327" t="s">
        <v>102</v>
      </c>
      <c r="E56" s="348"/>
      <c r="F56" s="385"/>
      <c r="G56" s="385"/>
      <c r="H56" s="119">
        <v>2090</v>
      </c>
      <c r="I56" s="385"/>
      <c r="J56" s="385"/>
      <c r="K56" s="119">
        <v>2090</v>
      </c>
      <c r="L56" s="385"/>
      <c r="M56" s="385"/>
      <c r="N56" s="119">
        <v>2090</v>
      </c>
      <c r="O56" s="385"/>
      <c r="P56" s="385"/>
      <c r="Q56" s="119">
        <v>1730</v>
      </c>
      <c r="R56" s="62"/>
      <c r="S56" s="44"/>
    </row>
    <row r="57" spans="2:19" ht="15" customHeight="1">
      <c r="B57" s="24"/>
      <c r="C57" s="310" t="s">
        <v>85</v>
      </c>
      <c r="D57" s="330" t="s">
        <v>104</v>
      </c>
      <c r="E57" s="354">
        <v>4829883500</v>
      </c>
      <c r="F57" s="354"/>
      <c r="G57" s="336"/>
      <c r="H57" s="178" t="s">
        <v>293</v>
      </c>
      <c r="I57" s="336"/>
      <c r="J57" s="336"/>
      <c r="K57" s="178" t="s">
        <v>323</v>
      </c>
      <c r="L57" s="336"/>
      <c r="M57" s="336"/>
      <c r="N57" s="178" t="s">
        <v>660</v>
      </c>
      <c r="O57" s="336"/>
      <c r="P57" s="336"/>
      <c r="Q57" s="178" t="s">
        <v>879</v>
      </c>
      <c r="R57" s="99"/>
      <c r="S57" s="44"/>
    </row>
    <row r="58" spans="2:19" ht="15" customHeight="1" thickBot="1">
      <c r="B58" s="25"/>
      <c r="C58" s="392" t="s">
        <v>88</v>
      </c>
      <c r="D58" s="333"/>
      <c r="E58" s="350" t="s">
        <v>658</v>
      </c>
      <c r="F58" s="343"/>
      <c r="G58" s="343"/>
      <c r="H58" s="212">
        <v>43174</v>
      </c>
      <c r="I58" s="343"/>
      <c r="J58" s="343"/>
      <c r="K58" s="212">
        <v>43633</v>
      </c>
      <c r="L58" s="343"/>
      <c r="M58" s="343"/>
      <c r="N58" s="212">
        <v>43724</v>
      </c>
      <c r="O58" s="343"/>
      <c r="P58" s="343"/>
      <c r="Q58" s="212">
        <v>43815</v>
      </c>
      <c r="S58" s="44"/>
    </row>
    <row r="59" spans="2:19" ht="15" customHeight="1">
      <c r="B59" s="23">
        <v>15</v>
      </c>
      <c r="C59" s="326" t="s">
        <v>410</v>
      </c>
      <c r="D59" s="327" t="s">
        <v>412</v>
      </c>
      <c r="E59" s="397"/>
      <c r="F59" s="347"/>
      <c r="G59" s="347"/>
      <c r="H59" s="328"/>
      <c r="I59" s="347"/>
      <c r="J59" s="328"/>
      <c r="K59" s="50">
        <v>750</v>
      </c>
      <c r="L59" s="328"/>
      <c r="M59" s="407"/>
      <c r="N59" s="50">
        <v>750</v>
      </c>
      <c r="O59" s="347"/>
      <c r="P59" s="347"/>
      <c r="Q59" s="50">
        <v>1250</v>
      </c>
      <c r="R59" s="114"/>
      <c r="S59" s="44"/>
    </row>
    <row r="60" spans="2:19" ht="15" customHeight="1">
      <c r="B60" s="19"/>
      <c r="C60" s="310" t="s">
        <v>85</v>
      </c>
      <c r="D60" s="330" t="s">
        <v>411</v>
      </c>
      <c r="E60" s="398">
        <v>7901019700</v>
      </c>
      <c r="F60" s="403"/>
      <c r="G60" s="403"/>
      <c r="H60" s="336"/>
      <c r="I60" s="417"/>
      <c r="J60" s="336"/>
      <c r="K60" s="178" t="s">
        <v>186</v>
      </c>
      <c r="L60" s="339"/>
      <c r="M60" s="408"/>
      <c r="N60" s="181" t="s">
        <v>358</v>
      </c>
      <c r="O60" s="417"/>
      <c r="P60" s="417"/>
      <c r="Q60" s="178" t="s">
        <v>887</v>
      </c>
      <c r="R60" s="115"/>
      <c r="S60" s="44"/>
    </row>
    <row r="61" spans="2:19" ht="15" customHeight="1" thickBot="1">
      <c r="B61" s="21"/>
      <c r="C61" s="392" t="s">
        <v>88</v>
      </c>
      <c r="D61" s="334">
        <v>1020158190</v>
      </c>
      <c r="E61" s="350" t="s">
        <v>658</v>
      </c>
      <c r="F61" s="404"/>
      <c r="G61" s="404"/>
      <c r="H61" s="353"/>
      <c r="I61" s="404"/>
      <c r="J61" s="353"/>
      <c r="K61" s="212">
        <v>43642</v>
      </c>
      <c r="L61" s="353"/>
      <c r="M61" s="409"/>
      <c r="N61" s="212">
        <v>43734</v>
      </c>
      <c r="O61" s="404"/>
      <c r="P61" s="404"/>
      <c r="Q61" s="212">
        <v>43826</v>
      </c>
      <c r="S61" s="44"/>
    </row>
    <row r="62" spans="2:19" ht="15" customHeight="1">
      <c r="B62" s="23">
        <v>16</v>
      </c>
      <c r="C62" s="326" t="s">
        <v>740</v>
      </c>
      <c r="D62" s="327">
        <v>9990005754</v>
      </c>
      <c r="E62" s="397"/>
      <c r="F62" s="347"/>
      <c r="G62" s="347"/>
      <c r="H62" s="328"/>
      <c r="I62" s="347"/>
      <c r="J62" s="50">
        <v>750</v>
      </c>
      <c r="K62" s="328"/>
      <c r="L62" s="328"/>
      <c r="M62" s="50">
        <v>750</v>
      </c>
      <c r="N62" s="328"/>
      <c r="O62" s="347"/>
      <c r="P62" s="50">
        <v>750</v>
      </c>
      <c r="Q62" s="50">
        <v>250</v>
      </c>
      <c r="R62" s="62"/>
      <c r="S62" s="44"/>
    </row>
    <row r="63" spans="2:19" ht="15" customHeight="1">
      <c r="B63" s="19"/>
      <c r="C63" s="310" t="s">
        <v>85</v>
      </c>
      <c r="D63" s="330" t="s">
        <v>741</v>
      </c>
      <c r="E63" s="398">
        <v>7900891300</v>
      </c>
      <c r="F63" s="403"/>
      <c r="G63" s="403"/>
      <c r="H63" s="336"/>
      <c r="I63" s="417"/>
      <c r="J63" s="178" t="s">
        <v>315</v>
      </c>
      <c r="K63" s="339"/>
      <c r="L63" s="339"/>
      <c r="M63" s="178" t="s">
        <v>615</v>
      </c>
      <c r="N63" s="339"/>
      <c r="O63" s="417"/>
      <c r="P63" s="437" t="s">
        <v>707</v>
      </c>
      <c r="Q63" s="437" t="s">
        <v>882</v>
      </c>
      <c r="R63" s="99"/>
      <c r="S63" s="44"/>
    </row>
    <row r="64" spans="2:19" ht="15" customHeight="1" thickBot="1">
      <c r="B64" s="21"/>
      <c r="C64" s="392" t="s">
        <v>88</v>
      </c>
      <c r="D64" s="333">
        <v>7900891300</v>
      </c>
      <c r="E64" s="350" t="s">
        <v>658</v>
      </c>
      <c r="F64" s="404"/>
      <c r="G64" s="404"/>
      <c r="H64" s="353"/>
      <c r="I64" s="404"/>
      <c r="J64" s="212">
        <v>43609</v>
      </c>
      <c r="K64" s="353"/>
      <c r="L64" s="353"/>
      <c r="M64" s="212">
        <v>43697</v>
      </c>
      <c r="N64" s="353"/>
      <c r="O64" s="404"/>
      <c r="P64" s="212">
        <v>43789</v>
      </c>
      <c r="Q64" s="212">
        <v>43808</v>
      </c>
      <c r="S64" s="44"/>
    </row>
    <row r="65" spans="2:19" ht="15" customHeight="1">
      <c r="B65" s="43">
        <v>17</v>
      </c>
      <c r="C65" s="326" t="s">
        <v>472</v>
      </c>
      <c r="D65" s="327" t="s">
        <v>486</v>
      </c>
      <c r="E65" s="348"/>
      <c r="F65" s="347"/>
      <c r="G65" s="347"/>
      <c r="H65" s="50">
        <v>1290</v>
      </c>
      <c r="I65" s="347"/>
      <c r="J65" s="347"/>
      <c r="K65" s="50">
        <v>1290</v>
      </c>
      <c r="L65" s="328"/>
      <c r="M65" s="407"/>
      <c r="N65" s="50">
        <v>1290</v>
      </c>
      <c r="O65" s="347"/>
      <c r="P65" s="347"/>
      <c r="Q65" s="50">
        <v>1270</v>
      </c>
      <c r="R65" s="62"/>
      <c r="S65" s="44"/>
    </row>
    <row r="66" spans="2:19" ht="15" customHeight="1">
      <c r="B66" s="18"/>
      <c r="C66" s="310" t="s">
        <v>85</v>
      </c>
      <c r="D66" s="330" t="s">
        <v>473</v>
      </c>
      <c r="E66" s="354">
        <v>7343269700</v>
      </c>
      <c r="F66" s="403"/>
      <c r="G66" s="403"/>
      <c r="H66" s="178" t="s">
        <v>548</v>
      </c>
      <c r="I66" s="417"/>
      <c r="J66" s="417"/>
      <c r="K66" s="181" t="s">
        <v>189</v>
      </c>
      <c r="L66" s="339"/>
      <c r="M66" s="408"/>
      <c r="N66" s="181" t="s">
        <v>802</v>
      </c>
      <c r="O66" s="417"/>
      <c r="P66" s="417"/>
      <c r="Q66" s="178" t="s">
        <v>892</v>
      </c>
      <c r="R66" s="99"/>
      <c r="S66" s="44"/>
    </row>
    <row r="67" spans="2:19" ht="15" customHeight="1" thickBot="1">
      <c r="B67" s="26"/>
      <c r="C67" s="392" t="s">
        <v>88</v>
      </c>
      <c r="D67" s="333"/>
      <c r="E67" s="350" t="s">
        <v>658</v>
      </c>
      <c r="F67" s="404"/>
      <c r="G67" s="404"/>
      <c r="H67" s="212">
        <v>43550</v>
      </c>
      <c r="I67" s="404"/>
      <c r="J67" s="404"/>
      <c r="K67" s="212">
        <v>43642</v>
      </c>
      <c r="L67" s="353"/>
      <c r="M67" s="409"/>
      <c r="N67" s="212">
        <v>43734</v>
      </c>
      <c r="O67" s="404"/>
      <c r="P67" s="404"/>
      <c r="Q67" s="212">
        <v>43826</v>
      </c>
      <c r="S67" s="44"/>
    </row>
    <row r="68" spans="2:19" ht="15" customHeight="1">
      <c r="B68" s="23">
        <v>18</v>
      </c>
      <c r="C68" s="326" t="s">
        <v>372</v>
      </c>
      <c r="D68" s="327" t="s">
        <v>373</v>
      </c>
      <c r="E68" s="348"/>
      <c r="F68" s="328"/>
      <c r="G68" s="328"/>
      <c r="H68" s="50">
        <v>850</v>
      </c>
      <c r="I68" s="328"/>
      <c r="J68" s="328"/>
      <c r="K68" s="50">
        <v>850</v>
      </c>
      <c r="L68" s="328"/>
      <c r="M68" s="328"/>
      <c r="N68" s="50">
        <v>850</v>
      </c>
      <c r="O68" s="328"/>
      <c r="P68" s="328"/>
      <c r="Q68" s="50">
        <v>550</v>
      </c>
      <c r="S68" s="44"/>
    </row>
    <row r="69" spans="2:19" ht="15" customHeight="1">
      <c r="B69" s="19"/>
      <c r="C69" s="310" t="s">
        <v>85</v>
      </c>
      <c r="D69" s="335" t="s">
        <v>823</v>
      </c>
      <c r="E69" s="400" t="s">
        <v>465</v>
      </c>
      <c r="F69" s="405"/>
      <c r="G69" s="405"/>
      <c r="H69" s="183" t="s">
        <v>294</v>
      </c>
      <c r="I69" s="418"/>
      <c r="J69" s="418"/>
      <c r="K69" s="178" t="s">
        <v>768</v>
      </c>
      <c r="L69" s="418"/>
      <c r="M69" s="418"/>
      <c r="N69" s="282" t="s">
        <v>205</v>
      </c>
      <c r="O69" s="418"/>
      <c r="P69" s="418"/>
      <c r="Q69" s="178" t="s">
        <v>884</v>
      </c>
      <c r="S69" s="44"/>
    </row>
    <row r="70" spans="2:19" ht="15" customHeight="1" thickBot="1">
      <c r="B70" s="21"/>
      <c r="C70" s="392" t="s">
        <v>88</v>
      </c>
      <c r="D70" s="333" t="s">
        <v>824</v>
      </c>
      <c r="E70" s="350" t="s">
        <v>658</v>
      </c>
      <c r="F70" s="406"/>
      <c r="G70" s="406"/>
      <c r="H70" s="212">
        <v>43550</v>
      </c>
      <c r="I70" s="406"/>
      <c r="J70" s="406"/>
      <c r="K70" s="212">
        <v>43641</v>
      </c>
      <c r="L70" s="406"/>
      <c r="M70" s="406"/>
      <c r="N70" s="212">
        <v>43733</v>
      </c>
      <c r="O70" s="406"/>
      <c r="P70" s="406"/>
      <c r="Q70" s="212">
        <v>43826</v>
      </c>
      <c r="S70" s="44"/>
    </row>
    <row r="71" spans="2:19" ht="15" customHeight="1">
      <c r="B71" s="43">
        <v>19</v>
      </c>
      <c r="C71" s="326" t="s">
        <v>416</v>
      </c>
      <c r="D71" s="327" t="s">
        <v>417</v>
      </c>
      <c r="E71" s="348"/>
      <c r="F71" s="328"/>
      <c r="G71" s="328"/>
      <c r="H71" s="50">
        <v>270</v>
      </c>
      <c r="I71" s="328"/>
      <c r="J71" s="328"/>
      <c r="K71" s="50">
        <v>270</v>
      </c>
      <c r="L71" s="328"/>
      <c r="M71" s="407"/>
      <c r="N71" s="50">
        <v>270</v>
      </c>
      <c r="O71" s="347"/>
      <c r="P71" s="347"/>
      <c r="Q71" s="50">
        <v>840</v>
      </c>
      <c r="R71" s="114"/>
      <c r="S71" s="44"/>
    </row>
    <row r="72" spans="2:19" ht="15" customHeight="1">
      <c r="B72" s="19"/>
      <c r="C72" s="310" t="s">
        <v>85</v>
      </c>
      <c r="D72" s="330" t="s">
        <v>418</v>
      </c>
      <c r="E72" s="354">
        <v>73476627300</v>
      </c>
      <c r="F72" s="354"/>
      <c r="G72" s="354"/>
      <c r="H72" s="183" t="s">
        <v>392</v>
      </c>
      <c r="I72" s="336"/>
      <c r="J72" s="336"/>
      <c r="K72" s="181" t="s">
        <v>773</v>
      </c>
      <c r="L72" s="339"/>
      <c r="M72" s="408"/>
      <c r="N72" s="181" t="s">
        <v>801</v>
      </c>
      <c r="O72" s="419"/>
      <c r="P72" s="419"/>
      <c r="Q72" s="178" t="s">
        <v>898</v>
      </c>
      <c r="R72" s="115"/>
      <c r="S72" s="44"/>
    </row>
    <row r="73" spans="2:19" ht="15" customHeight="1" thickBot="1">
      <c r="B73" s="21"/>
      <c r="C73" s="392" t="s">
        <v>88</v>
      </c>
      <c r="D73" s="333"/>
      <c r="E73" s="350" t="s">
        <v>658</v>
      </c>
      <c r="F73" s="343"/>
      <c r="G73" s="343"/>
      <c r="H73" s="212">
        <v>43550</v>
      </c>
      <c r="I73" s="343"/>
      <c r="J73" s="343"/>
      <c r="K73" s="212">
        <v>43642</v>
      </c>
      <c r="L73" s="353"/>
      <c r="M73" s="409"/>
      <c r="N73" s="212">
        <v>43734</v>
      </c>
      <c r="O73" s="420"/>
      <c r="P73" s="420"/>
      <c r="Q73" s="212">
        <v>43826</v>
      </c>
      <c r="S73" s="44"/>
    </row>
    <row r="74" spans="2:19" ht="15" customHeight="1">
      <c r="B74" s="43">
        <v>20</v>
      </c>
      <c r="C74" s="393" t="s">
        <v>565</v>
      </c>
      <c r="D74" s="327" t="s">
        <v>566</v>
      </c>
      <c r="E74" s="348"/>
      <c r="F74" s="328"/>
      <c r="G74" s="407"/>
      <c r="H74" s="50">
        <v>400</v>
      </c>
      <c r="I74" s="328"/>
      <c r="J74" s="407"/>
      <c r="K74" s="50">
        <v>400</v>
      </c>
      <c r="L74" s="328"/>
      <c r="M74" s="407"/>
      <c r="N74" s="50">
        <v>400</v>
      </c>
      <c r="O74" s="328"/>
      <c r="P74" s="407"/>
      <c r="Q74" s="50">
        <v>600</v>
      </c>
      <c r="R74" s="62"/>
      <c r="S74" s="44"/>
    </row>
    <row r="75" spans="2:19" ht="15" customHeight="1">
      <c r="B75" s="309"/>
      <c r="C75" s="394" t="s">
        <v>85</v>
      </c>
      <c r="D75" s="335" t="s">
        <v>567</v>
      </c>
      <c r="E75" s="349" t="s">
        <v>656</v>
      </c>
      <c r="F75" s="339"/>
      <c r="G75" s="408"/>
      <c r="H75" s="181" t="s">
        <v>551</v>
      </c>
      <c r="I75" s="339"/>
      <c r="J75" s="408"/>
      <c r="K75" s="181" t="s">
        <v>770</v>
      </c>
      <c r="L75" s="339"/>
      <c r="M75" s="408"/>
      <c r="N75" s="181" t="s">
        <v>799</v>
      </c>
      <c r="O75" s="339"/>
      <c r="P75" s="408"/>
      <c r="Q75" s="178" t="s">
        <v>888</v>
      </c>
      <c r="R75" s="99"/>
      <c r="S75" s="44"/>
    </row>
    <row r="76" spans="2:19" ht="15" customHeight="1" thickBot="1">
      <c r="B76" s="26"/>
      <c r="C76" s="392" t="s">
        <v>88</v>
      </c>
      <c r="D76" s="333"/>
      <c r="E76" s="350" t="s">
        <v>658</v>
      </c>
      <c r="F76" s="399"/>
      <c r="G76" s="409"/>
      <c r="H76" s="212">
        <v>43550</v>
      </c>
      <c r="I76" s="399"/>
      <c r="J76" s="409"/>
      <c r="K76" s="212">
        <v>43642</v>
      </c>
      <c r="L76" s="353"/>
      <c r="M76" s="409"/>
      <c r="N76" s="212">
        <v>43734</v>
      </c>
      <c r="O76" s="353"/>
      <c r="P76" s="409"/>
      <c r="Q76" s="212">
        <v>43826</v>
      </c>
      <c r="S76" s="44"/>
    </row>
    <row r="77" spans="2:19" ht="15" customHeight="1">
      <c r="B77" s="43">
        <v>21</v>
      </c>
      <c r="C77" s="393" t="s">
        <v>779</v>
      </c>
      <c r="D77" s="327" t="s">
        <v>777</v>
      </c>
      <c r="E77" s="348"/>
      <c r="F77" s="328"/>
      <c r="G77" s="407"/>
      <c r="H77" s="328"/>
      <c r="I77" s="328"/>
      <c r="J77" s="407"/>
      <c r="K77" s="328"/>
      <c r="L77" s="50">
        <v>600</v>
      </c>
      <c r="M77" s="407"/>
      <c r="N77" s="328"/>
      <c r="O77" s="50">
        <v>600</v>
      </c>
      <c r="P77" s="407"/>
      <c r="Q77" s="328"/>
      <c r="R77" s="62"/>
      <c r="S77" s="44"/>
    </row>
    <row r="78" spans="2:19" ht="15" customHeight="1">
      <c r="B78" s="117"/>
      <c r="C78" s="394" t="s">
        <v>85</v>
      </c>
      <c r="D78" s="330" t="s">
        <v>778</v>
      </c>
      <c r="E78" s="401" t="s">
        <v>780</v>
      </c>
      <c r="F78" s="339"/>
      <c r="G78" s="408"/>
      <c r="H78" s="339"/>
      <c r="I78" s="339"/>
      <c r="J78" s="408"/>
      <c r="K78" s="339"/>
      <c r="L78" s="181" t="s">
        <v>187</v>
      </c>
      <c r="M78" s="408"/>
      <c r="N78" s="339"/>
      <c r="O78" s="181" t="s">
        <v>805</v>
      </c>
      <c r="P78" s="408"/>
      <c r="Q78" s="394"/>
      <c r="R78" s="99"/>
      <c r="S78" s="44"/>
    </row>
    <row r="79" spans="2:19" ht="15" customHeight="1" thickBot="1">
      <c r="B79" s="26"/>
      <c r="C79" s="392" t="s">
        <v>88</v>
      </c>
      <c r="D79" s="333" t="s">
        <v>838</v>
      </c>
      <c r="E79" s="350" t="s">
        <v>658</v>
      </c>
      <c r="F79" s="399"/>
      <c r="G79" s="409"/>
      <c r="H79" s="353"/>
      <c r="I79" s="353"/>
      <c r="J79" s="409"/>
      <c r="K79" s="353"/>
      <c r="L79" s="212">
        <v>43656</v>
      </c>
      <c r="M79" s="409"/>
      <c r="N79" s="353"/>
      <c r="O79" s="212">
        <v>43749</v>
      </c>
      <c r="P79" s="409"/>
      <c r="Q79" s="421"/>
      <c r="S79" s="44"/>
    </row>
    <row r="80" spans="2:19" ht="15" customHeight="1">
      <c r="B80" s="43">
        <v>22</v>
      </c>
      <c r="C80" s="326" t="s">
        <v>809</v>
      </c>
      <c r="D80" s="327" t="s">
        <v>810</v>
      </c>
      <c r="E80" s="348"/>
      <c r="F80" s="328"/>
      <c r="G80" s="407"/>
      <c r="H80" s="328"/>
      <c r="I80" s="328"/>
      <c r="J80" s="407"/>
      <c r="K80" s="328"/>
      <c r="L80" s="328"/>
      <c r="M80" s="407"/>
      <c r="N80" s="328"/>
      <c r="O80" s="328"/>
      <c r="P80" s="50">
        <v>1000</v>
      </c>
      <c r="Q80" s="50">
        <v>1340</v>
      </c>
      <c r="R80" s="62"/>
      <c r="S80" s="44"/>
    </row>
    <row r="81" spans="2:19" ht="15" customHeight="1">
      <c r="B81" s="309"/>
      <c r="C81" s="310" t="s">
        <v>85</v>
      </c>
      <c r="D81" s="330" t="s">
        <v>811</v>
      </c>
      <c r="E81" s="401" t="s">
        <v>816</v>
      </c>
      <c r="F81" s="339"/>
      <c r="G81" s="408"/>
      <c r="H81" s="339"/>
      <c r="I81" s="339"/>
      <c r="J81" s="408"/>
      <c r="K81" s="339"/>
      <c r="L81" s="339"/>
      <c r="M81" s="408"/>
      <c r="N81" s="339"/>
      <c r="O81" s="339"/>
      <c r="P81" s="178" t="s">
        <v>720</v>
      </c>
      <c r="Q81" s="178" t="s">
        <v>881</v>
      </c>
      <c r="R81" s="99"/>
      <c r="S81" s="44"/>
    </row>
    <row r="82" spans="2:19" ht="15" customHeight="1" thickBot="1">
      <c r="B82" s="26"/>
      <c r="C82" s="395" t="s">
        <v>88</v>
      </c>
      <c r="D82" s="333" t="s">
        <v>854</v>
      </c>
      <c r="E82" s="350" t="s">
        <v>658</v>
      </c>
      <c r="F82" s="399"/>
      <c r="G82" s="409"/>
      <c r="H82" s="353"/>
      <c r="I82" s="353"/>
      <c r="J82" s="409"/>
      <c r="K82" s="353"/>
      <c r="L82" s="353"/>
      <c r="M82" s="409"/>
      <c r="N82" s="353"/>
      <c r="O82" s="353"/>
      <c r="P82" s="212">
        <v>43784</v>
      </c>
      <c r="Q82" s="212">
        <v>43815</v>
      </c>
      <c r="S82" s="44"/>
    </row>
    <row r="83" spans="2:19" ht="15" customHeight="1">
      <c r="B83" s="43">
        <v>23</v>
      </c>
      <c r="C83" s="393" t="s">
        <v>539</v>
      </c>
      <c r="D83" s="327" t="s">
        <v>297</v>
      </c>
      <c r="E83" s="348"/>
      <c r="F83" s="328"/>
      <c r="G83" s="407"/>
      <c r="H83" s="50">
        <v>500</v>
      </c>
      <c r="I83" s="328"/>
      <c r="J83" s="407"/>
      <c r="K83" s="50">
        <v>500</v>
      </c>
      <c r="L83" s="328"/>
      <c r="M83" s="407"/>
      <c r="N83" s="50">
        <v>500</v>
      </c>
      <c r="O83" s="328"/>
      <c r="P83" s="407"/>
      <c r="Q83" s="50">
        <v>390</v>
      </c>
      <c r="R83" s="62"/>
      <c r="S83" s="44"/>
    </row>
    <row r="84" spans="2:19" ht="15" customHeight="1">
      <c r="B84" s="309"/>
      <c r="C84" s="394" t="s">
        <v>85</v>
      </c>
      <c r="D84" s="330" t="s">
        <v>299</v>
      </c>
      <c r="E84" s="402">
        <v>4905882600</v>
      </c>
      <c r="F84" s="339"/>
      <c r="G84" s="408"/>
      <c r="H84" s="181" t="s">
        <v>736</v>
      </c>
      <c r="I84" s="339"/>
      <c r="J84" s="408"/>
      <c r="K84" s="181" t="s">
        <v>184</v>
      </c>
      <c r="L84" s="339"/>
      <c r="M84" s="408"/>
      <c r="N84" s="181" t="s">
        <v>355</v>
      </c>
      <c r="O84" s="339"/>
      <c r="P84" s="408"/>
      <c r="Q84" s="178" t="s">
        <v>885</v>
      </c>
      <c r="R84" s="99"/>
      <c r="S84" s="44"/>
    </row>
    <row r="85" spans="2:19" ht="15" customHeight="1" thickBot="1">
      <c r="B85" s="372"/>
      <c r="C85" s="392" t="s">
        <v>88</v>
      </c>
      <c r="D85" s="333" t="s">
        <v>300</v>
      </c>
      <c r="E85" s="350" t="s">
        <v>658</v>
      </c>
      <c r="F85" s="399"/>
      <c r="G85" s="409"/>
      <c r="H85" s="212">
        <v>43550</v>
      </c>
      <c r="I85" s="399"/>
      <c r="J85" s="409"/>
      <c r="K85" s="212">
        <v>43642</v>
      </c>
      <c r="L85" s="353"/>
      <c r="M85" s="409"/>
      <c r="N85" s="212">
        <v>43734</v>
      </c>
      <c r="O85" s="353"/>
      <c r="P85" s="409"/>
      <c r="Q85" s="212">
        <v>43826</v>
      </c>
      <c r="S85" s="44"/>
    </row>
    <row r="86" spans="2:19" ht="15" customHeight="1">
      <c r="B86" s="43">
        <v>24</v>
      </c>
      <c r="C86" s="393" t="s">
        <v>540</v>
      </c>
      <c r="D86" s="327" t="s">
        <v>307</v>
      </c>
      <c r="E86" s="348"/>
      <c r="F86" s="410"/>
      <c r="G86" s="407"/>
      <c r="H86" s="50">
        <v>850</v>
      </c>
      <c r="I86" s="410"/>
      <c r="J86" s="407"/>
      <c r="K86" s="50">
        <v>850</v>
      </c>
      <c r="L86" s="328"/>
      <c r="M86" s="407"/>
      <c r="N86" s="50">
        <v>850</v>
      </c>
      <c r="O86" s="410"/>
      <c r="P86" s="407"/>
      <c r="Q86" s="50">
        <v>1400</v>
      </c>
    </row>
    <row r="87" spans="2:19" ht="15" customHeight="1">
      <c r="B87" s="18"/>
      <c r="C87" s="394" t="s">
        <v>85</v>
      </c>
      <c r="D87" s="335" t="s">
        <v>821</v>
      </c>
      <c r="E87" s="401" t="s">
        <v>431</v>
      </c>
      <c r="F87" s="402"/>
      <c r="G87" s="408"/>
      <c r="H87" s="181" t="s">
        <v>395</v>
      </c>
      <c r="I87" s="402"/>
      <c r="J87" s="408"/>
      <c r="K87" s="181" t="s">
        <v>183</v>
      </c>
      <c r="L87" s="339"/>
      <c r="M87" s="408"/>
      <c r="N87" s="181" t="s">
        <v>356</v>
      </c>
      <c r="O87" s="402"/>
      <c r="P87" s="408"/>
      <c r="Q87" s="178" t="s">
        <v>886</v>
      </c>
    </row>
    <row r="88" spans="2:19" ht="15" customHeight="1" thickBot="1">
      <c r="B88" s="26"/>
      <c r="C88" s="392" t="s">
        <v>88</v>
      </c>
      <c r="D88" s="333" t="s">
        <v>822</v>
      </c>
      <c r="E88" s="350" t="s">
        <v>658</v>
      </c>
      <c r="F88" s="411"/>
      <c r="G88" s="412"/>
      <c r="H88" s="212">
        <v>43550</v>
      </c>
      <c r="I88" s="411"/>
      <c r="J88" s="412"/>
      <c r="K88" s="212">
        <v>43277</v>
      </c>
      <c r="L88" s="353"/>
      <c r="M88" s="409"/>
      <c r="N88" s="212">
        <v>43734</v>
      </c>
      <c r="O88" s="411"/>
      <c r="P88" s="412"/>
      <c r="Q88" s="212">
        <v>43826</v>
      </c>
    </row>
    <row r="89" spans="2:19" ht="15" customHeight="1">
      <c r="B89" s="43">
        <v>25</v>
      </c>
      <c r="C89" s="326" t="s">
        <v>759</v>
      </c>
      <c r="D89" s="327" t="s">
        <v>761</v>
      </c>
      <c r="E89" s="348"/>
      <c r="F89" s="328"/>
      <c r="G89" s="328"/>
      <c r="H89" s="328"/>
      <c r="I89" s="328"/>
      <c r="J89" s="50">
        <v>500</v>
      </c>
      <c r="K89" s="328"/>
      <c r="L89" s="328"/>
      <c r="M89" s="50">
        <v>500</v>
      </c>
      <c r="N89" s="328"/>
      <c r="O89" s="328"/>
      <c r="P89" s="50">
        <v>500</v>
      </c>
      <c r="Q89" s="328"/>
    </row>
    <row r="90" spans="2:19" ht="15" customHeight="1">
      <c r="B90" s="18"/>
      <c r="C90" s="310" t="s">
        <v>85</v>
      </c>
      <c r="D90" s="330" t="s">
        <v>760</v>
      </c>
      <c r="E90" s="401" t="s">
        <v>815</v>
      </c>
      <c r="F90" s="355"/>
      <c r="G90" s="356"/>
      <c r="H90" s="336"/>
      <c r="I90" s="356"/>
      <c r="J90" s="178" t="s">
        <v>163</v>
      </c>
      <c r="K90" s="336"/>
      <c r="L90" s="356"/>
      <c r="M90" s="178" t="s">
        <v>614</v>
      </c>
      <c r="N90" s="336"/>
      <c r="O90" s="356"/>
      <c r="P90" s="178" t="s">
        <v>705</v>
      </c>
      <c r="Q90" s="356"/>
    </row>
    <row r="91" spans="2:19" ht="15" customHeight="1" thickBot="1">
      <c r="B91" s="26"/>
      <c r="C91" s="392" t="s">
        <v>88</v>
      </c>
      <c r="D91" s="333" t="s">
        <v>842</v>
      </c>
      <c r="E91" s="350" t="s">
        <v>658</v>
      </c>
      <c r="F91" s="334"/>
      <c r="G91" s="357"/>
      <c r="H91" s="353"/>
      <c r="I91" s="357"/>
      <c r="J91" s="212">
        <v>43587</v>
      </c>
      <c r="K91" s="353"/>
      <c r="L91" s="422"/>
      <c r="M91" s="212">
        <v>43678</v>
      </c>
      <c r="N91" s="353"/>
      <c r="O91" s="357"/>
      <c r="P91" s="212">
        <v>43770</v>
      </c>
      <c r="Q91" s="353"/>
    </row>
    <row r="92" spans="2:19" ht="15" customHeight="1">
      <c r="B92" s="43">
        <v>26</v>
      </c>
      <c r="C92" s="326" t="s">
        <v>254</v>
      </c>
      <c r="D92" s="327" t="s">
        <v>239</v>
      </c>
      <c r="E92" s="348"/>
      <c r="F92" s="328"/>
      <c r="G92" s="328"/>
      <c r="H92" s="50">
        <v>2130</v>
      </c>
      <c r="I92" s="328"/>
      <c r="J92" s="328"/>
      <c r="K92" s="50">
        <v>2130</v>
      </c>
      <c r="L92" s="328"/>
      <c r="M92" s="328"/>
      <c r="N92" s="50">
        <v>2130</v>
      </c>
      <c r="O92" s="328"/>
      <c r="P92" s="328"/>
      <c r="Q92" s="50">
        <v>2210</v>
      </c>
    </row>
    <row r="93" spans="2:19" ht="15" customHeight="1">
      <c r="B93" s="18"/>
      <c r="C93" s="310" t="s">
        <v>85</v>
      </c>
      <c r="D93" s="335" t="s">
        <v>241</v>
      </c>
      <c r="E93" s="400" t="s">
        <v>501</v>
      </c>
      <c r="F93" s="355"/>
      <c r="G93" s="356"/>
      <c r="H93" s="178" t="s">
        <v>550</v>
      </c>
      <c r="I93" s="356"/>
      <c r="J93" s="356"/>
      <c r="K93" s="178" t="s">
        <v>774</v>
      </c>
      <c r="L93" s="356"/>
      <c r="M93" s="356"/>
      <c r="N93" s="178" t="s">
        <v>795</v>
      </c>
      <c r="O93" s="356"/>
      <c r="P93" s="356"/>
      <c r="Q93" s="178" t="s">
        <v>895</v>
      </c>
    </row>
    <row r="94" spans="2:19" ht="15" customHeight="1" thickBot="1">
      <c r="B94" s="26"/>
      <c r="C94" s="392" t="s">
        <v>88</v>
      </c>
      <c r="D94" s="335" t="s">
        <v>337</v>
      </c>
      <c r="E94" s="350" t="s">
        <v>658</v>
      </c>
      <c r="F94" s="334"/>
      <c r="G94" s="357"/>
      <c r="H94" s="212">
        <v>43551</v>
      </c>
      <c r="I94" s="357"/>
      <c r="J94" s="357"/>
      <c r="K94" s="212">
        <v>43643</v>
      </c>
      <c r="L94" s="422"/>
      <c r="M94" s="357"/>
      <c r="N94" s="212">
        <v>43735</v>
      </c>
      <c r="O94" s="357"/>
      <c r="P94" s="357"/>
      <c r="Q94" s="212">
        <v>43826</v>
      </c>
    </row>
    <row r="95" spans="2:19" ht="15" customHeight="1">
      <c r="B95" s="43">
        <v>27</v>
      </c>
      <c r="C95" s="326" t="s">
        <v>541</v>
      </c>
      <c r="D95" s="327" t="s">
        <v>510</v>
      </c>
      <c r="E95" s="348"/>
      <c r="F95" s="328"/>
      <c r="G95" s="328"/>
      <c r="H95" s="50">
        <v>600</v>
      </c>
      <c r="I95" s="328"/>
      <c r="J95" s="328"/>
      <c r="K95" s="50">
        <v>600</v>
      </c>
      <c r="L95" s="328"/>
      <c r="M95" s="328"/>
      <c r="N95" s="50">
        <v>600</v>
      </c>
      <c r="O95" s="328"/>
      <c r="P95" s="328"/>
      <c r="Q95" s="50">
        <v>710</v>
      </c>
    </row>
    <row r="96" spans="2:19" ht="15" customHeight="1">
      <c r="B96" s="18"/>
      <c r="C96" s="310" t="s">
        <v>85</v>
      </c>
      <c r="D96" s="335" t="s">
        <v>511</v>
      </c>
      <c r="E96" s="400" t="s">
        <v>554</v>
      </c>
      <c r="F96" s="355"/>
      <c r="G96" s="356"/>
      <c r="H96" s="178" t="s">
        <v>549</v>
      </c>
      <c r="I96" s="356"/>
      <c r="J96" s="356"/>
      <c r="K96" s="178" t="s">
        <v>772</v>
      </c>
      <c r="L96" s="356"/>
      <c r="M96" s="356"/>
      <c r="N96" s="178" t="s">
        <v>800</v>
      </c>
      <c r="O96" s="356"/>
      <c r="P96" s="356"/>
      <c r="Q96" s="178" t="s">
        <v>893</v>
      </c>
    </row>
    <row r="97" spans="2:17" ht="15" customHeight="1" thickBot="1">
      <c r="B97" s="26"/>
      <c r="C97" s="392" t="s">
        <v>88</v>
      </c>
      <c r="D97" s="335" t="s">
        <v>828</v>
      </c>
      <c r="E97" s="350" t="s">
        <v>658</v>
      </c>
      <c r="F97" s="334"/>
      <c r="G97" s="357"/>
      <c r="H97" s="212">
        <v>43550</v>
      </c>
      <c r="I97" s="357"/>
      <c r="J97" s="357"/>
      <c r="K97" s="212">
        <v>43642</v>
      </c>
      <c r="L97" s="422"/>
      <c r="M97" s="357"/>
      <c r="N97" s="212">
        <v>43734</v>
      </c>
      <c r="O97" s="357"/>
      <c r="P97" s="357"/>
      <c r="Q97" s="212">
        <v>43826</v>
      </c>
    </row>
    <row r="98" spans="2:17" ht="15" customHeight="1">
      <c r="B98" s="43">
        <v>28</v>
      </c>
      <c r="C98" s="326" t="s">
        <v>542</v>
      </c>
      <c r="D98" s="327" t="s">
        <v>441</v>
      </c>
      <c r="E98" s="348"/>
      <c r="F98" s="328"/>
      <c r="G98" s="328"/>
      <c r="H98" s="50">
        <v>1010</v>
      </c>
      <c r="I98" s="328"/>
      <c r="J98" s="328"/>
      <c r="K98" s="50">
        <v>1010</v>
      </c>
      <c r="L98" s="328"/>
      <c r="M98" s="328"/>
      <c r="N98" s="50">
        <v>1010</v>
      </c>
      <c r="O98" s="328"/>
      <c r="P98" s="328"/>
      <c r="Q98" s="50">
        <v>1550</v>
      </c>
    </row>
    <row r="99" spans="2:17" ht="15" customHeight="1">
      <c r="B99" s="18"/>
      <c r="C99" s="310" t="s">
        <v>85</v>
      </c>
      <c r="D99" s="335" t="s">
        <v>442</v>
      </c>
      <c r="E99" s="400" t="s">
        <v>469</v>
      </c>
      <c r="F99" s="355"/>
      <c r="G99" s="356"/>
      <c r="H99" s="178" t="s">
        <v>394</v>
      </c>
      <c r="I99" s="356"/>
      <c r="J99" s="356"/>
      <c r="K99" s="178" t="s">
        <v>602</v>
      </c>
      <c r="L99" s="356"/>
      <c r="M99" s="356"/>
      <c r="N99" s="178" t="s">
        <v>796</v>
      </c>
      <c r="O99" s="423"/>
      <c r="P99" s="356"/>
      <c r="Q99" s="178" t="s">
        <v>891</v>
      </c>
    </row>
    <row r="100" spans="2:17" ht="15" customHeight="1" thickBot="1">
      <c r="B100" s="26"/>
      <c r="C100" s="392" t="s">
        <v>88</v>
      </c>
      <c r="D100" s="335" t="s">
        <v>841</v>
      </c>
      <c r="E100" s="350" t="s">
        <v>658</v>
      </c>
      <c r="F100" s="334"/>
      <c r="G100" s="357"/>
      <c r="H100" s="212">
        <v>43550</v>
      </c>
      <c r="I100" s="357"/>
      <c r="J100" s="357"/>
      <c r="K100" s="212">
        <v>43642</v>
      </c>
      <c r="L100" s="422"/>
      <c r="M100" s="357"/>
      <c r="N100" s="212">
        <v>43369</v>
      </c>
      <c r="O100" s="353"/>
      <c r="P100" s="357"/>
      <c r="Q100" s="212">
        <v>43826</v>
      </c>
    </row>
    <row r="101" spans="2:17" ht="15" customHeight="1">
      <c r="B101" s="43">
        <v>29</v>
      </c>
      <c r="C101" s="326" t="s">
        <v>692</v>
      </c>
      <c r="D101" s="327" t="s">
        <v>200</v>
      </c>
      <c r="E101" s="348"/>
      <c r="F101" s="328"/>
      <c r="G101" s="407"/>
      <c r="H101" s="50">
        <v>350</v>
      </c>
      <c r="I101" s="328"/>
      <c r="J101" s="407"/>
      <c r="K101" s="50">
        <v>350</v>
      </c>
      <c r="L101" s="328"/>
      <c r="M101" s="407"/>
      <c r="N101" s="50">
        <v>350</v>
      </c>
      <c r="O101" s="328"/>
      <c r="P101" s="407"/>
      <c r="Q101" s="50">
        <v>1540</v>
      </c>
    </row>
    <row r="102" spans="2:17" ht="15" customHeight="1">
      <c r="B102" s="18"/>
      <c r="C102" s="310" t="s">
        <v>85</v>
      </c>
      <c r="D102" s="330" t="s">
        <v>201</v>
      </c>
      <c r="E102" s="401" t="s">
        <v>574</v>
      </c>
      <c r="F102" s="339"/>
      <c r="G102" s="408"/>
      <c r="H102" s="178" t="s">
        <v>393</v>
      </c>
      <c r="I102" s="339"/>
      <c r="J102" s="408"/>
      <c r="K102" s="181" t="s">
        <v>603</v>
      </c>
      <c r="L102" s="339"/>
      <c r="M102" s="408"/>
      <c r="N102" s="181" t="s">
        <v>798</v>
      </c>
      <c r="O102" s="339"/>
      <c r="P102" s="408"/>
      <c r="Q102" s="178" t="s">
        <v>890</v>
      </c>
    </row>
    <row r="103" spans="2:17" ht="15" customHeight="1" thickBot="1">
      <c r="B103" s="26"/>
      <c r="C103" s="392" t="s">
        <v>88</v>
      </c>
      <c r="D103" s="333" t="s">
        <v>832</v>
      </c>
      <c r="E103" s="350" t="s">
        <v>658</v>
      </c>
      <c r="F103" s="399"/>
      <c r="G103" s="409"/>
      <c r="H103" s="212">
        <v>43550</v>
      </c>
      <c r="I103" s="399"/>
      <c r="J103" s="409"/>
      <c r="K103" s="212">
        <v>43277</v>
      </c>
      <c r="L103" s="353"/>
      <c r="M103" s="409"/>
      <c r="N103" s="212">
        <v>43734</v>
      </c>
      <c r="O103" s="353"/>
      <c r="P103" s="409"/>
      <c r="Q103" s="212">
        <v>43826</v>
      </c>
    </row>
    <row r="104" spans="2:17" ht="15" customHeight="1">
      <c r="B104" s="43">
        <v>30</v>
      </c>
      <c r="C104" s="326" t="s">
        <v>466</v>
      </c>
      <c r="D104" s="327" t="s">
        <v>552</v>
      </c>
      <c r="E104" s="348"/>
      <c r="F104" s="347"/>
      <c r="G104" s="347"/>
      <c r="H104" s="50">
        <v>600</v>
      </c>
      <c r="I104" s="347"/>
      <c r="J104" s="347"/>
      <c r="K104" s="50">
        <v>600</v>
      </c>
      <c r="L104" s="328"/>
      <c r="M104" s="407"/>
      <c r="N104" s="50">
        <v>600</v>
      </c>
      <c r="O104" s="347"/>
      <c r="P104" s="347"/>
      <c r="Q104" s="50">
        <v>920</v>
      </c>
    </row>
    <row r="105" spans="2:17" ht="15" customHeight="1">
      <c r="B105" s="18"/>
      <c r="C105" s="310" t="s">
        <v>85</v>
      </c>
      <c r="D105" s="335" t="s">
        <v>467</v>
      </c>
      <c r="E105" s="400" t="s">
        <v>553</v>
      </c>
      <c r="F105" s="413"/>
      <c r="G105" s="414"/>
      <c r="H105" s="178" t="s">
        <v>291</v>
      </c>
      <c r="I105" s="414"/>
      <c r="J105" s="414"/>
      <c r="K105" s="181" t="s">
        <v>771</v>
      </c>
      <c r="L105" s="339"/>
      <c r="M105" s="408"/>
      <c r="N105" s="181" t="s">
        <v>229</v>
      </c>
      <c r="O105" s="414"/>
      <c r="P105" s="414"/>
      <c r="Q105" s="178" t="s">
        <v>897</v>
      </c>
    </row>
    <row r="106" spans="2:17" ht="15" customHeight="1" thickBot="1">
      <c r="B106" s="26"/>
      <c r="C106" s="392" t="s">
        <v>88</v>
      </c>
      <c r="D106" s="333" t="s">
        <v>859</v>
      </c>
      <c r="E106" s="350" t="s">
        <v>658</v>
      </c>
      <c r="F106" s="415"/>
      <c r="G106" s="416"/>
      <c r="H106" s="212">
        <v>43545</v>
      </c>
      <c r="I106" s="416"/>
      <c r="J106" s="416"/>
      <c r="K106" s="212">
        <v>43637</v>
      </c>
      <c r="L106" s="353"/>
      <c r="M106" s="409"/>
      <c r="N106" s="212">
        <v>43731</v>
      </c>
      <c r="O106" s="416"/>
      <c r="P106" s="416"/>
      <c r="Q106" s="212">
        <v>43822</v>
      </c>
    </row>
    <row r="107" spans="2:17" ht="15" customHeight="1">
      <c r="B107" s="43">
        <v>31</v>
      </c>
      <c r="C107" s="326" t="s">
        <v>95</v>
      </c>
      <c r="D107" s="327" t="s">
        <v>872</v>
      </c>
      <c r="E107" s="348"/>
      <c r="F107" s="328"/>
      <c r="G107" s="407"/>
      <c r="H107" s="328"/>
      <c r="I107" s="50">
        <v>500</v>
      </c>
      <c r="J107" s="407"/>
      <c r="K107" s="328"/>
      <c r="L107" s="50">
        <v>500</v>
      </c>
      <c r="M107" s="407"/>
      <c r="N107" s="328"/>
      <c r="O107" s="50">
        <v>500</v>
      </c>
      <c r="P107" s="407"/>
      <c r="Q107" s="50">
        <v>1000</v>
      </c>
    </row>
    <row r="108" spans="2:17" ht="15" customHeight="1">
      <c r="B108" s="18"/>
      <c r="C108" s="310" t="s">
        <v>85</v>
      </c>
      <c r="D108" s="330" t="s">
        <v>97</v>
      </c>
      <c r="E108" s="401" t="s">
        <v>873</v>
      </c>
      <c r="F108" s="339"/>
      <c r="G108" s="408"/>
      <c r="H108" s="339"/>
      <c r="I108" s="181" t="s">
        <v>756</v>
      </c>
      <c r="J108" s="408"/>
      <c r="K108" s="339"/>
      <c r="L108" s="181" t="s">
        <v>190</v>
      </c>
      <c r="M108" s="408"/>
      <c r="N108" s="339"/>
      <c r="O108" s="181" t="s">
        <v>806</v>
      </c>
      <c r="P108" s="408"/>
      <c r="Q108" s="181" t="s">
        <v>874</v>
      </c>
    </row>
    <row r="109" spans="2:17" ht="15" customHeight="1" thickBot="1">
      <c r="B109" s="26"/>
      <c r="C109" s="392" t="s">
        <v>88</v>
      </c>
      <c r="D109" s="333"/>
      <c r="E109" s="350" t="s">
        <v>658</v>
      </c>
      <c r="F109" s="399"/>
      <c r="G109" s="409"/>
      <c r="H109" s="353"/>
      <c r="I109" s="212">
        <v>43559</v>
      </c>
      <c r="J109" s="409"/>
      <c r="K109" s="353"/>
      <c r="L109" s="212">
        <v>43654</v>
      </c>
      <c r="M109" s="409"/>
      <c r="N109" s="353"/>
      <c r="O109" s="212">
        <v>43745</v>
      </c>
      <c r="P109" s="409"/>
      <c r="Q109" s="212">
        <v>43815</v>
      </c>
    </row>
    <row r="110" spans="2:17" ht="15" customHeight="1">
      <c r="B110" s="43">
        <v>32</v>
      </c>
      <c r="C110" s="393" t="s">
        <v>742</v>
      </c>
      <c r="D110" s="327" t="s">
        <v>743</v>
      </c>
      <c r="E110" s="348"/>
      <c r="F110" s="328"/>
      <c r="G110" s="407"/>
      <c r="H110" s="328"/>
      <c r="I110" s="50">
        <v>500</v>
      </c>
      <c r="J110" s="407"/>
      <c r="K110" s="328"/>
      <c r="L110" s="50">
        <v>500</v>
      </c>
      <c r="M110" s="407"/>
      <c r="N110" s="328"/>
      <c r="O110" s="50">
        <v>500</v>
      </c>
      <c r="P110" s="407"/>
      <c r="Q110" s="328"/>
    </row>
    <row r="111" spans="2:17" ht="15" customHeight="1">
      <c r="B111" s="18"/>
      <c r="C111" s="394" t="s">
        <v>85</v>
      </c>
      <c r="D111" s="330" t="s">
        <v>744</v>
      </c>
      <c r="E111" s="401" t="s">
        <v>757</v>
      </c>
      <c r="F111" s="339"/>
      <c r="G111" s="408"/>
      <c r="H111" s="339"/>
      <c r="I111" s="181" t="s">
        <v>756</v>
      </c>
      <c r="J111" s="408"/>
      <c r="K111" s="339"/>
      <c r="L111" s="181" t="s">
        <v>190</v>
      </c>
      <c r="M111" s="408"/>
      <c r="N111" s="339"/>
      <c r="O111" s="181" t="s">
        <v>806</v>
      </c>
      <c r="P111" s="408"/>
      <c r="Q111" s="394"/>
    </row>
    <row r="112" spans="2:17" ht="15" customHeight="1" thickBot="1">
      <c r="B112" s="26"/>
      <c r="C112" s="384" t="s">
        <v>88</v>
      </c>
      <c r="D112" s="333" t="s">
        <v>831</v>
      </c>
      <c r="E112" s="350" t="s">
        <v>658</v>
      </c>
      <c r="F112" s="399"/>
      <c r="G112" s="409"/>
      <c r="H112" s="353"/>
      <c r="I112" s="212">
        <v>43559</v>
      </c>
      <c r="J112" s="409"/>
      <c r="K112" s="353"/>
      <c r="L112" s="212">
        <v>43654</v>
      </c>
      <c r="M112" s="409"/>
      <c r="N112" s="353"/>
      <c r="O112" s="212">
        <v>43745</v>
      </c>
      <c r="P112" s="409"/>
      <c r="Q112" s="421"/>
    </row>
    <row r="113" spans="2:19" ht="15" customHeight="1">
      <c r="B113" s="43">
        <v>33</v>
      </c>
      <c r="C113" s="393" t="s">
        <v>562</v>
      </c>
      <c r="D113" s="327" t="s">
        <v>561</v>
      </c>
      <c r="E113" s="348"/>
      <c r="F113" s="328"/>
      <c r="G113" s="407"/>
      <c r="H113" s="50">
        <v>1810</v>
      </c>
      <c r="I113" s="328"/>
      <c r="J113" s="407"/>
      <c r="K113" s="50">
        <v>1810</v>
      </c>
      <c r="L113" s="328"/>
      <c r="M113" s="407"/>
      <c r="N113" s="50">
        <v>1810</v>
      </c>
      <c r="O113" s="328"/>
      <c r="P113" s="407"/>
      <c r="Q113" s="50">
        <v>580</v>
      </c>
    </row>
    <row r="114" spans="2:19" ht="15" customHeight="1">
      <c r="B114" s="18"/>
      <c r="C114" s="394" t="s">
        <v>85</v>
      </c>
      <c r="D114" s="330" t="s">
        <v>564</v>
      </c>
      <c r="E114" s="401" t="s">
        <v>572</v>
      </c>
      <c r="F114" s="339"/>
      <c r="G114" s="408"/>
      <c r="H114" s="181" t="s">
        <v>292</v>
      </c>
      <c r="I114" s="339"/>
      <c r="J114" s="408"/>
      <c r="K114" s="181" t="s">
        <v>769</v>
      </c>
      <c r="L114" s="339"/>
      <c r="M114" s="408"/>
      <c r="N114" s="181" t="s">
        <v>794</v>
      </c>
      <c r="O114" s="339"/>
      <c r="P114" s="408"/>
      <c r="Q114" s="178" t="s">
        <v>889</v>
      </c>
    </row>
    <row r="115" spans="2:19" ht="15" customHeight="1" thickBot="1">
      <c r="B115" s="26"/>
      <c r="C115" s="384" t="s">
        <v>88</v>
      </c>
      <c r="D115" s="333" t="s">
        <v>829</v>
      </c>
      <c r="E115" s="350" t="s">
        <v>658</v>
      </c>
      <c r="F115" s="399"/>
      <c r="G115" s="409"/>
      <c r="H115" s="212">
        <v>43550</v>
      </c>
      <c r="I115" s="399"/>
      <c r="J115" s="409"/>
      <c r="K115" s="212">
        <v>43642</v>
      </c>
      <c r="L115" s="353"/>
      <c r="M115" s="409"/>
      <c r="N115" s="212">
        <v>43734</v>
      </c>
      <c r="O115" s="353"/>
      <c r="P115" s="409"/>
      <c r="Q115" s="212">
        <v>43826</v>
      </c>
    </row>
    <row r="116" spans="2:19" ht="15" customHeight="1">
      <c r="B116" s="43">
        <v>34</v>
      </c>
      <c r="C116" s="396" t="s">
        <v>153</v>
      </c>
      <c r="D116" s="327" t="s">
        <v>154</v>
      </c>
      <c r="E116" s="348"/>
      <c r="F116" s="328"/>
      <c r="G116" s="407"/>
      <c r="H116" s="50">
        <v>970</v>
      </c>
      <c r="I116" s="328"/>
      <c r="J116" s="407"/>
      <c r="K116" s="50">
        <v>970</v>
      </c>
      <c r="L116" s="328"/>
      <c r="M116" s="407"/>
      <c r="N116" s="50">
        <v>970</v>
      </c>
      <c r="O116" s="328"/>
      <c r="P116" s="407"/>
      <c r="Q116" s="50">
        <v>1760</v>
      </c>
    </row>
    <row r="117" spans="2:19" ht="15" customHeight="1">
      <c r="B117" s="18"/>
      <c r="C117" s="310" t="s">
        <v>85</v>
      </c>
      <c r="D117" s="330" t="s">
        <v>157</v>
      </c>
      <c r="E117" s="401" t="s">
        <v>657</v>
      </c>
      <c r="F117" s="339"/>
      <c r="G117" s="408"/>
      <c r="H117" s="178" t="s">
        <v>290</v>
      </c>
      <c r="I117" s="339"/>
      <c r="J117" s="408"/>
      <c r="K117" s="181" t="s">
        <v>601</v>
      </c>
      <c r="L117" s="339"/>
      <c r="M117" s="408"/>
      <c r="N117" s="181" t="s">
        <v>797</v>
      </c>
      <c r="O117" s="339"/>
      <c r="P117" s="408"/>
      <c r="Q117" s="178" t="s">
        <v>896</v>
      </c>
    </row>
    <row r="118" spans="2:19" ht="15" customHeight="1" thickBot="1">
      <c r="B118" s="26"/>
      <c r="C118" s="384" t="s">
        <v>88</v>
      </c>
      <c r="D118" s="333" t="s">
        <v>857</v>
      </c>
      <c r="E118" s="350" t="s">
        <v>658</v>
      </c>
      <c r="F118" s="399"/>
      <c r="G118" s="409"/>
      <c r="H118" s="212">
        <v>43550</v>
      </c>
      <c r="I118" s="399"/>
      <c r="J118" s="409"/>
      <c r="K118" s="212">
        <v>43277</v>
      </c>
      <c r="L118" s="353"/>
      <c r="M118" s="409"/>
      <c r="N118" s="212">
        <v>43734</v>
      </c>
      <c r="O118" s="353"/>
      <c r="P118" s="409"/>
      <c r="Q118" s="212">
        <v>43826</v>
      </c>
    </row>
    <row r="119" spans="2:19" ht="15" customHeight="1" thickBot="1"/>
    <row r="120" spans="2:19" ht="15" customHeight="1" thickBot="1">
      <c r="B120" s="9"/>
      <c r="C120" s="17" t="s">
        <v>775</v>
      </c>
      <c r="D120" s="2" t="s">
        <v>737</v>
      </c>
      <c r="E120" s="305" t="s">
        <v>766</v>
      </c>
      <c r="F120" s="2" t="s">
        <v>6</v>
      </c>
      <c r="G120" s="2" t="s">
        <v>7</v>
      </c>
      <c r="H120" s="2" t="s">
        <v>8</v>
      </c>
      <c r="I120" s="2" t="s">
        <v>9</v>
      </c>
      <c r="J120" s="2" t="s">
        <v>10</v>
      </c>
      <c r="K120" s="2" t="s">
        <v>11</v>
      </c>
      <c r="L120" s="2" t="s">
        <v>12</v>
      </c>
      <c r="M120" s="2" t="s">
        <v>13</v>
      </c>
      <c r="N120" s="2" t="s">
        <v>14</v>
      </c>
      <c r="O120" s="2" t="s">
        <v>15</v>
      </c>
      <c r="P120" s="2" t="s">
        <v>16</v>
      </c>
      <c r="Q120" s="2" t="s">
        <v>5</v>
      </c>
      <c r="S120" s="44"/>
    </row>
    <row r="121" spans="2:19" ht="15" customHeight="1">
      <c r="B121" s="18">
        <v>1</v>
      </c>
      <c r="C121" s="373" t="s">
        <v>612</v>
      </c>
      <c r="D121" s="311" t="s">
        <v>610</v>
      </c>
      <c r="E121" s="312"/>
      <c r="F121" s="313"/>
      <c r="G121" s="374"/>
      <c r="H121" s="313"/>
      <c r="I121" s="50">
        <v>1340</v>
      </c>
      <c r="J121" s="374"/>
      <c r="K121" s="313"/>
      <c r="L121" s="50">
        <v>1340</v>
      </c>
      <c r="M121" s="374"/>
      <c r="N121" s="313"/>
      <c r="O121" s="50">
        <v>1340</v>
      </c>
      <c r="P121" s="313">
        <v>520</v>
      </c>
      <c r="Q121" s="50">
        <v>520</v>
      </c>
      <c r="R121" s="62"/>
      <c r="S121" s="44"/>
    </row>
    <row r="122" spans="2:19" ht="15" customHeight="1">
      <c r="B122" s="19"/>
      <c r="C122" s="375" t="s">
        <v>85</v>
      </c>
      <c r="D122" s="314" t="s">
        <v>611</v>
      </c>
      <c r="E122" s="320" t="s">
        <v>613</v>
      </c>
      <c r="F122" s="376"/>
      <c r="G122" s="377"/>
      <c r="H122" s="376"/>
      <c r="I122" s="181" t="s">
        <v>413</v>
      </c>
      <c r="J122" s="377"/>
      <c r="K122" s="376"/>
      <c r="L122" s="181" t="s">
        <v>451</v>
      </c>
      <c r="M122" s="377"/>
      <c r="N122" s="376"/>
      <c r="O122" s="181" t="s">
        <v>807</v>
      </c>
      <c r="P122" s="376"/>
      <c r="Q122" s="181" t="s">
        <v>907</v>
      </c>
      <c r="R122" s="99"/>
      <c r="S122" s="44"/>
    </row>
    <row r="123" spans="2:19" ht="15" customHeight="1" thickBot="1">
      <c r="B123" s="21"/>
      <c r="C123" s="378" t="s">
        <v>88</v>
      </c>
      <c r="D123" s="322" t="s">
        <v>748</v>
      </c>
      <c r="E123" s="317" t="s">
        <v>658</v>
      </c>
      <c r="F123" s="379"/>
      <c r="G123" s="380"/>
      <c r="H123" s="381"/>
      <c r="I123" s="212">
        <v>43570</v>
      </c>
      <c r="J123" s="380"/>
      <c r="K123" s="381"/>
      <c r="L123" s="212">
        <v>43661</v>
      </c>
      <c r="M123" s="380"/>
      <c r="N123" s="381"/>
      <c r="O123" s="212">
        <v>43753</v>
      </c>
      <c r="P123" s="381">
        <v>43784</v>
      </c>
      <c r="Q123" s="212">
        <v>43815</v>
      </c>
      <c r="S123" s="44"/>
    </row>
    <row r="124" spans="2:19" ht="15" customHeight="1">
      <c r="B124" s="23">
        <v>2</v>
      </c>
      <c r="C124" s="373" t="s">
        <v>627</v>
      </c>
      <c r="D124" s="311" t="s">
        <v>364</v>
      </c>
      <c r="E124" s="312"/>
      <c r="F124" s="313"/>
      <c r="G124" s="374"/>
      <c r="H124" s="313"/>
      <c r="I124" s="50">
        <v>1640</v>
      </c>
      <c r="J124" s="374"/>
      <c r="K124" s="313"/>
      <c r="L124" s="50">
        <v>1640</v>
      </c>
      <c r="M124" s="374"/>
      <c r="N124" s="313"/>
      <c r="O124" s="50">
        <v>1640</v>
      </c>
      <c r="P124" s="374"/>
      <c r="Q124" s="313">
        <v>450</v>
      </c>
    </row>
    <row r="125" spans="2:19" ht="15" customHeight="1">
      <c r="B125" s="19"/>
      <c r="C125" s="375" t="s">
        <v>85</v>
      </c>
      <c r="D125" s="314" t="s">
        <v>365</v>
      </c>
      <c r="E125" s="320" t="s">
        <v>758</v>
      </c>
      <c r="F125" s="376"/>
      <c r="G125" s="377"/>
      <c r="H125" s="376"/>
      <c r="I125" s="181" t="s">
        <v>159</v>
      </c>
      <c r="J125" s="377"/>
      <c r="K125" s="376"/>
      <c r="L125" s="181" t="s">
        <v>191</v>
      </c>
      <c r="M125" s="377"/>
      <c r="N125" s="376"/>
      <c r="O125" s="181" t="s">
        <v>808</v>
      </c>
      <c r="P125" s="377"/>
      <c r="Q125" s="376"/>
    </row>
    <row r="126" spans="2:19" ht="15" customHeight="1" thickBot="1">
      <c r="B126" s="21"/>
      <c r="C126" s="378" t="s">
        <v>88</v>
      </c>
      <c r="D126" s="322" t="s">
        <v>758</v>
      </c>
      <c r="E126" s="317" t="s">
        <v>658</v>
      </c>
      <c r="F126" s="379"/>
      <c r="G126" s="380"/>
      <c r="H126" s="381"/>
      <c r="I126" s="212">
        <v>43565</v>
      </c>
      <c r="J126" s="380"/>
      <c r="K126" s="381"/>
      <c r="L126" s="212">
        <v>43656</v>
      </c>
      <c r="M126" s="380"/>
      <c r="N126" s="381"/>
      <c r="O126" s="212">
        <v>43748</v>
      </c>
      <c r="P126" s="380"/>
      <c r="Q126" s="381">
        <v>43809</v>
      </c>
    </row>
    <row r="127" spans="2:19" ht="15" customHeight="1">
      <c r="B127" s="23">
        <v>3</v>
      </c>
      <c r="C127" s="302"/>
      <c r="D127" s="311"/>
      <c r="E127" s="312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3"/>
      <c r="Q127" s="313"/>
    </row>
    <row r="128" spans="2:19" ht="15" customHeight="1">
      <c r="B128" s="19"/>
      <c r="C128" s="303"/>
      <c r="D128" s="314"/>
      <c r="E128" s="320"/>
      <c r="F128" s="382"/>
      <c r="G128" s="382"/>
      <c r="H128" s="382"/>
      <c r="I128" s="382"/>
      <c r="J128" s="382"/>
      <c r="K128" s="382"/>
      <c r="L128" s="382"/>
      <c r="M128" s="382"/>
      <c r="N128" s="382"/>
      <c r="O128" s="382"/>
      <c r="P128" s="382"/>
      <c r="Q128" s="382"/>
    </row>
    <row r="129" spans="2:17" ht="15" customHeight="1" thickBot="1">
      <c r="B129" s="21"/>
      <c r="C129" s="304"/>
      <c r="D129" s="322"/>
      <c r="E129" s="317"/>
      <c r="F129" s="383"/>
      <c r="G129" s="381"/>
      <c r="H129" s="383"/>
      <c r="I129" s="383"/>
      <c r="J129" s="381"/>
      <c r="K129" s="383"/>
      <c r="L129" s="383"/>
      <c r="M129" s="381"/>
      <c r="N129" s="383"/>
      <c r="O129" s="383"/>
      <c r="P129" s="381"/>
      <c r="Q129" s="383"/>
    </row>
    <row r="130" spans="2:17" ht="15" customHeight="1"/>
    <row r="131" spans="2:17" ht="15" customHeight="1"/>
    <row r="132" spans="2:17" ht="15" customHeight="1"/>
    <row r="133" spans="2:17" ht="15" customHeight="1"/>
    <row r="134" spans="2:17" ht="15" customHeight="1"/>
    <row r="135" spans="2:17" ht="15" customHeight="1"/>
    <row r="136" spans="2:17" ht="15" customHeight="1"/>
    <row r="137" spans="2:17" ht="15" customHeight="1"/>
    <row r="138" spans="2:17" ht="15" customHeight="1"/>
    <row r="139" spans="2:17" ht="15" customHeight="1"/>
    <row r="140" spans="2:17" ht="15" customHeight="1"/>
    <row r="141" spans="2:17" ht="15" customHeight="1"/>
    <row r="142" spans="2:17" ht="15" customHeight="1"/>
    <row r="143" spans="2:17" ht="15" customHeight="1"/>
    <row r="144" spans="2:17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</sheetData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B1:K127"/>
  <sheetViews>
    <sheetView topLeftCell="A98" zoomScaleNormal="100" workbookViewId="0">
      <selection activeCell="I86" sqref="I86:I88"/>
    </sheetView>
  </sheetViews>
  <sheetFormatPr defaultRowHeight="15"/>
  <cols>
    <col min="2" max="2" width="6.7109375" customWidth="1"/>
    <col min="3" max="3" width="20.7109375" customWidth="1"/>
    <col min="4" max="4" width="24.7109375" customWidth="1"/>
    <col min="5" max="5" width="21.5703125" customWidth="1"/>
    <col min="6" max="9" width="18.7109375" customWidth="1"/>
    <col min="10" max="10" width="12.28515625" customWidth="1"/>
    <col min="11" max="11" width="11.42578125" bestFit="1" customWidth="1"/>
  </cols>
  <sheetData>
    <row r="1" spans="2:8" ht="15.75">
      <c r="C1" s="1" t="s">
        <v>535</v>
      </c>
    </row>
    <row r="2" spans="2:8" ht="16.5" thickBot="1">
      <c r="C2" s="1"/>
    </row>
    <row r="3" spans="2:8" ht="15.75" thickBot="1">
      <c r="B3" s="9"/>
      <c r="C3" s="275" t="s">
        <v>528</v>
      </c>
      <c r="D3" s="2" t="s">
        <v>0</v>
      </c>
      <c r="E3" s="2" t="s">
        <v>536</v>
      </c>
    </row>
    <row r="4" spans="2:8" ht="15.75">
      <c r="B4" s="12">
        <v>1</v>
      </c>
      <c r="C4" s="6" t="s">
        <v>409</v>
      </c>
      <c r="D4" s="16"/>
      <c r="E4" s="104" t="s">
        <v>403</v>
      </c>
    </row>
    <row r="5" spans="2:8" ht="15.75">
      <c r="B5" s="10"/>
      <c r="C5" s="103" t="s">
        <v>405</v>
      </c>
      <c r="D5" s="39"/>
      <c r="E5" s="220" t="s">
        <v>527</v>
      </c>
    </row>
    <row r="6" spans="2:8" ht="16.5" thickBot="1">
      <c r="B6" s="11"/>
      <c r="C6" s="224" t="s">
        <v>533</v>
      </c>
      <c r="D6" s="4"/>
      <c r="E6" s="105" t="s">
        <v>404</v>
      </c>
    </row>
    <row r="7" spans="2:8" ht="15.75">
      <c r="B7" s="23">
        <v>2</v>
      </c>
      <c r="C7" s="6" t="s">
        <v>73</v>
      </c>
      <c r="D7" s="16"/>
      <c r="E7" s="104" t="s">
        <v>74</v>
      </c>
    </row>
    <row r="8" spans="2:8" ht="15.75">
      <c r="B8" s="19"/>
      <c r="C8" s="103" t="s">
        <v>72</v>
      </c>
      <c r="D8" s="39"/>
      <c r="E8" s="220" t="s">
        <v>530</v>
      </c>
    </row>
    <row r="9" spans="2:8" ht="16.5" thickBot="1">
      <c r="B9" s="21"/>
      <c r="C9" s="224" t="s">
        <v>24</v>
      </c>
      <c r="D9" s="4"/>
      <c r="E9" s="153" t="s">
        <v>75</v>
      </c>
    </row>
    <row r="10" spans="2:8" ht="16.5" thickBot="1">
      <c r="B10" s="267"/>
      <c r="C10" s="268"/>
      <c r="D10" s="269"/>
      <c r="E10" s="270"/>
    </row>
    <row r="11" spans="2:8" ht="15.75" thickBot="1">
      <c r="B11" s="9"/>
      <c r="C11" s="275" t="s">
        <v>528</v>
      </c>
      <c r="D11" s="2" t="s">
        <v>0</v>
      </c>
      <c r="E11" s="2" t="s">
        <v>536</v>
      </c>
    </row>
    <row r="12" spans="2:8" ht="15.75">
      <c r="B12" s="18">
        <v>1</v>
      </c>
      <c r="C12" s="273" t="s">
        <v>398</v>
      </c>
      <c r="D12" s="274" t="s">
        <v>399</v>
      </c>
      <c r="E12" s="104" t="s">
        <v>230</v>
      </c>
    </row>
    <row r="13" spans="2:8" s="277" customFormat="1" ht="15.75">
      <c r="B13" s="19"/>
      <c r="C13" s="37" t="s">
        <v>4</v>
      </c>
      <c r="D13" s="106" t="s">
        <v>513</v>
      </c>
      <c r="E13" s="110"/>
    </row>
    <row r="14" spans="2:8" ht="16.5" thickBot="1">
      <c r="B14" s="21"/>
      <c r="C14" s="224" t="s">
        <v>31</v>
      </c>
      <c r="D14" s="105" t="s">
        <v>94</v>
      </c>
      <c r="E14" s="105" t="s">
        <v>94</v>
      </c>
    </row>
    <row r="15" spans="2:8" s="277" customFormat="1" ht="16.5" thickBot="1">
      <c r="C15" s="278"/>
    </row>
    <row r="16" spans="2:8" ht="15.75" thickBot="1">
      <c r="B16" s="9"/>
      <c r="C16" s="17" t="s">
        <v>71</v>
      </c>
      <c r="D16" s="2" t="s">
        <v>737</v>
      </c>
      <c r="E16" s="2" t="s">
        <v>819</v>
      </c>
      <c r="F16" s="142"/>
      <c r="G16" s="44"/>
      <c r="H16" s="63"/>
    </row>
    <row r="17" spans="2:11" ht="15.75">
      <c r="B17" s="18">
        <v>1</v>
      </c>
      <c r="C17" s="326" t="s">
        <v>3</v>
      </c>
      <c r="D17" s="327" t="s">
        <v>269</v>
      </c>
      <c r="E17" s="328">
        <v>4829883800</v>
      </c>
      <c r="F17" s="424"/>
      <c r="G17" s="162" t="s">
        <v>817</v>
      </c>
      <c r="H17" s="424"/>
      <c r="I17" s="162" t="s">
        <v>928</v>
      </c>
    </row>
    <row r="18" spans="2:11" ht="15.75">
      <c r="B18" s="19"/>
      <c r="C18" s="329" t="s">
        <v>41</v>
      </c>
      <c r="D18" s="330" t="s">
        <v>105</v>
      </c>
      <c r="E18" s="331" t="s">
        <v>20</v>
      </c>
      <c r="F18" s="425"/>
      <c r="G18" s="168">
        <v>136333.92000000001</v>
      </c>
      <c r="H18" s="425"/>
      <c r="I18" s="168">
        <v>23137.56</v>
      </c>
    </row>
    <row r="19" spans="2:11" ht="16.5" thickBot="1">
      <c r="B19" s="21"/>
      <c r="C19" s="332"/>
      <c r="D19" s="333" t="s">
        <v>930</v>
      </c>
      <c r="E19" s="456" t="s">
        <v>931</v>
      </c>
      <c r="F19" s="427"/>
      <c r="G19" s="169">
        <v>23817</v>
      </c>
      <c r="H19" s="427"/>
      <c r="I19" s="169">
        <v>3993</v>
      </c>
    </row>
    <row r="20" spans="2:11" ht="15.75">
      <c r="B20" s="23">
        <v>2</v>
      </c>
      <c r="C20" s="14"/>
      <c r="D20" s="104" t="s">
        <v>78</v>
      </c>
      <c r="E20" s="29">
        <v>4273187400</v>
      </c>
      <c r="F20" s="126"/>
      <c r="G20" s="162" t="s">
        <v>860</v>
      </c>
      <c r="H20" s="126"/>
      <c r="I20" s="162" t="s">
        <v>933</v>
      </c>
    </row>
    <row r="21" spans="2:11" ht="15.75">
      <c r="B21" s="19"/>
      <c r="C21" s="20" t="s">
        <v>77</v>
      </c>
      <c r="D21" s="106" t="s">
        <v>79</v>
      </c>
      <c r="E21" s="30" t="s">
        <v>81</v>
      </c>
      <c r="F21" s="193"/>
      <c r="G21" s="168">
        <v>59098.12</v>
      </c>
      <c r="H21" s="193"/>
      <c r="I21" s="168">
        <v>7240.29</v>
      </c>
      <c r="K21" s="60"/>
    </row>
    <row r="22" spans="2:11" ht="16.5" thickBot="1">
      <c r="B22" s="21"/>
      <c r="C22" s="22"/>
      <c r="D22" s="105" t="s">
        <v>230</v>
      </c>
      <c r="E22" s="143" t="s">
        <v>934</v>
      </c>
      <c r="F22" s="194"/>
      <c r="G22" s="169">
        <v>11399</v>
      </c>
      <c r="H22" s="194"/>
      <c r="I22" s="169">
        <v>1379</v>
      </c>
    </row>
    <row r="23" spans="2:11" ht="15.75">
      <c r="B23" s="23">
        <v>3</v>
      </c>
      <c r="C23" s="14"/>
      <c r="D23" s="104" t="s">
        <v>82</v>
      </c>
      <c r="E23" s="29">
        <v>4273187400</v>
      </c>
      <c r="F23" s="126"/>
      <c r="G23" s="162" t="s">
        <v>860</v>
      </c>
      <c r="H23" s="126"/>
      <c r="I23" s="162" t="s">
        <v>933</v>
      </c>
    </row>
    <row r="24" spans="2:11" ht="15.75">
      <c r="B24" s="19"/>
      <c r="C24" s="20" t="s">
        <v>77</v>
      </c>
      <c r="D24" s="106" t="s">
        <v>93</v>
      </c>
      <c r="E24" s="30" t="s">
        <v>81</v>
      </c>
      <c r="F24" s="193"/>
      <c r="G24" s="168">
        <v>82702.87</v>
      </c>
      <c r="H24" s="193"/>
      <c r="I24" s="168">
        <v>10032.700000000001</v>
      </c>
    </row>
    <row r="25" spans="2:11" ht="16.5" thickBot="1">
      <c r="B25" s="21"/>
      <c r="C25" s="22"/>
      <c r="D25" s="105" t="s">
        <v>231</v>
      </c>
      <c r="E25" s="143"/>
      <c r="F25" s="194"/>
      <c r="G25" s="169">
        <v>14289</v>
      </c>
      <c r="H25" s="194"/>
      <c r="I25" s="169">
        <v>1723</v>
      </c>
    </row>
    <row r="26" spans="2:11" ht="15.75">
      <c r="B26" s="23">
        <v>4</v>
      </c>
      <c r="C26" s="14"/>
      <c r="D26" s="104" t="s">
        <v>109</v>
      </c>
      <c r="E26" s="29">
        <v>4273187400</v>
      </c>
      <c r="F26" s="126"/>
      <c r="G26" s="162" t="s">
        <v>860</v>
      </c>
      <c r="H26" s="126"/>
      <c r="I26" s="162" t="s">
        <v>933</v>
      </c>
    </row>
    <row r="27" spans="2:11" ht="15.75">
      <c r="B27" s="19"/>
      <c r="C27" s="20" t="s">
        <v>77</v>
      </c>
      <c r="D27" s="106" t="s">
        <v>111</v>
      </c>
      <c r="E27" s="30" t="s">
        <v>81</v>
      </c>
      <c r="F27" s="193"/>
      <c r="G27" s="168">
        <v>9720.6</v>
      </c>
      <c r="H27" s="193"/>
      <c r="I27" s="168">
        <v>1242.45</v>
      </c>
    </row>
    <row r="28" spans="2:11" ht="16.5" thickBot="1">
      <c r="B28" s="21"/>
      <c r="C28" s="22"/>
      <c r="D28" s="105" t="s">
        <v>233</v>
      </c>
      <c r="E28" s="143"/>
      <c r="F28" s="194"/>
      <c r="G28" s="169">
        <v>769</v>
      </c>
      <c r="H28" s="194"/>
      <c r="I28" s="169">
        <v>113</v>
      </c>
    </row>
    <row r="29" spans="2:11" ht="15.75">
      <c r="B29" s="23">
        <v>5</v>
      </c>
      <c r="C29" s="302" t="s">
        <v>101</v>
      </c>
      <c r="D29" s="311" t="s">
        <v>119</v>
      </c>
      <c r="E29" s="313">
        <v>4273186800</v>
      </c>
      <c r="F29" s="386"/>
      <c r="G29" s="162" t="s">
        <v>820</v>
      </c>
      <c r="H29" s="386"/>
      <c r="I29" s="162" t="s">
        <v>939</v>
      </c>
    </row>
    <row r="30" spans="2:11" ht="15.75">
      <c r="B30" s="19"/>
      <c r="C30" s="303" t="s">
        <v>117</v>
      </c>
      <c r="D30" s="314" t="s">
        <v>127</v>
      </c>
      <c r="E30" s="325" t="s">
        <v>123</v>
      </c>
      <c r="F30" s="387"/>
      <c r="G30" s="168">
        <v>2233.35</v>
      </c>
      <c r="H30" s="387"/>
      <c r="I30" s="168">
        <v>318.38</v>
      </c>
      <c r="J30" s="177">
        <f>SUM(I21+I24+I27)</f>
        <v>18515.440000000002</v>
      </c>
    </row>
    <row r="31" spans="2:11" ht="16.5" thickBot="1">
      <c r="B31" s="21"/>
      <c r="C31" s="304"/>
      <c r="D31" s="318">
        <v>72804305</v>
      </c>
      <c r="E31" s="318" t="s">
        <v>960</v>
      </c>
      <c r="F31" s="388"/>
      <c r="G31" s="169">
        <v>93</v>
      </c>
      <c r="H31" s="388"/>
      <c r="I31" s="169">
        <v>9</v>
      </c>
      <c r="J31" s="280">
        <f>SUM(I22+I25+I28)</f>
        <v>3215</v>
      </c>
    </row>
    <row r="32" spans="2:11" ht="15.75">
      <c r="B32" s="23">
        <v>6</v>
      </c>
      <c r="C32" s="302" t="s">
        <v>681</v>
      </c>
      <c r="D32" s="311" t="s">
        <v>120</v>
      </c>
      <c r="E32" s="313">
        <v>4273186800</v>
      </c>
      <c r="F32" s="386"/>
      <c r="G32" s="162" t="s">
        <v>820</v>
      </c>
      <c r="H32" s="386"/>
      <c r="I32" s="162" t="s">
        <v>939</v>
      </c>
    </row>
    <row r="33" spans="2:9" ht="15.75">
      <c r="B33" s="19"/>
      <c r="C33" s="303" t="s">
        <v>117</v>
      </c>
      <c r="D33" s="314" t="s">
        <v>124</v>
      </c>
      <c r="E33" s="325" t="s">
        <v>123</v>
      </c>
      <c r="F33" s="387"/>
      <c r="G33" s="168">
        <v>1554.35</v>
      </c>
      <c r="H33" s="387"/>
      <c r="I33" s="168">
        <v>675.1</v>
      </c>
    </row>
    <row r="34" spans="2:9" ht="16.5" thickBot="1">
      <c r="B34" s="21"/>
      <c r="C34" s="304"/>
      <c r="D34" s="318">
        <v>9000008464</v>
      </c>
      <c r="E34" s="318" t="s">
        <v>960</v>
      </c>
      <c r="F34" s="388"/>
      <c r="G34" s="169">
        <v>49</v>
      </c>
      <c r="H34" s="388"/>
      <c r="I34" s="169">
        <v>77</v>
      </c>
    </row>
    <row r="35" spans="2:9" ht="15.75">
      <c r="B35" s="23">
        <v>7</v>
      </c>
      <c r="C35" s="302" t="s">
        <v>682</v>
      </c>
      <c r="D35" s="311" t="s">
        <v>962</v>
      </c>
      <c r="E35" s="313">
        <v>7901579600</v>
      </c>
      <c r="F35" s="386"/>
      <c r="G35" s="386"/>
      <c r="H35" s="386"/>
      <c r="I35" s="162" t="s">
        <v>963</v>
      </c>
    </row>
    <row r="36" spans="2:9" ht="15.75">
      <c r="B36" s="19"/>
      <c r="C36" s="303" t="s">
        <v>961</v>
      </c>
      <c r="D36" s="314" t="s">
        <v>861</v>
      </c>
      <c r="E36" s="325" t="s">
        <v>123</v>
      </c>
      <c r="F36" s="387"/>
      <c r="G36" s="387"/>
      <c r="H36" s="387"/>
      <c r="I36" s="168">
        <v>234.64</v>
      </c>
    </row>
    <row r="37" spans="2:9" ht="16.5" thickBot="1">
      <c r="B37" s="21"/>
      <c r="C37" s="304"/>
      <c r="D37" s="318">
        <v>1024183629</v>
      </c>
      <c r="E37" s="318" t="s">
        <v>964</v>
      </c>
      <c r="F37" s="388"/>
      <c r="G37" s="388"/>
      <c r="H37" s="388"/>
      <c r="I37" s="169">
        <v>17</v>
      </c>
    </row>
    <row r="38" spans="2:9" ht="15.75">
      <c r="B38" s="23">
        <v>8</v>
      </c>
      <c r="C38" s="302" t="s">
        <v>101</v>
      </c>
      <c r="D38" s="311" t="s">
        <v>121</v>
      </c>
      <c r="E38" s="313">
        <v>4273186800</v>
      </c>
      <c r="F38" s="386"/>
      <c r="G38" s="162" t="s">
        <v>820</v>
      </c>
      <c r="H38" s="386"/>
      <c r="I38" s="162" t="s">
        <v>939</v>
      </c>
    </row>
    <row r="39" spans="2:9" ht="15.75">
      <c r="B39" s="19"/>
      <c r="C39" s="303" t="s">
        <v>118</v>
      </c>
      <c r="D39" s="314" t="s">
        <v>133</v>
      </c>
      <c r="E39" s="325" t="s">
        <v>123</v>
      </c>
      <c r="F39" s="387"/>
      <c r="G39" s="168">
        <v>2167.38</v>
      </c>
      <c r="H39" s="387"/>
      <c r="I39" s="168">
        <v>1315.74</v>
      </c>
    </row>
    <row r="40" spans="2:9" ht="16.5" thickBot="1">
      <c r="B40" s="21"/>
      <c r="C40" s="304"/>
      <c r="D40" s="318">
        <v>72926563</v>
      </c>
      <c r="E40" s="318" t="s">
        <v>959</v>
      </c>
      <c r="F40" s="388"/>
      <c r="G40" s="169">
        <v>81</v>
      </c>
      <c r="H40" s="388"/>
      <c r="I40" s="169">
        <v>188</v>
      </c>
    </row>
    <row r="41" spans="2:9" ht="15.75">
      <c r="B41" s="23">
        <v>9</v>
      </c>
      <c r="C41" s="302" t="s">
        <v>681</v>
      </c>
      <c r="D41" s="311" t="s">
        <v>662</v>
      </c>
      <c r="E41" s="313">
        <v>7900144500</v>
      </c>
      <c r="F41" s="162" t="s">
        <v>894</v>
      </c>
      <c r="G41" s="162" t="s">
        <v>820</v>
      </c>
      <c r="H41" s="386"/>
      <c r="I41" s="162" t="s">
        <v>939</v>
      </c>
    </row>
    <row r="42" spans="2:9" ht="15.75">
      <c r="B42" s="19"/>
      <c r="C42" s="303" t="s">
        <v>118</v>
      </c>
      <c r="D42" s="314" t="s">
        <v>663</v>
      </c>
      <c r="E42" s="325" t="s">
        <v>123</v>
      </c>
      <c r="F42" s="168">
        <v>46.5</v>
      </c>
      <c r="G42" s="168">
        <v>7536.16</v>
      </c>
      <c r="H42" s="387"/>
      <c r="I42" s="168">
        <v>2052.7399999999998</v>
      </c>
    </row>
    <row r="43" spans="2:9" ht="16.5" thickBot="1">
      <c r="B43" s="21"/>
      <c r="C43" s="304"/>
      <c r="D43" s="318">
        <v>72926618</v>
      </c>
      <c r="E43" s="318" t="s">
        <v>940</v>
      </c>
      <c r="F43" s="169">
        <v>2</v>
      </c>
      <c r="G43" s="169">
        <v>1025</v>
      </c>
      <c r="H43" s="388"/>
      <c r="I43" s="169">
        <v>299</v>
      </c>
    </row>
    <row r="44" spans="2:9" ht="15.75">
      <c r="B44" s="23">
        <v>10</v>
      </c>
      <c r="C44" s="302" t="s">
        <v>752</v>
      </c>
      <c r="D44" s="311" t="s">
        <v>864</v>
      </c>
      <c r="E44" s="313">
        <v>7900931600</v>
      </c>
      <c r="F44" s="386"/>
      <c r="G44" s="162" t="s">
        <v>835</v>
      </c>
      <c r="H44" s="386"/>
      <c r="I44" s="162" t="s">
        <v>939</v>
      </c>
    </row>
    <row r="45" spans="2:9" ht="15.75">
      <c r="B45" s="19"/>
      <c r="C45" s="303" t="s">
        <v>118</v>
      </c>
      <c r="D45" s="314" t="s">
        <v>753</v>
      </c>
      <c r="E45" s="325" t="s">
        <v>123</v>
      </c>
      <c r="F45" s="387"/>
      <c r="G45" s="168">
        <v>969.63</v>
      </c>
      <c r="H45" s="387"/>
      <c r="I45" s="168">
        <v>1963.24</v>
      </c>
    </row>
    <row r="46" spans="2:9" ht="16.5" thickBot="1">
      <c r="B46" s="21"/>
      <c r="C46" s="304"/>
      <c r="D46" s="318">
        <v>1470135221</v>
      </c>
      <c r="E46" s="318" t="s">
        <v>968</v>
      </c>
      <c r="F46" s="388"/>
      <c r="G46" s="169">
        <v>19</v>
      </c>
      <c r="H46" s="388"/>
      <c r="I46" s="169">
        <v>276</v>
      </c>
    </row>
    <row r="47" spans="2:9" ht="15.75">
      <c r="B47" s="23">
        <v>11</v>
      </c>
      <c r="C47" s="302" t="s">
        <v>682</v>
      </c>
      <c r="D47" s="311" t="s">
        <v>122</v>
      </c>
      <c r="E47" s="313">
        <v>4273186800</v>
      </c>
      <c r="F47" s="386"/>
      <c r="G47" s="162" t="s">
        <v>820</v>
      </c>
      <c r="H47" s="386"/>
      <c r="I47" s="162" t="s">
        <v>939</v>
      </c>
    </row>
    <row r="48" spans="2:9" ht="15.75">
      <c r="B48" s="19"/>
      <c r="C48" s="303" t="s">
        <v>118</v>
      </c>
      <c r="D48" s="314" t="s">
        <v>129</v>
      </c>
      <c r="E48" s="325" t="s">
        <v>123</v>
      </c>
      <c r="F48" s="387"/>
      <c r="G48" s="168">
        <v>1266.31</v>
      </c>
      <c r="H48" s="387"/>
      <c r="I48" s="168">
        <v>1394.94</v>
      </c>
    </row>
    <row r="49" spans="2:9" ht="16.5" thickBot="1">
      <c r="B49" s="21"/>
      <c r="C49" s="304"/>
      <c r="D49" s="318">
        <v>2008017927</v>
      </c>
      <c r="E49" s="318" t="s">
        <v>955</v>
      </c>
      <c r="F49" s="388"/>
      <c r="G49" s="169">
        <v>2</v>
      </c>
      <c r="H49" s="388"/>
      <c r="I49" s="169">
        <v>193</v>
      </c>
    </row>
    <row r="50" spans="2:9" ht="15.75">
      <c r="B50" s="23">
        <v>12</v>
      </c>
      <c r="C50" s="14" t="s">
        <v>954</v>
      </c>
      <c r="D50" s="104" t="s">
        <v>376</v>
      </c>
      <c r="E50" s="29">
        <v>7326717500</v>
      </c>
      <c r="F50" s="162" t="s">
        <v>734</v>
      </c>
      <c r="G50" s="126"/>
      <c r="H50" s="126"/>
      <c r="I50" s="162" t="s">
        <v>966</v>
      </c>
    </row>
    <row r="51" spans="2:9" ht="15.75">
      <c r="B51" s="24"/>
      <c r="C51" s="20" t="s">
        <v>375</v>
      </c>
      <c r="D51" s="110" t="s">
        <v>377</v>
      </c>
      <c r="E51" s="136" t="s">
        <v>123</v>
      </c>
      <c r="F51" s="168">
        <v>781.37</v>
      </c>
      <c r="G51" s="193"/>
      <c r="H51" s="193"/>
      <c r="I51" s="168">
        <v>6923.24</v>
      </c>
    </row>
    <row r="52" spans="2:9" ht="16.5" thickBot="1">
      <c r="B52" s="25"/>
      <c r="C52" s="224" t="s">
        <v>123</v>
      </c>
      <c r="D52" s="105" t="s">
        <v>378</v>
      </c>
      <c r="E52" s="31" t="s">
        <v>967</v>
      </c>
      <c r="F52" s="169">
        <v>51</v>
      </c>
      <c r="G52" s="194"/>
      <c r="H52" s="194"/>
      <c r="I52" s="169">
        <v>928</v>
      </c>
    </row>
    <row r="53" spans="2:9" ht="15.75">
      <c r="B53" s="23">
        <v>13</v>
      </c>
      <c r="C53" s="326" t="s">
        <v>101</v>
      </c>
      <c r="D53" s="327" t="s">
        <v>102</v>
      </c>
      <c r="E53" s="328">
        <v>73123563</v>
      </c>
      <c r="F53" s="424"/>
      <c r="G53" s="162" t="s">
        <v>818</v>
      </c>
      <c r="H53" s="424"/>
      <c r="I53" s="162" t="s">
        <v>928</v>
      </c>
    </row>
    <row r="54" spans="2:9" ht="15.75">
      <c r="B54" s="19"/>
      <c r="C54" s="310" t="s">
        <v>85</v>
      </c>
      <c r="D54" s="335" t="s">
        <v>103</v>
      </c>
      <c r="E54" s="331" t="s">
        <v>88</v>
      </c>
      <c r="F54" s="425"/>
      <c r="G54" s="168">
        <v>6996.86</v>
      </c>
      <c r="H54" s="428"/>
      <c r="I54" s="168">
        <v>1464.34</v>
      </c>
    </row>
    <row r="55" spans="2:9" ht="16.5" thickBot="1">
      <c r="B55" s="21"/>
      <c r="C55" s="426" t="s">
        <v>88</v>
      </c>
      <c r="D55" s="333" t="s">
        <v>104</v>
      </c>
      <c r="E55" s="334" t="s">
        <v>952</v>
      </c>
      <c r="F55" s="427"/>
      <c r="G55" s="169">
        <v>768</v>
      </c>
      <c r="H55" s="343"/>
      <c r="I55" s="169">
        <v>187</v>
      </c>
    </row>
    <row r="56" spans="2:9" ht="15.75">
      <c r="B56" s="23">
        <v>14</v>
      </c>
      <c r="C56" s="326" t="s">
        <v>845</v>
      </c>
      <c r="D56" s="327" t="s">
        <v>847</v>
      </c>
      <c r="E56" s="29">
        <v>7901518800</v>
      </c>
      <c r="F56" s="126"/>
      <c r="G56" s="126"/>
      <c r="H56" s="126"/>
      <c r="I56" s="162" t="s">
        <v>956</v>
      </c>
    </row>
    <row r="57" spans="2:9" ht="15.75">
      <c r="B57" s="24"/>
      <c r="C57" s="310" t="s">
        <v>85</v>
      </c>
      <c r="D57" s="330" t="s">
        <v>846</v>
      </c>
      <c r="E57" s="30" t="s">
        <v>88</v>
      </c>
      <c r="F57" s="193"/>
      <c r="G57" s="193"/>
      <c r="H57" s="193"/>
      <c r="I57" s="163">
        <v>200.03</v>
      </c>
    </row>
    <row r="58" spans="2:9" ht="16.5" thickBot="1">
      <c r="B58" s="25"/>
      <c r="C58" s="332"/>
      <c r="D58" s="334">
        <v>1023338818</v>
      </c>
      <c r="E58" s="31" t="s">
        <v>958</v>
      </c>
      <c r="F58" s="194"/>
      <c r="G58" s="194"/>
      <c r="H58" s="194"/>
      <c r="I58" s="160">
        <v>0</v>
      </c>
    </row>
    <row r="59" spans="2:9" ht="15.75">
      <c r="B59" s="43">
        <v>15</v>
      </c>
      <c r="C59" s="326" t="s">
        <v>410</v>
      </c>
      <c r="D59" s="327" t="s">
        <v>412</v>
      </c>
      <c r="E59" s="328">
        <v>7901019700</v>
      </c>
      <c r="F59" s="424"/>
      <c r="G59" s="162" t="s">
        <v>837</v>
      </c>
      <c r="H59" s="424"/>
      <c r="I59" s="162" t="s">
        <v>928</v>
      </c>
    </row>
    <row r="60" spans="2:9" ht="15.75">
      <c r="B60" s="133"/>
      <c r="C60" s="310" t="s">
        <v>85</v>
      </c>
      <c r="D60" s="330" t="s">
        <v>411</v>
      </c>
      <c r="E60" s="331" t="s">
        <v>88</v>
      </c>
      <c r="F60" s="428"/>
      <c r="G60" s="168">
        <v>2096.66</v>
      </c>
      <c r="H60" s="428"/>
      <c r="I60" s="168">
        <v>733.59</v>
      </c>
    </row>
    <row r="61" spans="2:9" ht="16.5" thickBot="1">
      <c r="B61" s="26"/>
      <c r="C61" s="332"/>
      <c r="D61" s="334">
        <v>1020158190</v>
      </c>
      <c r="E61" s="334" t="s">
        <v>942</v>
      </c>
      <c r="F61" s="343"/>
      <c r="G61" s="169">
        <v>250</v>
      </c>
      <c r="H61" s="343"/>
      <c r="I61" s="169">
        <v>87</v>
      </c>
    </row>
    <row r="62" spans="2:9" ht="15.75">
      <c r="B62" s="43">
        <v>16</v>
      </c>
      <c r="C62" s="326" t="s">
        <v>740</v>
      </c>
      <c r="D62" s="327" t="s">
        <v>850</v>
      </c>
      <c r="E62" s="328">
        <v>7900891300</v>
      </c>
      <c r="F62" s="424"/>
      <c r="G62" s="162" t="s">
        <v>852</v>
      </c>
      <c r="H62" s="424"/>
      <c r="I62" s="162" t="s">
        <v>928</v>
      </c>
    </row>
    <row r="63" spans="2:9" ht="15.75">
      <c r="B63" s="133"/>
      <c r="C63" s="310" t="s">
        <v>85</v>
      </c>
      <c r="D63" s="330" t="s">
        <v>741</v>
      </c>
      <c r="E63" s="331" t="s">
        <v>88</v>
      </c>
      <c r="F63" s="425"/>
      <c r="G63" s="168">
        <v>1574.57</v>
      </c>
      <c r="H63" s="428"/>
      <c r="I63" s="168">
        <v>831.73</v>
      </c>
    </row>
    <row r="64" spans="2:9" ht="16.5" thickBot="1">
      <c r="B64" s="26"/>
      <c r="C64" s="332"/>
      <c r="D64" s="334">
        <v>1020122476</v>
      </c>
      <c r="E64" s="334" t="s">
        <v>936</v>
      </c>
      <c r="F64" s="427"/>
      <c r="G64" s="169">
        <v>97</v>
      </c>
      <c r="H64" s="343"/>
      <c r="I64" s="169">
        <v>102</v>
      </c>
    </row>
    <row r="65" spans="2:9" ht="15.75">
      <c r="B65" s="43">
        <v>17</v>
      </c>
      <c r="C65" s="326" t="s">
        <v>472</v>
      </c>
      <c r="D65" s="327" t="s">
        <v>483</v>
      </c>
      <c r="E65" s="328">
        <v>7343269700</v>
      </c>
      <c r="F65" s="424"/>
      <c r="G65" s="162" t="s">
        <v>865</v>
      </c>
      <c r="H65" s="424"/>
      <c r="I65" s="162" t="s">
        <v>928</v>
      </c>
    </row>
    <row r="66" spans="2:9" ht="15.75">
      <c r="B66" s="133"/>
      <c r="C66" s="310" t="s">
        <v>85</v>
      </c>
      <c r="D66" s="335" t="s">
        <v>825</v>
      </c>
      <c r="E66" s="331" t="s">
        <v>88</v>
      </c>
      <c r="F66" s="425"/>
      <c r="G66" s="168">
        <v>5161.63</v>
      </c>
      <c r="H66" s="425"/>
      <c r="I66" s="168">
        <v>919.76</v>
      </c>
    </row>
    <row r="67" spans="2:9" ht="16.5" thickBot="1">
      <c r="B67" s="26"/>
      <c r="C67" s="434" t="s">
        <v>592</v>
      </c>
      <c r="D67" s="333" t="s">
        <v>826</v>
      </c>
      <c r="E67" s="334" t="s">
        <v>949</v>
      </c>
      <c r="F67" s="427"/>
      <c r="G67" s="169">
        <v>637</v>
      </c>
      <c r="H67" s="427"/>
      <c r="I67" s="169">
        <v>117</v>
      </c>
    </row>
    <row r="68" spans="2:9" ht="15.75">
      <c r="B68" s="43">
        <v>18</v>
      </c>
      <c r="C68" s="326" t="s">
        <v>372</v>
      </c>
      <c r="D68" s="327" t="s">
        <v>373</v>
      </c>
      <c r="E68" s="328">
        <v>7311848500</v>
      </c>
      <c r="F68" s="424"/>
      <c r="G68" s="162" t="s">
        <v>818</v>
      </c>
      <c r="H68" s="424"/>
      <c r="I68" s="162" t="s">
        <v>928</v>
      </c>
    </row>
    <row r="69" spans="2:9" ht="15.75">
      <c r="B69" s="133"/>
      <c r="C69" s="310" t="s">
        <v>85</v>
      </c>
      <c r="D69" s="335" t="s">
        <v>823</v>
      </c>
      <c r="E69" s="331" t="s">
        <v>88</v>
      </c>
      <c r="F69" s="428"/>
      <c r="G69" s="168">
        <v>2211.2600000000002</v>
      </c>
      <c r="H69" s="428"/>
      <c r="I69" s="168">
        <v>683.95</v>
      </c>
    </row>
    <row r="70" spans="2:9" ht="16.5" thickBot="1">
      <c r="B70" s="26"/>
      <c r="C70" s="336" t="s">
        <v>644</v>
      </c>
      <c r="D70" s="333" t="s">
        <v>824</v>
      </c>
      <c r="E70" s="334" t="s">
        <v>929</v>
      </c>
      <c r="F70" s="343"/>
      <c r="G70" s="169">
        <v>156</v>
      </c>
      <c r="H70" s="343"/>
      <c r="I70" s="169">
        <v>79</v>
      </c>
    </row>
    <row r="71" spans="2:9" ht="15.75">
      <c r="B71" s="43">
        <v>19</v>
      </c>
      <c r="C71" s="326" t="s">
        <v>416</v>
      </c>
      <c r="D71" s="327" t="s">
        <v>417</v>
      </c>
      <c r="E71" s="328">
        <v>7347627300</v>
      </c>
      <c r="F71" s="424"/>
      <c r="G71" s="162" t="s">
        <v>818</v>
      </c>
      <c r="H71" s="424"/>
      <c r="I71" s="162" t="s">
        <v>928</v>
      </c>
    </row>
    <row r="72" spans="2:9" ht="15.75">
      <c r="B72" s="133"/>
      <c r="C72" s="310" t="s">
        <v>85</v>
      </c>
      <c r="D72" s="335" t="s">
        <v>855</v>
      </c>
      <c r="E72" s="331" t="s">
        <v>88</v>
      </c>
      <c r="F72" s="428"/>
      <c r="G72" s="168">
        <v>3393.97</v>
      </c>
      <c r="H72" s="428"/>
      <c r="I72" s="168">
        <v>541.20000000000005</v>
      </c>
    </row>
    <row r="73" spans="2:9" ht="16.5" thickBot="1">
      <c r="B73" s="26"/>
      <c r="C73" s="336" t="s">
        <v>640</v>
      </c>
      <c r="D73" s="333" t="s">
        <v>420</v>
      </c>
      <c r="E73" s="334" t="s">
        <v>937</v>
      </c>
      <c r="F73" s="343"/>
      <c r="G73" s="169">
        <v>349</v>
      </c>
      <c r="H73" s="343"/>
      <c r="I73" s="169">
        <v>56</v>
      </c>
    </row>
    <row r="74" spans="2:9" ht="15.75">
      <c r="B74" s="43">
        <v>20</v>
      </c>
      <c r="C74" s="326" t="s">
        <v>565</v>
      </c>
      <c r="D74" s="327" t="s">
        <v>566</v>
      </c>
      <c r="E74" s="328">
        <v>7368913600</v>
      </c>
      <c r="F74" s="424"/>
      <c r="G74" s="162" t="s">
        <v>818</v>
      </c>
      <c r="H74" s="424"/>
      <c r="I74" s="162" t="s">
        <v>928</v>
      </c>
    </row>
    <row r="75" spans="2:9" ht="15.75">
      <c r="B75" s="133"/>
      <c r="C75" s="310" t="s">
        <v>85</v>
      </c>
      <c r="D75" s="335" t="s">
        <v>567</v>
      </c>
      <c r="E75" s="331" t="s">
        <v>88</v>
      </c>
      <c r="F75" s="428"/>
      <c r="G75" s="168">
        <v>2431.9499999999998</v>
      </c>
      <c r="H75" s="428"/>
      <c r="I75" s="168">
        <v>373.66</v>
      </c>
    </row>
    <row r="76" spans="2:9" ht="16.5" thickBot="1">
      <c r="B76" s="26"/>
      <c r="C76" s="332" t="s">
        <v>635</v>
      </c>
      <c r="D76" s="333" t="s">
        <v>856</v>
      </c>
      <c r="E76" s="334" t="s">
        <v>946</v>
      </c>
      <c r="F76" s="343"/>
      <c r="G76" s="169">
        <v>192</v>
      </c>
      <c r="H76" s="343"/>
      <c r="I76" s="169">
        <v>29</v>
      </c>
    </row>
    <row r="77" spans="2:9" ht="15.75">
      <c r="B77" s="43">
        <v>21</v>
      </c>
      <c r="C77" s="326" t="s">
        <v>776</v>
      </c>
      <c r="D77" s="327" t="s">
        <v>777</v>
      </c>
      <c r="E77" s="328">
        <v>7900989800</v>
      </c>
      <c r="F77" s="431"/>
      <c r="G77" s="162" t="s">
        <v>840</v>
      </c>
      <c r="H77" s="431"/>
      <c r="I77" s="162" t="s">
        <v>928</v>
      </c>
    </row>
    <row r="78" spans="2:9" ht="15.75">
      <c r="B78" s="133"/>
      <c r="C78" s="310" t="s">
        <v>85</v>
      </c>
      <c r="D78" s="330" t="s">
        <v>778</v>
      </c>
      <c r="E78" s="331" t="s">
        <v>88</v>
      </c>
      <c r="F78" s="428"/>
      <c r="G78" s="168">
        <v>1287.0899999999999</v>
      </c>
      <c r="H78" s="428"/>
      <c r="I78" s="168">
        <v>392.27</v>
      </c>
    </row>
    <row r="79" spans="2:9" ht="16.5" thickBot="1">
      <c r="B79" s="26"/>
      <c r="C79" s="339" t="s">
        <v>868</v>
      </c>
      <c r="D79" s="333" t="s">
        <v>838</v>
      </c>
      <c r="E79" s="334" t="s">
        <v>932</v>
      </c>
      <c r="F79" s="343"/>
      <c r="G79" s="169">
        <v>115</v>
      </c>
      <c r="H79" s="343"/>
      <c r="I79" s="169">
        <v>32</v>
      </c>
    </row>
    <row r="80" spans="2:9" ht="15.75">
      <c r="B80" s="43">
        <v>22</v>
      </c>
      <c r="C80" s="326" t="s">
        <v>809</v>
      </c>
      <c r="D80" s="327" t="s">
        <v>810</v>
      </c>
      <c r="E80" s="328">
        <v>7901434300</v>
      </c>
      <c r="F80" s="431"/>
      <c r="G80" s="162" t="s">
        <v>818</v>
      </c>
      <c r="H80" s="431"/>
      <c r="I80" s="162" t="s">
        <v>928</v>
      </c>
    </row>
    <row r="81" spans="2:9" ht="15.75">
      <c r="B81" s="133"/>
      <c r="C81" s="310" t="s">
        <v>85</v>
      </c>
      <c r="D81" s="330" t="s">
        <v>811</v>
      </c>
      <c r="E81" s="331" t="s">
        <v>88</v>
      </c>
      <c r="F81" s="428"/>
      <c r="G81" s="163">
        <v>5080</v>
      </c>
      <c r="H81" s="428"/>
      <c r="I81" s="168">
        <v>424.98</v>
      </c>
    </row>
    <row r="82" spans="2:9" ht="16.5" thickBot="1">
      <c r="B82" s="26"/>
      <c r="C82" s="332"/>
      <c r="D82" s="333" t="s">
        <v>854</v>
      </c>
      <c r="E82" s="334" t="s">
        <v>953</v>
      </c>
      <c r="F82" s="343"/>
      <c r="G82" s="160">
        <v>624</v>
      </c>
      <c r="H82" s="343"/>
      <c r="I82" s="169">
        <v>29</v>
      </c>
    </row>
    <row r="83" spans="2:9" ht="15.75">
      <c r="B83" s="43">
        <v>23</v>
      </c>
      <c r="C83" s="326" t="s">
        <v>899</v>
      </c>
      <c r="D83" s="327" t="s">
        <v>901</v>
      </c>
      <c r="E83" s="328">
        <v>7901604000</v>
      </c>
      <c r="F83" s="431"/>
      <c r="G83" s="431"/>
      <c r="I83" s="162" t="s">
        <v>927</v>
      </c>
    </row>
    <row r="84" spans="2:9" ht="15.75">
      <c r="B84" s="133"/>
      <c r="C84" s="310" t="s">
        <v>85</v>
      </c>
      <c r="D84" s="330" t="s">
        <v>900</v>
      </c>
      <c r="E84" s="331" t="s">
        <v>88</v>
      </c>
      <c r="F84" s="428"/>
      <c r="G84" s="428"/>
      <c r="I84" s="163">
        <v>423.65</v>
      </c>
    </row>
    <row r="85" spans="2:9" ht="16.5" thickBot="1">
      <c r="B85" s="26"/>
      <c r="C85" s="332"/>
      <c r="D85" s="333" t="s">
        <v>906</v>
      </c>
      <c r="E85" s="334" t="s">
        <v>926</v>
      </c>
      <c r="F85" s="343"/>
      <c r="G85" s="343"/>
      <c r="I85" s="160">
        <v>54</v>
      </c>
    </row>
    <row r="86" spans="2:9" ht="15.75">
      <c r="B86" s="43">
        <v>24</v>
      </c>
      <c r="C86" s="302" t="s">
        <v>609</v>
      </c>
      <c r="D86" s="311" t="s">
        <v>610</v>
      </c>
      <c r="E86" s="313">
        <v>7378654100</v>
      </c>
      <c r="F86" s="429"/>
      <c r="G86" s="162" t="s">
        <v>818</v>
      </c>
      <c r="H86" s="162" t="s">
        <v>902</v>
      </c>
      <c r="I86" s="429"/>
    </row>
    <row r="87" spans="2:9" ht="15.75">
      <c r="B87" s="133"/>
      <c r="C87" s="303" t="s">
        <v>85</v>
      </c>
      <c r="D87" s="433" t="s">
        <v>611</v>
      </c>
      <c r="E87" s="325" t="s">
        <v>88</v>
      </c>
      <c r="F87" s="430"/>
      <c r="G87" s="163">
        <v>5080</v>
      </c>
      <c r="H87" s="163">
        <v>359.13</v>
      </c>
      <c r="I87" s="430"/>
    </row>
    <row r="88" spans="2:9" ht="16.5" thickBot="1">
      <c r="B88" s="26"/>
      <c r="C88" s="376" t="s">
        <v>866</v>
      </c>
      <c r="D88" s="322" t="s">
        <v>748</v>
      </c>
      <c r="E88" s="318" t="s">
        <v>904</v>
      </c>
      <c r="F88" s="323"/>
      <c r="G88" s="160">
        <v>624</v>
      </c>
      <c r="H88" s="160">
        <v>44</v>
      </c>
      <c r="I88" s="323"/>
    </row>
    <row r="89" spans="2:9" ht="15.75">
      <c r="B89" s="43">
        <v>25</v>
      </c>
      <c r="C89" s="302" t="s">
        <v>362</v>
      </c>
      <c r="D89" s="311" t="s">
        <v>364</v>
      </c>
      <c r="E89" s="313">
        <v>7379185500</v>
      </c>
      <c r="F89" s="386"/>
      <c r="G89" s="162" t="s">
        <v>818</v>
      </c>
      <c r="H89" s="162" t="s">
        <v>902</v>
      </c>
    </row>
    <row r="90" spans="2:9" ht="15.75">
      <c r="B90" s="133"/>
      <c r="C90" s="303" t="s">
        <v>85</v>
      </c>
      <c r="D90" s="433" t="s">
        <v>365</v>
      </c>
      <c r="E90" s="325" t="s">
        <v>88</v>
      </c>
      <c r="F90" s="430"/>
      <c r="G90" s="163">
        <v>4424</v>
      </c>
      <c r="H90" s="163">
        <v>359.13</v>
      </c>
    </row>
    <row r="91" spans="2:9" ht="16.5" thickBot="1">
      <c r="B91" s="26"/>
      <c r="C91" s="376" t="s">
        <v>867</v>
      </c>
      <c r="D91" s="322" t="s">
        <v>849</v>
      </c>
      <c r="E91" s="318" t="s">
        <v>903</v>
      </c>
      <c r="F91" s="323"/>
      <c r="G91" s="160">
        <v>517</v>
      </c>
      <c r="H91" s="160">
        <v>44</v>
      </c>
    </row>
    <row r="92" spans="2:9" ht="15.75">
      <c r="B92" s="43">
        <v>26</v>
      </c>
      <c r="C92" s="326" t="s">
        <v>296</v>
      </c>
      <c r="D92" s="327" t="s">
        <v>297</v>
      </c>
      <c r="E92" s="328">
        <v>4905882600</v>
      </c>
      <c r="F92" s="431"/>
      <c r="G92" s="162" t="s">
        <v>818</v>
      </c>
      <c r="H92" s="162" t="s">
        <v>902</v>
      </c>
      <c r="I92" s="162" t="s">
        <v>928</v>
      </c>
    </row>
    <row r="93" spans="2:9" ht="15.75">
      <c r="B93" s="133"/>
      <c r="C93" s="310" t="s">
        <v>85</v>
      </c>
      <c r="D93" s="330" t="s">
        <v>299</v>
      </c>
      <c r="E93" s="331" t="s">
        <v>88</v>
      </c>
      <c r="F93" s="428"/>
      <c r="G93" s="163">
        <v>1561.03</v>
      </c>
      <c r="H93" s="163">
        <v>315.7</v>
      </c>
      <c r="I93" s="163">
        <v>237.14</v>
      </c>
    </row>
    <row r="94" spans="2:9" ht="16.5" thickBot="1">
      <c r="B94" s="26"/>
      <c r="C94" s="432" t="s">
        <v>491</v>
      </c>
      <c r="D94" s="333" t="s">
        <v>300</v>
      </c>
      <c r="E94" s="334" t="s">
        <v>951</v>
      </c>
      <c r="F94" s="343"/>
      <c r="G94" s="160">
        <v>50</v>
      </c>
      <c r="H94" s="160">
        <v>37</v>
      </c>
      <c r="I94" s="160">
        <v>7</v>
      </c>
    </row>
    <row r="95" spans="2:9" ht="15.75">
      <c r="B95" s="43">
        <v>27</v>
      </c>
      <c r="C95" s="393" t="s">
        <v>306</v>
      </c>
      <c r="D95" s="327" t="s">
        <v>307</v>
      </c>
      <c r="E95" s="328">
        <v>7343269700</v>
      </c>
      <c r="F95" s="424"/>
      <c r="G95" s="162" t="s">
        <v>818</v>
      </c>
      <c r="H95" s="431"/>
      <c r="I95" s="162" t="s">
        <v>928</v>
      </c>
    </row>
    <row r="96" spans="2:9" ht="15.75">
      <c r="B96" s="133"/>
      <c r="C96" s="394" t="s">
        <v>85</v>
      </c>
      <c r="D96" s="335" t="s">
        <v>821</v>
      </c>
      <c r="E96" s="331" t="s">
        <v>88</v>
      </c>
      <c r="F96" s="428"/>
      <c r="G96" s="163">
        <v>5699.15</v>
      </c>
      <c r="H96" s="428"/>
      <c r="I96" s="163">
        <v>870.1</v>
      </c>
    </row>
    <row r="97" spans="2:9" ht="16.5" thickBot="1">
      <c r="B97" s="26"/>
      <c r="C97" s="432" t="s">
        <v>490</v>
      </c>
      <c r="D97" s="333" t="s">
        <v>822</v>
      </c>
      <c r="E97" s="334" t="s">
        <v>943</v>
      </c>
      <c r="F97" s="343"/>
      <c r="G97" s="160">
        <v>725</v>
      </c>
      <c r="H97" s="343"/>
      <c r="I97" s="160">
        <v>109</v>
      </c>
    </row>
    <row r="98" spans="2:9" ht="15.75">
      <c r="B98" s="43">
        <v>28</v>
      </c>
      <c r="C98" s="326" t="s">
        <v>759</v>
      </c>
      <c r="D98" s="327" t="s">
        <v>761</v>
      </c>
      <c r="E98" s="328">
        <v>7900853400</v>
      </c>
      <c r="F98" s="424"/>
      <c r="G98" s="162" t="s">
        <v>844</v>
      </c>
      <c r="H98" s="431"/>
      <c r="I98" s="162" t="s">
        <v>928</v>
      </c>
    </row>
    <row r="99" spans="2:9" ht="15.75">
      <c r="B99" s="133"/>
      <c r="C99" s="310" t="s">
        <v>85</v>
      </c>
      <c r="D99" s="330" t="s">
        <v>760</v>
      </c>
      <c r="E99" s="331" t="s">
        <v>88</v>
      </c>
      <c r="F99" s="428"/>
      <c r="G99" s="168">
        <v>2559.8200000000002</v>
      </c>
      <c r="H99" s="428"/>
      <c r="I99" s="163">
        <v>592.15</v>
      </c>
    </row>
    <row r="100" spans="2:9" ht="16.5" thickBot="1">
      <c r="B100" s="26"/>
      <c r="C100" s="332"/>
      <c r="D100" s="333" t="s">
        <v>842</v>
      </c>
      <c r="E100" s="331" t="s">
        <v>935</v>
      </c>
      <c r="F100" s="343"/>
      <c r="G100" s="169">
        <v>261</v>
      </c>
      <c r="H100" s="343"/>
      <c r="I100" s="160">
        <v>59</v>
      </c>
    </row>
    <row r="101" spans="2:9" ht="15.75">
      <c r="B101" s="43">
        <v>29</v>
      </c>
      <c r="C101" s="326" t="s">
        <v>254</v>
      </c>
      <c r="D101" s="327" t="s">
        <v>239</v>
      </c>
      <c r="E101" s="328">
        <v>7332682200</v>
      </c>
      <c r="F101" s="424"/>
      <c r="G101" s="162" t="s">
        <v>818</v>
      </c>
      <c r="H101" s="431"/>
      <c r="I101" s="162" t="s">
        <v>928</v>
      </c>
    </row>
    <row r="102" spans="2:9" ht="15.75">
      <c r="B102" s="133"/>
      <c r="C102" s="310" t="s">
        <v>85</v>
      </c>
      <c r="D102" s="335" t="s">
        <v>241</v>
      </c>
      <c r="E102" s="331" t="s">
        <v>88</v>
      </c>
      <c r="F102" s="428"/>
      <c r="G102" s="168">
        <v>8991.7900000000009</v>
      </c>
      <c r="H102" s="428"/>
      <c r="I102" s="163">
        <v>1466.93</v>
      </c>
    </row>
    <row r="103" spans="2:9" ht="16.5" thickBot="1">
      <c r="B103" s="26"/>
      <c r="C103" s="435" t="s">
        <v>633</v>
      </c>
      <c r="D103" s="335" t="s">
        <v>337</v>
      </c>
      <c r="E103" s="331" t="s">
        <v>941</v>
      </c>
      <c r="F103" s="343"/>
      <c r="G103" s="169">
        <v>1323</v>
      </c>
      <c r="H103" s="343"/>
      <c r="I103" s="160">
        <v>216</v>
      </c>
    </row>
    <row r="104" spans="2:9" ht="15.75">
      <c r="B104" s="43">
        <v>30</v>
      </c>
      <c r="C104" s="326" t="s">
        <v>509</v>
      </c>
      <c r="D104" s="327" t="s">
        <v>510</v>
      </c>
      <c r="E104" s="338">
        <v>1023338781</v>
      </c>
      <c r="F104" s="424"/>
      <c r="G104" s="162" t="s">
        <v>818</v>
      </c>
      <c r="H104" s="431"/>
      <c r="I104" s="162" t="s">
        <v>928</v>
      </c>
    </row>
    <row r="105" spans="2:9" ht="15.75">
      <c r="B105" s="133"/>
      <c r="C105" s="310" t="s">
        <v>85</v>
      </c>
      <c r="D105" s="335" t="s">
        <v>511</v>
      </c>
      <c r="E105" s="331" t="s">
        <v>88</v>
      </c>
      <c r="F105" s="425"/>
      <c r="G105" s="168">
        <v>2867.1</v>
      </c>
      <c r="H105" s="428"/>
      <c r="I105" s="163">
        <v>479.14</v>
      </c>
    </row>
    <row r="106" spans="2:9" ht="16.5" thickBot="1">
      <c r="B106" s="26"/>
      <c r="C106" s="432" t="s">
        <v>648</v>
      </c>
      <c r="D106" s="335" t="s">
        <v>828</v>
      </c>
      <c r="E106" s="346" t="s">
        <v>950</v>
      </c>
      <c r="F106" s="343"/>
      <c r="G106" s="169">
        <v>263</v>
      </c>
      <c r="H106" s="343"/>
      <c r="I106" s="160">
        <v>46</v>
      </c>
    </row>
    <row r="107" spans="2:9" ht="15.75">
      <c r="B107" s="43">
        <v>31</v>
      </c>
      <c r="C107" s="326" t="s">
        <v>435</v>
      </c>
      <c r="D107" s="327" t="s">
        <v>441</v>
      </c>
      <c r="E107" s="338">
        <v>7335942200</v>
      </c>
      <c r="F107" s="424"/>
      <c r="G107" s="162" t="s">
        <v>818</v>
      </c>
      <c r="H107" s="431"/>
      <c r="I107" s="162" t="s">
        <v>928</v>
      </c>
    </row>
    <row r="108" spans="2:9" ht="15.75">
      <c r="B108" s="133"/>
      <c r="C108" s="310" t="s">
        <v>85</v>
      </c>
      <c r="D108" s="335" t="s">
        <v>442</v>
      </c>
      <c r="E108" s="331" t="s">
        <v>88</v>
      </c>
      <c r="F108" s="425"/>
      <c r="G108" s="168">
        <v>6275.19</v>
      </c>
      <c r="H108" s="428"/>
      <c r="I108" s="163">
        <v>1062.48</v>
      </c>
    </row>
    <row r="109" spans="2:9" ht="16.5" thickBot="1">
      <c r="B109" s="26"/>
      <c r="C109" s="432" t="s">
        <v>436</v>
      </c>
      <c r="D109" s="335" t="s">
        <v>841</v>
      </c>
      <c r="E109" s="346" t="s">
        <v>948</v>
      </c>
      <c r="F109" s="343"/>
      <c r="G109" s="169">
        <v>819</v>
      </c>
      <c r="H109" s="343"/>
      <c r="I109" s="160">
        <v>140</v>
      </c>
    </row>
    <row r="110" spans="2:9" ht="15.75">
      <c r="B110" s="43">
        <v>32</v>
      </c>
      <c r="C110" s="326" t="s">
        <v>199</v>
      </c>
      <c r="D110" s="327" t="s">
        <v>200</v>
      </c>
      <c r="E110" s="338">
        <v>7369582100</v>
      </c>
      <c r="F110" s="424"/>
      <c r="G110" s="162" t="s">
        <v>818</v>
      </c>
      <c r="H110" s="431"/>
      <c r="I110" s="162" t="s">
        <v>928</v>
      </c>
    </row>
    <row r="111" spans="2:9" ht="15.75">
      <c r="B111" s="133"/>
      <c r="C111" s="310" t="s">
        <v>85</v>
      </c>
      <c r="D111" s="330" t="s">
        <v>201</v>
      </c>
      <c r="E111" s="331" t="s">
        <v>88</v>
      </c>
      <c r="F111" s="428"/>
      <c r="G111" s="168">
        <v>6244.64</v>
      </c>
      <c r="H111" s="428"/>
      <c r="I111" s="163">
        <v>1043.8800000000001</v>
      </c>
    </row>
    <row r="112" spans="2:9" ht="16.5" thickBot="1">
      <c r="B112" s="26"/>
      <c r="C112" s="432" t="s">
        <v>676</v>
      </c>
      <c r="D112" s="333" t="s">
        <v>832</v>
      </c>
      <c r="E112" s="346" t="s">
        <v>947</v>
      </c>
      <c r="F112" s="343"/>
      <c r="G112" s="169">
        <v>814</v>
      </c>
      <c r="H112" s="343"/>
      <c r="I112" s="160">
        <v>137</v>
      </c>
    </row>
    <row r="113" spans="2:9" ht="15.75">
      <c r="B113" s="43">
        <v>33</v>
      </c>
      <c r="C113" s="326" t="s">
        <v>466</v>
      </c>
      <c r="D113" s="327" t="s">
        <v>552</v>
      </c>
      <c r="E113" s="338">
        <v>7358915600</v>
      </c>
      <c r="F113" s="424"/>
      <c r="G113" s="162" t="s">
        <v>818</v>
      </c>
      <c r="H113" s="431"/>
      <c r="I113" s="162" t="s">
        <v>928</v>
      </c>
    </row>
    <row r="114" spans="2:9" ht="15.75">
      <c r="B114" s="133"/>
      <c r="C114" s="310" t="s">
        <v>85</v>
      </c>
      <c r="D114" s="335" t="s">
        <v>467</v>
      </c>
      <c r="E114" s="331" t="s">
        <v>88</v>
      </c>
      <c r="F114" s="428"/>
      <c r="G114" s="168">
        <v>3633.25</v>
      </c>
      <c r="H114" s="428"/>
      <c r="I114" s="163">
        <v>609.48</v>
      </c>
    </row>
    <row r="115" spans="2:9" ht="16.5" thickBot="1">
      <c r="B115" s="26"/>
      <c r="C115" s="432" t="s">
        <v>589</v>
      </c>
      <c r="D115" s="333" t="s">
        <v>859</v>
      </c>
      <c r="E115" s="346" t="s">
        <v>945</v>
      </c>
      <c r="F115" s="343"/>
      <c r="G115" s="169">
        <v>388</v>
      </c>
      <c r="H115" s="343"/>
      <c r="I115" s="160">
        <v>67</v>
      </c>
    </row>
    <row r="116" spans="2:9" ht="15.75">
      <c r="B116" s="43">
        <v>34</v>
      </c>
      <c r="C116" s="326" t="s">
        <v>95</v>
      </c>
      <c r="D116" s="327" t="s">
        <v>848</v>
      </c>
      <c r="E116" s="328">
        <v>7501518900</v>
      </c>
      <c r="F116" s="424"/>
      <c r="G116" s="424"/>
      <c r="H116" s="424"/>
      <c r="I116" s="162" t="s">
        <v>956</v>
      </c>
    </row>
    <row r="117" spans="2:9" ht="15.75">
      <c r="B117" s="133"/>
      <c r="C117" s="310" t="s">
        <v>85</v>
      </c>
      <c r="D117" s="330" t="s">
        <v>97</v>
      </c>
      <c r="E117" s="331" t="s">
        <v>88</v>
      </c>
      <c r="F117" s="428"/>
      <c r="G117" s="428"/>
      <c r="H117" s="428"/>
      <c r="I117" s="163">
        <v>200.03</v>
      </c>
    </row>
    <row r="118" spans="2:9" ht="16.5" thickBot="1">
      <c r="B118" s="26"/>
      <c r="C118" s="332"/>
      <c r="D118" s="333" t="s">
        <v>905</v>
      </c>
      <c r="E118" s="346" t="s">
        <v>957</v>
      </c>
      <c r="F118" s="343"/>
      <c r="G118" s="343"/>
      <c r="H118" s="343"/>
      <c r="I118" s="160">
        <v>0</v>
      </c>
    </row>
    <row r="119" spans="2:9" ht="15.75">
      <c r="B119" s="43">
        <v>35</v>
      </c>
      <c r="C119" s="326" t="s">
        <v>742</v>
      </c>
      <c r="D119" s="327" t="s">
        <v>743</v>
      </c>
      <c r="E119" s="328">
        <v>7900759600</v>
      </c>
      <c r="F119" s="424"/>
      <c r="G119" s="162" t="s">
        <v>830</v>
      </c>
      <c r="H119" s="431"/>
      <c r="I119" s="162" t="s">
        <v>928</v>
      </c>
    </row>
    <row r="120" spans="2:9" ht="15.75">
      <c r="B120" s="133"/>
      <c r="C120" s="310" t="s">
        <v>85</v>
      </c>
      <c r="D120" s="330" t="s">
        <v>744</v>
      </c>
      <c r="E120" s="331" t="s">
        <v>88</v>
      </c>
      <c r="F120" s="428"/>
      <c r="G120" s="168">
        <v>2902.15</v>
      </c>
      <c r="H120" s="428"/>
      <c r="I120" s="163">
        <v>575.41999999999996</v>
      </c>
    </row>
    <row r="121" spans="2:9" ht="16.5" thickBot="1">
      <c r="B121" s="26"/>
      <c r="C121" s="332"/>
      <c r="D121" s="333" t="s">
        <v>829</v>
      </c>
      <c r="E121" s="346" t="s">
        <v>938</v>
      </c>
      <c r="F121" s="343"/>
      <c r="G121" s="169">
        <v>298</v>
      </c>
      <c r="H121" s="343"/>
      <c r="I121" s="160">
        <v>56</v>
      </c>
    </row>
    <row r="122" spans="2:9" ht="15.75">
      <c r="B122" s="43">
        <v>36</v>
      </c>
      <c r="C122" s="326" t="s">
        <v>562</v>
      </c>
      <c r="D122" s="327" t="s">
        <v>561</v>
      </c>
      <c r="E122" s="328">
        <v>7369892100</v>
      </c>
      <c r="F122" s="424"/>
      <c r="G122" s="162" t="s">
        <v>858</v>
      </c>
      <c r="H122" s="431"/>
      <c r="I122" s="162" t="s">
        <v>928</v>
      </c>
    </row>
    <row r="123" spans="2:9" ht="15.75">
      <c r="B123" s="133"/>
      <c r="C123" s="310" t="s">
        <v>85</v>
      </c>
      <c r="D123" s="330" t="s">
        <v>564</v>
      </c>
      <c r="E123" s="331" t="s">
        <v>88</v>
      </c>
      <c r="F123" s="428"/>
      <c r="G123" s="168">
        <v>2289.04</v>
      </c>
      <c r="H123" s="428"/>
      <c r="I123" s="163">
        <v>193.68</v>
      </c>
    </row>
    <row r="124" spans="2:9" ht="16.5" thickBot="1">
      <c r="B124" s="26"/>
      <c r="C124" s="332" t="s">
        <v>636</v>
      </c>
      <c r="D124" s="333" t="s">
        <v>829</v>
      </c>
      <c r="E124" s="346" t="s">
        <v>965</v>
      </c>
      <c r="F124" s="343"/>
      <c r="G124" s="169">
        <v>171</v>
      </c>
      <c r="H124" s="343"/>
      <c r="I124" s="160">
        <v>0</v>
      </c>
    </row>
    <row r="125" spans="2:9" ht="15.75">
      <c r="B125" s="43">
        <v>37</v>
      </c>
      <c r="C125" s="326" t="s">
        <v>153</v>
      </c>
      <c r="D125" s="327" t="s">
        <v>154</v>
      </c>
      <c r="E125" s="328">
        <v>7370300300</v>
      </c>
      <c r="F125" s="424"/>
      <c r="G125" s="162" t="s">
        <v>818</v>
      </c>
      <c r="H125" s="431"/>
      <c r="I125" s="162" t="s">
        <v>928</v>
      </c>
    </row>
    <row r="126" spans="2:9" ht="15.75">
      <c r="B126" s="133"/>
      <c r="C126" s="310" t="s">
        <v>85</v>
      </c>
      <c r="D126" s="330" t="s">
        <v>157</v>
      </c>
      <c r="E126" s="331" t="s">
        <v>88</v>
      </c>
      <c r="F126" s="428"/>
      <c r="G126" s="168">
        <v>7133.56</v>
      </c>
      <c r="H126" s="428"/>
      <c r="I126" s="163">
        <v>1378.98</v>
      </c>
    </row>
    <row r="127" spans="2:9" ht="16.5" thickBot="1">
      <c r="B127" s="26"/>
      <c r="C127" s="332"/>
      <c r="D127" s="333" t="s">
        <v>857</v>
      </c>
      <c r="E127" s="346" t="s">
        <v>944</v>
      </c>
      <c r="F127" s="343"/>
      <c r="G127" s="169">
        <v>959</v>
      </c>
      <c r="H127" s="343"/>
      <c r="I127" s="160">
        <v>191</v>
      </c>
    </row>
  </sheetData>
  <pageMargins left="0.70866141732283472" right="0.70866141732283472" top="0.78740157480314965" bottom="0.78740157480314965" header="0.31496062992125984" footer="0.31496062992125984"/>
  <pageSetup paperSize="9" scale="67" fitToHeight="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162"/>
  <sheetViews>
    <sheetView zoomScaleNormal="100" workbookViewId="0">
      <selection activeCell="C3" sqref="C3:D14"/>
    </sheetView>
  </sheetViews>
  <sheetFormatPr defaultRowHeight="12.75" customHeight="1"/>
  <cols>
    <col min="3" max="3" width="25.7109375" customWidth="1"/>
    <col min="4" max="4" width="25.85546875" customWidth="1"/>
    <col min="5" max="5" width="22" customWidth="1"/>
  </cols>
  <sheetData>
    <row r="1" spans="1:5" ht="15" customHeight="1">
      <c r="C1" s="1" t="s">
        <v>973</v>
      </c>
    </row>
    <row r="2" spans="1:5" ht="15" customHeight="1" thickBot="1">
      <c r="C2" s="1"/>
    </row>
    <row r="3" spans="1:5" ht="15" customHeight="1" thickBot="1">
      <c r="A3" t="s">
        <v>401</v>
      </c>
      <c r="C3" s="470" t="s">
        <v>976</v>
      </c>
      <c r="D3" s="2" t="s">
        <v>974</v>
      </c>
      <c r="E3" s="2"/>
    </row>
    <row r="4" spans="1:5" ht="15" customHeight="1">
      <c r="B4" s="101">
        <v>1</v>
      </c>
      <c r="C4" s="6" t="s">
        <v>409</v>
      </c>
      <c r="D4" s="104" t="s">
        <v>975</v>
      </c>
      <c r="E4" s="33"/>
    </row>
    <row r="5" spans="1:5" ht="15" customHeight="1">
      <c r="B5" s="102"/>
      <c r="C5" s="103" t="s">
        <v>405</v>
      </c>
      <c r="D5" s="110" t="s">
        <v>404</v>
      </c>
      <c r="E5" s="32"/>
    </row>
    <row r="6" spans="1:5" ht="15" customHeight="1" thickBot="1">
      <c r="B6" s="21"/>
      <c r="C6" s="38"/>
      <c r="D6" s="105"/>
      <c r="E6" s="31"/>
    </row>
    <row r="7" spans="1:5" ht="15" customHeight="1">
      <c r="B7" s="101">
        <v>2</v>
      </c>
      <c r="C7" s="6" t="s">
        <v>73</v>
      </c>
      <c r="D7" s="104" t="s">
        <v>975</v>
      </c>
      <c r="E7" s="33"/>
    </row>
    <row r="8" spans="1:5" ht="15" customHeight="1">
      <c r="B8" s="117"/>
      <c r="C8" s="103" t="s">
        <v>72</v>
      </c>
      <c r="D8" s="110" t="s">
        <v>75</v>
      </c>
      <c r="E8" s="32"/>
    </row>
    <row r="9" spans="1:5" ht="15" customHeight="1" thickBot="1">
      <c r="B9" s="21"/>
      <c r="C9" s="38"/>
      <c r="D9" s="105"/>
      <c r="E9" s="31"/>
    </row>
    <row r="10" spans="1:5" ht="15" customHeight="1" thickBot="1"/>
    <row r="11" spans="1:5" ht="15" customHeight="1" thickBot="1">
      <c r="A11" t="s">
        <v>400</v>
      </c>
      <c r="B11" s="9"/>
      <c r="C11" s="17" t="s">
        <v>397</v>
      </c>
      <c r="D11" s="2" t="s">
        <v>737</v>
      </c>
      <c r="E11" s="2" t="s">
        <v>452</v>
      </c>
    </row>
    <row r="12" spans="1:5" ht="15" customHeight="1">
      <c r="B12" s="18">
        <v>1</v>
      </c>
      <c r="C12" s="14" t="s">
        <v>398</v>
      </c>
      <c r="D12" s="104" t="s">
        <v>977</v>
      </c>
      <c r="E12" s="29"/>
    </row>
    <row r="13" spans="1:5" ht="15" customHeight="1">
      <c r="B13" s="19"/>
      <c r="C13" s="37" t="s">
        <v>4</v>
      </c>
      <c r="D13" s="110" t="s">
        <v>94</v>
      </c>
      <c r="E13" s="30"/>
    </row>
    <row r="14" spans="1:5" ht="15" customHeight="1" thickBot="1">
      <c r="B14" s="21"/>
      <c r="C14" s="22"/>
      <c r="D14" s="105"/>
      <c r="E14" s="31"/>
    </row>
    <row r="15" spans="1:5" ht="15" customHeight="1" thickBot="1"/>
    <row r="16" spans="1:5" ht="15" customHeight="1" thickBot="1">
      <c r="B16" s="9"/>
      <c r="C16" s="17" t="s">
        <v>763</v>
      </c>
      <c r="D16" s="2" t="s">
        <v>737</v>
      </c>
      <c r="E16" s="2" t="s">
        <v>452</v>
      </c>
    </row>
    <row r="17" spans="2:5" ht="15" customHeight="1">
      <c r="B17" s="18">
        <v>1</v>
      </c>
      <c r="C17" s="148" t="s">
        <v>3</v>
      </c>
      <c r="D17" s="149" t="s">
        <v>269</v>
      </c>
      <c r="E17" s="45" t="s">
        <v>544</v>
      </c>
    </row>
    <row r="18" spans="2:5" ht="15" customHeight="1">
      <c r="B18" s="19"/>
      <c r="C18" s="453" t="s">
        <v>41</v>
      </c>
      <c r="D18" s="151" t="s">
        <v>105</v>
      </c>
      <c r="E18" s="136"/>
    </row>
    <row r="19" spans="2:5" ht="15" customHeight="1" thickBot="1">
      <c r="B19" s="21"/>
      <c r="C19" s="152"/>
      <c r="D19" s="153"/>
      <c r="E19" s="120"/>
    </row>
    <row r="20" spans="2:5" ht="15" customHeight="1">
      <c r="B20" s="23">
        <v>2</v>
      </c>
      <c r="C20" s="326"/>
      <c r="D20" s="327" t="s">
        <v>78</v>
      </c>
      <c r="E20" s="328" t="s">
        <v>544</v>
      </c>
    </row>
    <row r="21" spans="2:5" ht="15" customHeight="1">
      <c r="B21" s="19"/>
      <c r="C21" s="310" t="s">
        <v>77</v>
      </c>
      <c r="D21" s="330" t="s">
        <v>79</v>
      </c>
      <c r="E21" s="331"/>
    </row>
    <row r="22" spans="2:5" ht="15" customHeight="1" thickBot="1">
      <c r="B22" s="21"/>
      <c r="C22" s="332"/>
      <c r="D22" s="333"/>
      <c r="E22" s="334"/>
    </row>
    <row r="23" spans="2:5" ht="15" customHeight="1">
      <c r="B23" s="23">
        <v>3</v>
      </c>
      <c r="C23" s="326"/>
      <c r="D23" s="327" t="s">
        <v>82</v>
      </c>
      <c r="E23" s="328" t="s">
        <v>544</v>
      </c>
    </row>
    <row r="24" spans="2:5" ht="15" customHeight="1">
      <c r="B24" s="19"/>
      <c r="C24" s="310" t="s">
        <v>77</v>
      </c>
      <c r="D24" s="330" t="s">
        <v>93</v>
      </c>
      <c r="E24" s="331"/>
    </row>
    <row r="25" spans="2:5" ht="15" customHeight="1" thickBot="1">
      <c r="B25" s="21"/>
      <c r="C25" s="332"/>
      <c r="D25" s="333"/>
      <c r="E25" s="334"/>
    </row>
    <row r="26" spans="2:5" ht="15" customHeight="1">
      <c r="B26" s="23">
        <v>4</v>
      </c>
      <c r="C26" s="326"/>
      <c r="D26" s="327" t="s">
        <v>109</v>
      </c>
      <c r="E26" s="328" t="s">
        <v>544</v>
      </c>
    </row>
    <row r="27" spans="2:5" ht="15" customHeight="1">
      <c r="B27" s="19"/>
      <c r="C27" s="310" t="s">
        <v>77</v>
      </c>
      <c r="D27" s="330" t="s">
        <v>111</v>
      </c>
      <c r="E27" s="331"/>
    </row>
    <row r="28" spans="2:5" ht="15" customHeight="1" thickBot="1">
      <c r="B28" s="21"/>
      <c r="C28" s="332"/>
      <c r="D28" s="333"/>
      <c r="E28" s="334"/>
    </row>
    <row r="29" spans="2:5" ht="15" customHeight="1">
      <c r="B29" s="23">
        <v>5</v>
      </c>
      <c r="C29" s="302" t="s">
        <v>101</v>
      </c>
      <c r="D29" s="311" t="s">
        <v>119</v>
      </c>
      <c r="E29" s="313" t="s">
        <v>544</v>
      </c>
    </row>
    <row r="30" spans="2:5" ht="15" customHeight="1">
      <c r="B30" s="19"/>
      <c r="C30" s="303" t="s">
        <v>117</v>
      </c>
      <c r="D30" s="314" t="s">
        <v>127</v>
      </c>
      <c r="E30" s="325"/>
    </row>
    <row r="31" spans="2:5" ht="15" customHeight="1" thickBot="1">
      <c r="B31" s="21"/>
      <c r="C31" s="304"/>
      <c r="D31" s="318">
        <v>72804305</v>
      </c>
      <c r="E31" s="318"/>
    </row>
    <row r="32" spans="2:5" ht="15" customHeight="1">
      <c r="B32" s="23">
        <v>6</v>
      </c>
      <c r="C32" s="302" t="s">
        <v>681</v>
      </c>
      <c r="D32" s="311" t="s">
        <v>120</v>
      </c>
      <c r="E32" s="313" t="s">
        <v>545</v>
      </c>
    </row>
    <row r="33" spans="2:5" ht="15" customHeight="1">
      <c r="B33" s="19"/>
      <c r="C33" s="303" t="s">
        <v>117</v>
      </c>
      <c r="D33" s="314" t="s">
        <v>124</v>
      </c>
      <c r="E33" s="325"/>
    </row>
    <row r="34" spans="2:5" ht="15" customHeight="1" thickBot="1">
      <c r="B34" s="21"/>
      <c r="C34" s="304"/>
      <c r="D34" s="318">
        <v>9000008464</v>
      </c>
      <c r="E34" s="318"/>
    </row>
    <row r="35" spans="2:5" ht="15" customHeight="1">
      <c r="B35" s="23">
        <v>7</v>
      </c>
      <c r="C35" s="302" t="s">
        <v>682</v>
      </c>
      <c r="D35" s="436" t="s">
        <v>875</v>
      </c>
      <c r="E35" s="313" t="s">
        <v>862</v>
      </c>
    </row>
    <row r="36" spans="2:5" ht="15" customHeight="1">
      <c r="B36" s="19"/>
      <c r="C36" s="303" t="s">
        <v>117</v>
      </c>
      <c r="D36" s="314" t="s">
        <v>861</v>
      </c>
      <c r="E36" s="325"/>
    </row>
    <row r="37" spans="2:5" ht="15" customHeight="1" thickBot="1">
      <c r="B37" s="21"/>
      <c r="C37" s="304"/>
      <c r="D37" s="318">
        <v>1024183629</v>
      </c>
      <c r="E37" s="318"/>
    </row>
    <row r="38" spans="2:5" ht="15" customHeight="1">
      <c r="B38" s="23">
        <v>8</v>
      </c>
      <c r="C38" s="302" t="s">
        <v>101</v>
      </c>
      <c r="D38" s="311" t="s">
        <v>121</v>
      </c>
      <c r="E38" s="313" t="s">
        <v>544</v>
      </c>
    </row>
    <row r="39" spans="2:5" ht="15" customHeight="1">
      <c r="B39" s="19"/>
      <c r="C39" s="303" t="s">
        <v>118</v>
      </c>
      <c r="D39" s="314" t="s">
        <v>133</v>
      </c>
      <c r="E39" s="325"/>
    </row>
    <row r="40" spans="2:5" ht="15" customHeight="1" thickBot="1">
      <c r="B40" s="21"/>
      <c r="C40" s="304"/>
      <c r="D40" s="318">
        <v>72926563</v>
      </c>
      <c r="E40" s="318"/>
    </row>
    <row r="41" spans="2:5" ht="15" customHeight="1">
      <c r="B41" s="23">
        <v>9</v>
      </c>
      <c r="C41" s="302" t="s">
        <v>681</v>
      </c>
      <c r="D41" s="311" t="s">
        <v>863</v>
      </c>
      <c r="E41" s="313" t="s">
        <v>664</v>
      </c>
    </row>
    <row r="42" spans="2:5" ht="15" customHeight="1">
      <c r="B42" s="19"/>
      <c r="C42" s="303" t="s">
        <v>118</v>
      </c>
      <c r="D42" s="314" t="s">
        <v>663</v>
      </c>
      <c r="E42" s="325"/>
    </row>
    <row r="43" spans="2:5" ht="15" customHeight="1" thickBot="1">
      <c r="B43" s="21"/>
      <c r="C43" s="304"/>
      <c r="D43" s="318">
        <v>72926618</v>
      </c>
      <c r="E43" s="318"/>
    </row>
    <row r="44" spans="2:5" ht="15" customHeight="1">
      <c r="B44" s="23">
        <v>10</v>
      </c>
      <c r="C44" s="302" t="s">
        <v>752</v>
      </c>
      <c r="D44" s="311" t="s">
        <v>864</v>
      </c>
      <c r="E44" s="313" t="s">
        <v>833</v>
      </c>
    </row>
    <row r="45" spans="2:5" ht="15" customHeight="1">
      <c r="B45" s="19"/>
      <c r="C45" s="303" t="s">
        <v>118</v>
      </c>
      <c r="D45" s="314" t="s">
        <v>753</v>
      </c>
      <c r="E45" s="325"/>
    </row>
    <row r="46" spans="2:5" ht="15" customHeight="1" thickBot="1">
      <c r="B46" s="21"/>
      <c r="C46" s="304"/>
      <c r="D46" s="318">
        <v>1470135221</v>
      </c>
      <c r="E46" s="318"/>
    </row>
    <row r="47" spans="2:5" ht="15" customHeight="1">
      <c r="B47" s="23">
        <v>11</v>
      </c>
      <c r="C47" s="302" t="s">
        <v>682</v>
      </c>
      <c r="D47" s="311" t="s">
        <v>122</v>
      </c>
      <c r="E47" s="313" t="s">
        <v>546</v>
      </c>
    </row>
    <row r="48" spans="2:5" ht="15" customHeight="1">
      <c r="B48" s="19"/>
      <c r="C48" s="303" t="s">
        <v>118</v>
      </c>
      <c r="D48" s="314" t="s">
        <v>129</v>
      </c>
      <c r="E48" s="325"/>
    </row>
    <row r="49" spans="2:5" ht="15" customHeight="1" thickBot="1">
      <c r="B49" s="21"/>
      <c r="C49" s="304"/>
      <c r="D49" s="318">
        <v>2008017927</v>
      </c>
      <c r="E49" s="318"/>
    </row>
    <row r="50" spans="2:5" ht="15" customHeight="1">
      <c r="B50" s="23">
        <v>12</v>
      </c>
      <c r="C50" s="148" t="s">
        <v>740</v>
      </c>
      <c r="D50" s="149" t="s">
        <v>376</v>
      </c>
      <c r="E50" s="45" t="s">
        <v>521</v>
      </c>
    </row>
    <row r="51" spans="2:5" ht="15" customHeight="1">
      <c r="B51" s="24"/>
      <c r="C51" s="150" t="s">
        <v>375</v>
      </c>
      <c r="D51" s="151" t="s">
        <v>377</v>
      </c>
      <c r="E51" s="389"/>
    </row>
    <row r="52" spans="2:5" ht="15" customHeight="1" thickBot="1">
      <c r="B52" s="25"/>
      <c r="C52" s="152"/>
      <c r="D52" s="153"/>
      <c r="E52" s="390"/>
    </row>
    <row r="53" spans="2:5" ht="15" customHeight="1">
      <c r="B53" s="23">
        <v>13</v>
      </c>
      <c r="C53" s="326" t="s">
        <v>878</v>
      </c>
      <c r="D53" s="327" t="s">
        <v>102</v>
      </c>
      <c r="E53" s="328" t="s">
        <v>460</v>
      </c>
    </row>
    <row r="54" spans="2:5" ht="15" customHeight="1">
      <c r="B54" s="19"/>
      <c r="C54" s="310" t="s">
        <v>85</v>
      </c>
      <c r="D54" s="330" t="s">
        <v>104</v>
      </c>
      <c r="E54" s="331"/>
    </row>
    <row r="55" spans="2:5" ht="15" customHeight="1" thickBot="1">
      <c r="B55" s="21"/>
      <c r="C55" s="332"/>
      <c r="D55" s="333" t="s">
        <v>264</v>
      </c>
      <c r="E55" s="334"/>
    </row>
    <row r="56" spans="2:5" ht="15" customHeight="1">
      <c r="B56" s="23">
        <v>14</v>
      </c>
      <c r="C56" s="326" t="s">
        <v>845</v>
      </c>
      <c r="D56" s="327" t="s">
        <v>847</v>
      </c>
      <c r="E56" s="328"/>
    </row>
    <row r="57" spans="2:5" ht="15" customHeight="1">
      <c r="B57" s="19"/>
      <c r="C57" s="310" t="s">
        <v>85</v>
      </c>
      <c r="D57" s="330" t="s">
        <v>846</v>
      </c>
      <c r="E57" s="336"/>
    </row>
    <row r="58" spans="2:5" ht="15" customHeight="1" thickBot="1">
      <c r="B58" s="21"/>
      <c r="C58" s="332"/>
      <c r="D58" s="334">
        <v>1023338818</v>
      </c>
      <c r="E58" s="334"/>
    </row>
    <row r="59" spans="2:5" ht="15" customHeight="1">
      <c r="B59" s="43">
        <v>15</v>
      </c>
      <c r="C59" s="326" t="s">
        <v>410</v>
      </c>
      <c r="D59" s="327" t="s">
        <v>412</v>
      </c>
      <c r="E59" s="328" t="s">
        <v>836</v>
      </c>
    </row>
    <row r="60" spans="2:5" ht="15" customHeight="1">
      <c r="B60" s="133"/>
      <c r="C60" s="310" t="s">
        <v>85</v>
      </c>
      <c r="D60" s="330" t="s">
        <v>411</v>
      </c>
      <c r="E60" s="336" t="s">
        <v>781</v>
      </c>
    </row>
    <row r="61" spans="2:5" ht="15" customHeight="1" thickBot="1">
      <c r="B61" s="26"/>
      <c r="C61" s="332"/>
      <c r="D61" s="334">
        <v>1020158190</v>
      </c>
      <c r="E61" s="334"/>
    </row>
    <row r="62" spans="2:5" ht="15" customHeight="1">
      <c r="B62" s="43">
        <v>16</v>
      </c>
      <c r="C62" s="326" t="s">
        <v>740</v>
      </c>
      <c r="D62" s="327"/>
      <c r="E62" s="328" t="s">
        <v>851</v>
      </c>
    </row>
    <row r="63" spans="2:5" ht="15" customHeight="1">
      <c r="B63" s="133"/>
      <c r="C63" s="310" t="s">
        <v>85</v>
      </c>
      <c r="D63" s="330" t="s">
        <v>741</v>
      </c>
      <c r="E63" s="336" t="s">
        <v>784</v>
      </c>
    </row>
    <row r="64" spans="2:5" ht="15" customHeight="1" thickBot="1">
      <c r="B64" s="26"/>
      <c r="C64" s="332"/>
      <c r="D64" s="334">
        <v>1020122476</v>
      </c>
      <c r="E64" s="334"/>
    </row>
    <row r="65" spans="2:5" ht="15" customHeight="1">
      <c r="B65" s="43">
        <v>17</v>
      </c>
      <c r="C65" s="326" t="s">
        <v>472</v>
      </c>
      <c r="D65" s="327" t="s">
        <v>483</v>
      </c>
      <c r="E65" s="328" t="s">
        <v>474</v>
      </c>
    </row>
    <row r="66" spans="2:5" ht="15" customHeight="1">
      <c r="B66" s="133"/>
      <c r="C66" s="310" t="s">
        <v>85</v>
      </c>
      <c r="D66" s="330" t="s">
        <v>473</v>
      </c>
      <c r="E66" s="336" t="s">
        <v>592</v>
      </c>
    </row>
    <row r="67" spans="2:5" ht="15" customHeight="1" thickBot="1">
      <c r="B67" s="26"/>
      <c r="C67" s="332"/>
      <c r="D67" s="333" t="s">
        <v>827</v>
      </c>
      <c r="E67" s="334" t="s">
        <v>674</v>
      </c>
    </row>
    <row r="68" spans="2:5" ht="15" customHeight="1">
      <c r="B68" s="43">
        <v>18</v>
      </c>
      <c r="C68" s="326" t="s">
        <v>372</v>
      </c>
      <c r="D68" s="327" t="s">
        <v>373</v>
      </c>
      <c r="E68" s="328" t="s">
        <v>454</v>
      </c>
    </row>
    <row r="69" spans="2:5" ht="15" customHeight="1">
      <c r="B69" s="133"/>
      <c r="C69" s="310" t="s">
        <v>85</v>
      </c>
      <c r="D69" s="335" t="s">
        <v>823</v>
      </c>
      <c r="E69" s="336" t="s">
        <v>598</v>
      </c>
    </row>
    <row r="70" spans="2:5" ht="15" customHeight="1" thickBot="1">
      <c r="B70" s="26"/>
      <c r="C70" s="332"/>
      <c r="D70" s="333" t="s">
        <v>824</v>
      </c>
      <c r="E70" s="334" t="s">
        <v>591</v>
      </c>
    </row>
    <row r="71" spans="2:5" ht="15" customHeight="1">
      <c r="B71" s="43">
        <v>19</v>
      </c>
      <c r="C71" s="326" t="s">
        <v>416</v>
      </c>
      <c r="D71" s="327" t="s">
        <v>417</v>
      </c>
      <c r="E71" s="337" t="s">
        <v>667</v>
      </c>
    </row>
    <row r="72" spans="2:5" ht="15" customHeight="1">
      <c r="B72" s="133"/>
      <c r="C72" s="310" t="s">
        <v>85</v>
      </c>
      <c r="D72" s="335"/>
      <c r="E72" s="336" t="s">
        <v>585</v>
      </c>
    </row>
    <row r="73" spans="2:5" ht="15" customHeight="1" thickBot="1">
      <c r="B73" s="26"/>
      <c r="C73" s="332"/>
      <c r="D73" s="333" t="s">
        <v>418</v>
      </c>
      <c r="E73" s="334" t="s">
        <v>584</v>
      </c>
    </row>
    <row r="74" spans="2:5" ht="15" customHeight="1">
      <c r="B74" s="43">
        <v>20</v>
      </c>
      <c r="C74" s="326" t="s">
        <v>565</v>
      </c>
      <c r="D74" s="327" t="s">
        <v>566</v>
      </c>
      <c r="E74" s="338" t="s">
        <v>787</v>
      </c>
    </row>
    <row r="75" spans="2:5" ht="15" customHeight="1">
      <c r="B75" s="133"/>
      <c r="C75" s="310" t="s">
        <v>85</v>
      </c>
      <c r="D75" s="335"/>
      <c r="E75" s="339" t="s">
        <v>586</v>
      </c>
    </row>
    <row r="76" spans="2:5" ht="15" customHeight="1" thickBot="1">
      <c r="B76" s="26"/>
      <c r="C76" s="332"/>
      <c r="D76" s="333" t="s">
        <v>567</v>
      </c>
      <c r="E76" s="340" t="s">
        <v>587</v>
      </c>
    </row>
    <row r="77" spans="2:5" ht="15" customHeight="1">
      <c r="B77" s="43">
        <v>21</v>
      </c>
      <c r="C77" s="326" t="s">
        <v>776</v>
      </c>
      <c r="D77" s="327" t="s">
        <v>777</v>
      </c>
      <c r="E77" s="338" t="s">
        <v>839</v>
      </c>
    </row>
    <row r="78" spans="2:5" ht="15" customHeight="1">
      <c r="B78" s="133"/>
      <c r="C78" s="310" t="s">
        <v>85</v>
      </c>
      <c r="D78" s="330" t="s">
        <v>778</v>
      </c>
      <c r="E78" s="339" t="s">
        <v>868</v>
      </c>
    </row>
    <row r="79" spans="2:5" ht="15" customHeight="1" thickBot="1">
      <c r="B79" s="26"/>
      <c r="C79" s="332"/>
      <c r="D79" s="333" t="s">
        <v>838</v>
      </c>
      <c r="E79" s="340"/>
    </row>
    <row r="80" spans="2:5" ht="15" customHeight="1">
      <c r="B80" s="43">
        <v>22</v>
      </c>
      <c r="C80" s="326" t="s">
        <v>809</v>
      </c>
      <c r="D80" s="327" t="s">
        <v>810</v>
      </c>
      <c r="E80" s="338" t="s">
        <v>853</v>
      </c>
    </row>
    <row r="81" spans="2:5" ht="15" customHeight="1">
      <c r="B81" s="133"/>
      <c r="C81" s="310" t="s">
        <v>85</v>
      </c>
      <c r="D81" s="330" t="s">
        <v>811</v>
      </c>
      <c r="E81" s="339"/>
    </row>
    <row r="82" spans="2:5" ht="15" customHeight="1" thickBot="1">
      <c r="B82" s="26"/>
      <c r="C82" s="332"/>
      <c r="D82" s="333"/>
      <c r="E82" s="340"/>
    </row>
    <row r="83" spans="2:5" ht="15" customHeight="1">
      <c r="B83" s="43">
        <v>23</v>
      </c>
      <c r="C83" s="326" t="s">
        <v>899</v>
      </c>
      <c r="D83" s="327" t="s">
        <v>901</v>
      </c>
      <c r="E83" s="338"/>
    </row>
    <row r="84" spans="2:5" ht="15" customHeight="1">
      <c r="B84" s="133"/>
      <c r="C84" s="310" t="s">
        <v>85</v>
      </c>
      <c r="D84" s="330" t="s">
        <v>900</v>
      </c>
      <c r="E84" s="339"/>
    </row>
    <row r="85" spans="2:5" ht="15" customHeight="1" thickBot="1">
      <c r="B85" s="26"/>
      <c r="C85" s="332"/>
      <c r="D85" s="333" t="s">
        <v>906</v>
      </c>
      <c r="E85" s="340"/>
    </row>
    <row r="86" spans="2:5" ht="15" customHeight="1">
      <c r="B86" s="43">
        <v>24</v>
      </c>
      <c r="C86" s="326" t="s">
        <v>609</v>
      </c>
      <c r="D86" s="327" t="s">
        <v>610</v>
      </c>
      <c r="E86" s="338" t="s">
        <v>749</v>
      </c>
    </row>
    <row r="87" spans="2:5" ht="15" customHeight="1">
      <c r="B87" s="133"/>
      <c r="C87" s="310" t="s">
        <v>85</v>
      </c>
      <c r="D87" s="330" t="s">
        <v>611</v>
      </c>
      <c r="E87" s="339" t="s">
        <v>685</v>
      </c>
    </row>
    <row r="88" spans="2:5" ht="15" customHeight="1" thickBot="1">
      <c r="B88" s="26"/>
      <c r="C88" s="332"/>
      <c r="D88" s="333" t="s">
        <v>748</v>
      </c>
      <c r="E88" s="340" t="s">
        <v>653</v>
      </c>
    </row>
    <row r="89" spans="2:5" ht="15" customHeight="1">
      <c r="B89" s="43">
        <v>25</v>
      </c>
      <c r="C89" s="326" t="s">
        <v>362</v>
      </c>
      <c r="D89" s="327" t="s">
        <v>364</v>
      </c>
      <c r="E89" s="338" t="s">
        <v>746</v>
      </c>
    </row>
    <row r="90" spans="2:5" ht="15" customHeight="1">
      <c r="B90" s="133"/>
      <c r="C90" s="310" t="s">
        <v>85</v>
      </c>
      <c r="D90" s="330" t="s">
        <v>365</v>
      </c>
      <c r="E90" s="339" t="s">
        <v>675</v>
      </c>
    </row>
    <row r="91" spans="2:5" ht="15" customHeight="1" thickBot="1">
      <c r="B91" s="26"/>
      <c r="C91" s="332"/>
      <c r="D91" s="333" t="s">
        <v>849</v>
      </c>
      <c r="E91" s="340" t="s">
        <v>654</v>
      </c>
    </row>
    <row r="92" spans="2:5" ht="15" customHeight="1">
      <c r="B92" s="43">
        <v>26</v>
      </c>
      <c r="C92" s="326" t="s">
        <v>296</v>
      </c>
      <c r="D92" s="327" t="s">
        <v>297</v>
      </c>
      <c r="E92" s="338" t="s">
        <v>455</v>
      </c>
    </row>
    <row r="93" spans="2:5" ht="15" customHeight="1">
      <c r="B93" s="133"/>
      <c r="C93" s="310" t="s">
        <v>85</v>
      </c>
      <c r="D93" s="330" t="s">
        <v>299</v>
      </c>
      <c r="E93" s="339" t="s">
        <v>491</v>
      </c>
    </row>
    <row r="94" spans="2:5" ht="15" customHeight="1" thickBot="1">
      <c r="B94" s="26"/>
      <c r="C94" s="332"/>
      <c r="D94" s="333" t="s">
        <v>300</v>
      </c>
      <c r="E94" s="340" t="s">
        <v>514</v>
      </c>
    </row>
    <row r="95" spans="2:5" ht="15" customHeight="1">
      <c r="B95" s="43">
        <v>27</v>
      </c>
      <c r="C95" s="326" t="s">
        <v>306</v>
      </c>
      <c r="D95" s="327" t="s">
        <v>307</v>
      </c>
      <c r="E95" s="338" t="s">
        <v>456</v>
      </c>
    </row>
    <row r="96" spans="2:5" ht="15" customHeight="1">
      <c r="B96" s="133"/>
      <c r="C96" s="310" t="s">
        <v>85</v>
      </c>
      <c r="D96" s="335" t="s">
        <v>821</v>
      </c>
      <c r="E96" s="341" t="s">
        <v>785</v>
      </c>
    </row>
    <row r="97" spans="2:5" ht="15" customHeight="1" thickBot="1">
      <c r="B97" s="26"/>
      <c r="C97" s="332"/>
      <c r="D97" s="333" t="s">
        <v>822</v>
      </c>
      <c r="E97" s="342" t="s">
        <v>786</v>
      </c>
    </row>
    <row r="98" spans="2:5" ht="15" customHeight="1">
      <c r="B98" s="43">
        <v>28</v>
      </c>
      <c r="C98" s="326" t="s">
        <v>759</v>
      </c>
      <c r="D98" s="327" t="s">
        <v>761</v>
      </c>
      <c r="E98" s="338" t="s">
        <v>843</v>
      </c>
    </row>
    <row r="99" spans="2:5" ht="15" customHeight="1">
      <c r="B99" s="133"/>
      <c r="C99" s="310" t="s">
        <v>85</v>
      </c>
      <c r="D99" s="330" t="s">
        <v>760</v>
      </c>
      <c r="E99" s="336" t="s">
        <v>782</v>
      </c>
    </row>
    <row r="100" spans="2:5" ht="15" customHeight="1" thickBot="1">
      <c r="B100" s="26"/>
      <c r="C100" s="332"/>
      <c r="D100" s="333" t="s">
        <v>842</v>
      </c>
      <c r="E100" s="334"/>
    </row>
    <row r="101" spans="2:5" ht="15" customHeight="1">
      <c r="B101" s="43">
        <v>29</v>
      </c>
      <c r="C101" s="326" t="s">
        <v>254</v>
      </c>
      <c r="D101" s="327" t="s">
        <v>239</v>
      </c>
      <c r="E101" s="338" t="s">
        <v>457</v>
      </c>
    </row>
    <row r="102" spans="2:5" ht="15" customHeight="1">
      <c r="B102" s="133"/>
      <c r="C102" s="310" t="s">
        <v>85</v>
      </c>
      <c r="D102" s="335" t="s">
        <v>241</v>
      </c>
      <c r="E102" s="336" t="s">
        <v>599</v>
      </c>
    </row>
    <row r="103" spans="2:5" ht="15" customHeight="1" thickBot="1">
      <c r="B103" s="26"/>
      <c r="C103" s="332"/>
      <c r="D103" s="335"/>
      <c r="E103" s="343" t="s">
        <v>591</v>
      </c>
    </row>
    <row r="104" spans="2:5" ht="15" customHeight="1">
      <c r="B104" s="43">
        <v>30</v>
      </c>
      <c r="C104" s="326" t="s">
        <v>509</v>
      </c>
      <c r="D104" s="327" t="s">
        <v>510</v>
      </c>
      <c r="E104" s="338" t="s">
        <v>512</v>
      </c>
    </row>
    <row r="105" spans="2:5" ht="15" customHeight="1">
      <c r="B105" s="133"/>
      <c r="C105" s="310" t="s">
        <v>85</v>
      </c>
      <c r="D105" s="335" t="s">
        <v>511</v>
      </c>
      <c r="E105" s="344" t="s">
        <v>648</v>
      </c>
    </row>
    <row r="106" spans="2:5" ht="15" customHeight="1" thickBot="1">
      <c r="B106" s="26"/>
      <c r="C106" s="332"/>
      <c r="D106" s="335" t="s">
        <v>828</v>
      </c>
      <c r="E106" s="345" t="s">
        <v>518</v>
      </c>
    </row>
    <row r="107" spans="2:5" ht="15" customHeight="1">
      <c r="B107" s="43">
        <v>31</v>
      </c>
      <c r="C107" s="326" t="s">
        <v>435</v>
      </c>
      <c r="D107" s="327" t="s">
        <v>441</v>
      </c>
      <c r="E107" s="338" t="s">
        <v>458</v>
      </c>
    </row>
    <row r="108" spans="2:5" ht="15" customHeight="1">
      <c r="B108" s="133"/>
      <c r="C108" s="310" t="s">
        <v>85</v>
      </c>
      <c r="D108" s="335" t="s">
        <v>442</v>
      </c>
      <c r="E108" s="344" t="s">
        <v>436</v>
      </c>
    </row>
    <row r="109" spans="2:5" ht="15" customHeight="1" thickBot="1">
      <c r="B109" s="26"/>
      <c r="C109" s="332"/>
      <c r="D109" s="335" t="s">
        <v>841</v>
      </c>
      <c r="E109" s="345" t="s">
        <v>519</v>
      </c>
    </row>
    <row r="110" spans="2:5" ht="15" customHeight="1">
      <c r="B110" s="43">
        <v>32</v>
      </c>
      <c r="C110" s="326" t="s">
        <v>199</v>
      </c>
      <c r="D110" s="327" t="s">
        <v>200</v>
      </c>
      <c r="E110" s="337" t="s">
        <v>560</v>
      </c>
    </row>
    <row r="111" spans="2:5" ht="15" customHeight="1">
      <c r="B111" s="133"/>
      <c r="C111" s="310" t="s">
        <v>85</v>
      </c>
      <c r="D111" s="330" t="s">
        <v>201</v>
      </c>
      <c r="E111" s="336" t="s">
        <v>676</v>
      </c>
    </row>
    <row r="112" spans="2:5" ht="15" customHeight="1" thickBot="1">
      <c r="B112" s="26"/>
      <c r="C112" s="332"/>
      <c r="D112" s="333" t="s">
        <v>832</v>
      </c>
      <c r="E112" s="345" t="s">
        <v>677</v>
      </c>
    </row>
    <row r="113" spans="2:5" ht="15" customHeight="1">
      <c r="B113" s="43">
        <v>33</v>
      </c>
      <c r="C113" s="326" t="s">
        <v>466</v>
      </c>
      <c r="D113" s="327" t="s">
        <v>552</v>
      </c>
      <c r="E113" s="337" t="s">
        <v>788</v>
      </c>
    </row>
    <row r="114" spans="2:5" ht="15" customHeight="1">
      <c r="B114" s="133"/>
      <c r="C114" s="310" t="s">
        <v>85</v>
      </c>
      <c r="D114" s="335" t="s">
        <v>467</v>
      </c>
      <c r="E114" s="344" t="s">
        <v>589</v>
      </c>
    </row>
    <row r="115" spans="2:5" ht="15" customHeight="1" thickBot="1">
      <c r="B115" s="26"/>
      <c r="C115" s="332"/>
      <c r="D115" s="333" t="s">
        <v>859</v>
      </c>
      <c r="E115" s="345" t="s">
        <v>655</v>
      </c>
    </row>
    <row r="116" spans="2:5" ht="15" customHeight="1">
      <c r="B116" s="43">
        <v>34</v>
      </c>
      <c r="C116" s="326" t="s">
        <v>95</v>
      </c>
      <c r="D116" s="327" t="s">
        <v>848</v>
      </c>
      <c r="E116" s="338"/>
    </row>
    <row r="117" spans="2:5" ht="15" customHeight="1">
      <c r="B117" s="133"/>
      <c r="C117" s="310" t="s">
        <v>85</v>
      </c>
      <c r="D117" s="330" t="s">
        <v>97</v>
      </c>
      <c r="E117" s="344"/>
    </row>
    <row r="118" spans="2:5" ht="15" customHeight="1" thickBot="1">
      <c r="B118" s="26"/>
      <c r="C118" s="332"/>
      <c r="D118" s="333" t="s">
        <v>905</v>
      </c>
      <c r="E118" s="346"/>
    </row>
    <row r="119" spans="2:5" ht="15" customHeight="1">
      <c r="B119" s="43">
        <v>35</v>
      </c>
      <c r="C119" s="326" t="s">
        <v>742</v>
      </c>
      <c r="D119" s="327" t="s">
        <v>743</v>
      </c>
      <c r="E119" s="338" t="s">
        <v>834</v>
      </c>
    </row>
    <row r="120" spans="2:5" ht="15" customHeight="1">
      <c r="B120" s="133"/>
      <c r="C120" s="310" t="s">
        <v>85</v>
      </c>
      <c r="D120" s="330" t="s">
        <v>744</v>
      </c>
      <c r="E120" s="344" t="s">
        <v>783</v>
      </c>
    </row>
    <row r="121" spans="2:5" ht="15" customHeight="1" thickBot="1">
      <c r="B121" s="26"/>
      <c r="C121" s="332"/>
      <c r="D121" s="333" t="s">
        <v>829</v>
      </c>
      <c r="E121" s="346"/>
    </row>
    <row r="122" spans="2:5" ht="15" customHeight="1">
      <c r="B122" s="43">
        <v>36</v>
      </c>
      <c r="C122" s="326" t="s">
        <v>562</v>
      </c>
      <c r="D122" s="327" t="s">
        <v>561</v>
      </c>
      <c r="E122" s="338" t="s">
        <v>563</v>
      </c>
    </row>
    <row r="123" spans="2:5" ht="15" customHeight="1">
      <c r="B123" s="133"/>
      <c r="C123" s="310" t="s">
        <v>85</v>
      </c>
      <c r="D123" s="330" t="s">
        <v>564</v>
      </c>
      <c r="E123" s="339" t="s">
        <v>588</v>
      </c>
    </row>
    <row r="124" spans="2:5" ht="15" customHeight="1" thickBot="1">
      <c r="B124" s="26"/>
      <c r="C124" s="332"/>
      <c r="D124" s="333" t="s">
        <v>829</v>
      </c>
      <c r="E124" s="346" t="s">
        <v>587</v>
      </c>
    </row>
    <row r="125" spans="2:5" ht="15" customHeight="1">
      <c r="B125" s="43">
        <v>37</v>
      </c>
      <c r="C125" s="326" t="s">
        <v>153</v>
      </c>
      <c r="D125" s="327" t="s">
        <v>154</v>
      </c>
      <c r="E125" s="337" t="s">
        <v>568</v>
      </c>
    </row>
    <row r="126" spans="2:5" ht="15" customHeight="1">
      <c r="B126" s="133"/>
      <c r="C126" s="310" t="s">
        <v>85</v>
      </c>
      <c r="D126" s="330" t="s">
        <v>157</v>
      </c>
      <c r="E126" s="344" t="s">
        <v>590</v>
      </c>
    </row>
    <row r="127" spans="2:5" ht="15" customHeight="1" thickBot="1">
      <c r="B127" s="26"/>
      <c r="C127" s="332"/>
      <c r="D127" s="333" t="s">
        <v>857</v>
      </c>
      <c r="E127" s="346" t="s">
        <v>591</v>
      </c>
    </row>
    <row r="128" spans="2:5" ht="15" customHeight="1"/>
    <row r="129" spans="2:5" ht="15" customHeight="1"/>
    <row r="130" spans="2:5" ht="15" customHeight="1"/>
    <row r="131" spans="2:5" ht="15" customHeight="1" thickBot="1"/>
    <row r="132" spans="2:5" ht="15" customHeight="1" thickBot="1">
      <c r="B132" s="9"/>
      <c r="C132" s="17" t="s">
        <v>812</v>
      </c>
      <c r="D132" s="2" t="s">
        <v>737</v>
      </c>
      <c r="E132" s="2" t="s">
        <v>452</v>
      </c>
    </row>
    <row r="133" spans="2:5" ht="15" customHeight="1">
      <c r="B133" s="18">
        <v>1</v>
      </c>
      <c r="C133" s="302"/>
      <c r="D133" s="311"/>
      <c r="E133" s="368"/>
    </row>
    <row r="134" spans="2:5" ht="15" customHeight="1">
      <c r="B134" s="19"/>
      <c r="C134" s="303"/>
      <c r="D134" s="314"/>
      <c r="E134" s="376"/>
    </row>
    <row r="135" spans="2:5" ht="15" customHeight="1" thickBot="1">
      <c r="B135" s="21"/>
      <c r="C135" s="304"/>
      <c r="D135" s="322"/>
      <c r="E135" s="321"/>
    </row>
    <row r="136" spans="2:5" ht="15" customHeight="1">
      <c r="B136" s="23">
        <v>2</v>
      </c>
      <c r="C136" s="302"/>
      <c r="D136" s="311"/>
      <c r="E136" s="368"/>
    </row>
    <row r="137" spans="2:5" ht="15" customHeight="1">
      <c r="B137" s="19"/>
      <c r="C137" s="303"/>
      <c r="D137" s="314"/>
      <c r="E137" s="376"/>
    </row>
    <row r="138" spans="2:5" ht="15" customHeight="1" thickBot="1">
      <c r="B138" s="21"/>
      <c r="C138" s="304"/>
      <c r="D138" s="322"/>
      <c r="E138" s="321"/>
    </row>
    <row r="139" spans="2:5" ht="15" customHeight="1">
      <c r="B139" s="23">
        <v>3</v>
      </c>
      <c r="C139" s="302"/>
      <c r="D139" s="311"/>
      <c r="E139" s="371"/>
    </row>
    <row r="140" spans="2:5" ht="15" customHeight="1">
      <c r="B140" s="19"/>
      <c r="C140" s="303"/>
      <c r="D140" s="314"/>
      <c r="E140" s="369"/>
    </row>
    <row r="141" spans="2:5" ht="15" customHeight="1" thickBot="1">
      <c r="B141" s="21"/>
      <c r="C141" s="304"/>
      <c r="D141" s="322"/>
      <c r="E141" s="370"/>
    </row>
    <row r="142" spans="2:5" ht="15" customHeight="1"/>
    <row r="143" spans="2:5" ht="15" customHeight="1"/>
    <row r="144" spans="2:5" ht="15" customHeight="1"/>
    <row r="145" spans="2:5" ht="15" customHeight="1" thickBot="1"/>
    <row r="146" spans="2:5" ht="15" customHeight="1" thickBot="1">
      <c r="B146" s="9"/>
      <c r="C146" s="17" t="s">
        <v>908</v>
      </c>
      <c r="D146" s="2" t="s">
        <v>737</v>
      </c>
      <c r="E146" s="2" t="s">
        <v>452</v>
      </c>
    </row>
    <row r="147" spans="2:5" ht="15" customHeight="1">
      <c r="B147" s="18">
        <v>1</v>
      </c>
      <c r="C147" s="148" t="s">
        <v>911</v>
      </c>
      <c r="D147" s="149"/>
      <c r="E147" s="147"/>
    </row>
    <row r="148" spans="2:5" ht="15" customHeight="1">
      <c r="B148" s="19"/>
      <c r="C148" s="150" t="s">
        <v>85</v>
      </c>
      <c r="D148" s="151" t="s">
        <v>909</v>
      </c>
      <c r="E148" s="180"/>
    </row>
    <row r="149" spans="2:5" ht="15" customHeight="1" thickBot="1">
      <c r="B149" s="21"/>
      <c r="C149" s="152"/>
      <c r="D149" s="153" t="s">
        <v>910</v>
      </c>
      <c r="E149" s="135"/>
    </row>
    <row r="150" spans="2:5" ht="15" customHeight="1">
      <c r="B150" s="23">
        <v>2</v>
      </c>
      <c r="C150" s="148" t="s">
        <v>912</v>
      </c>
      <c r="D150" s="149" t="s">
        <v>919</v>
      </c>
      <c r="E150" s="147"/>
    </row>
    <row r="151" spans="2:5" ht="15" customHeight="1">
      <c r="B151" s="19"/>
      <c r="C151" s="150" t="s">
        <v>85</v>
      </c>
      <c r="D151" s="151" t="s">
        <v>917</v>
      </c>
      <c r="E151" s="180"/>
    </row>
    <row r="152" spans="2:5" ht="15" customHeight="1" thickBot="1">
      <c r="B152" s="21"/>
      <c r="C152" s="152"/>
      <c r="D152" s="153" t="s">
        <v>918</v>
      </c>
      <c r="E152" s="135"/>
    </row>
    <row r="153" spans="2:5" ht="15" customHeight="1">
      <c r="B153" s="23">
        <v>3</v>
      </c>
      <c r="C153" s="148" t="s">
        <v>913</v>
      </c>
      <c r="D153" s="149" t="s">
        <v>916</v>
      </c>
      <c r="E153" s="450"/>
    </row>
    <row r="154" spans="2:5" ht="15" customHeight="1">
      <c r="B154" s="19"/>
      <c r="C154" s="150" t="s">
        <v>85</v>
      </c>
      <c r="D154" s="151" t="s">
        <v>914</v>
      </c>
      <c r="E154" s="451"/>
    </row>
    <row r="155" spans="2:5" ht="15" customHeight="1" thickBot="1">
      <c r="B155" s="21"/>
      <c r="C155" s="152"/>
      <c r="D155" s="153" t="s">
        <v>915</v>
      </c>
      <c r="E155" s="452"/>
    </row>
    <row r="156" spans="2:5" ht="15" customHeight="1">
      <c r="C156" s="148" t="s">
        <v>969</v>
      </c>
      <c r="D156" s="149" t="s">
        <v>970</v>
      </c>
      <c r="E156" s="450" t="s">
        <v>972</v>
      </c>
    </row>
    <row r="157" spans="2:5" ht="15" customHeight="1">
      <c r="C157" s="150" t="s">
        <v>85</v>
      </c>
      <c r="D157" s="151" t="s">
        <v>971</v>
      </c>
      <c r="E157" s="451"/>
    </row>
    <row r="158" spans="2:5" ht="15" customHeight="1" thickBot="1">
      <c r="C158" s="152"/>
      <c r="D158" s="153"/>
      <c r="E158" s="452"/>
    </row>
    <row r="159" spans="2:5" ht="15" customHeight="1"/>
    <row r="160" spans="2:5" ht="15" customHeight="1"/>
    <row r="161" ht="15" customHeight="1"/>
    <row r="162" ht="15" customHeight="1"/>
  </sheetData>
  <pageMargins left="0.70866141732283472" right="0.70866141732283472" top="0.78740157480314965" bottom="0.78740157480314965" header="0.31496062992125984" footer="0.31496062992125984"/>
  <pageSetup paperSize="9" fitToHeight="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170"/>
  <sheetViews>
    <sheetView tabSelected="1" zoomScale="85" zoomScaleNormal="85" workbookViewId="0">
      <pane ySplit="16" topLeftCell="A53" activePane="bottomLeft" state="frozen"/>
      <selection pane="bottomLeft" activeCell="F17" sqref="F17:Q124"/>
    </sheetView>
  </sheetViews>
  <sheetFormatPr defaultRowHeight="12.75" customHeight="1"/>
  <cols>
    <col min="1" max="1" width="4.7109375" customWidth="1"/>
    <col min="2" max="2" width="6.42578125" customWidth="1"/>
    <col min="3" max="3" width="25.42578125" customWidth="1"/>
    <col min="4" max="5" width="22.5703125" customWidth="1"/>
    <col min="6" max="17" width="9.7109375" customWidth="1"/>
  </cols>
  <sheetData>
    <row r="1" spans="1:19" ht="15" customHeight="1">
      <c r="C1" s="1" t="s">
        <v>70</v>
      </c>
    </row>
    <row r="2" spans="1:19" ht="15" customHeight="1" thickBot="1"/>
    <row r="3" spans="1:19" ht="15" customHeight="1" thickBot="1">
      <c r="A3" t="s">
        <v>401</v>
      </c>
      <c r="B3" s="9"/>
      <c r="C3" s="470" t="s">
        <v>976</v>
      </c>
      <c r="D3" s="2" t="s">
        <v>974</v>
      </c>
      <c r="E3" s="305" t="s">
        <v>766</v>
      </c>
      <c r="F3" s="257" t="s">
        <v>6</v>
      </c>
      <c r="G3" s="258" t="s">
        <v>7</v>
      </c>
      <c r="H3" s="258" t="s">
        <v>8</v>
      </c>
      <c r="I3" s="258" t="s">
        <v>9</v>
      </c>
      <c r="J3" s="258" t="s">
        <v>10</v>
      </c>
      <c r="K3" s="258" t="s">
        <v>11</v>
      </c>
      <c r="L3" s="258" t="s">
        <v>12</v>
      </c>
      <c r="M3" s="258" t="s">
        <v>13</v>
      </c>
      <c r="N3" s="258" t="s">
        <v>14</v>
      </c>
      <c r="O3" s="258" t="s">
        <v>15</v>
      </c>
      <c r="P3" s="258" t="s">
        <v>16</v>
      </c>
      <c r="Q3" s="258" t="s">
        <v>5</v>
      </c>
    </row>
    <row r="4" spans="1:19" ht="15" customHeight="1">
      <c r="B4" s="12">
        <v>1</v>
      </c>
      <c r="C4" s="6" t="s">
        <v>409</v>
      </c>
      <c r="D4" s="104" t="s">
        <v>975</v>
      </c>
      <c r="E4" s="306"/>
      <c r="F4" s="119">
        <v>3069383</v>
      </c>
      <c r="G4" s="145">
        <v>2964000</v>
      </c>
      <c r="H4" s="145">
        <v>3078000</v>
      </c>
      <c r="I4" s="145">
        <v>2964000</v>
      </c>
      <c r="J4" s="145">
        <v>3155000</v>
      </c>
      <c r="K4" s="145">
        <v>3182000</v>
      </c>
      <c r="L4" s="145">
        <v>2431000</v>
      </c>
      <c r="M4" s="145">
        <v>3540000</v>
      </c>
      <c r="N4" s="145">
        <v>3241000</v>
      </c>
      <c r="O4" s="145">
        <v>2244000</v>
      </c>
      <c r="P4" s="145">
        <v>3193000</v>
      </c>
      <c r="Q4" s="145">
        <v>3157000</v>
      </c>
      <c r="R4" s="276"/>
    </row>
    <row r="5" spans="1:19" ht="15" customHeight="1">
      <c r="B5" s="10"/>
      <c r="C5" s="103" t="s">
        <v>405</v>
      </c>
      <c r="D5" s="110" t="s">
        <v>404</v>
      </c>
      <c r="E5" s="220" t="s">
        <v>924</v>
      </c>
      <c r="F5" s="181" t="s">
        <v>83</v>
      </c>
      <c r="G5" s="180" t="s">
        <v>369</v>
      </c>
      <c r="H5" s="455" t="s">
        <v>388</v>
      </c>
      <c r="I5" s="180" t="s">
        <v>754</v>
      </c>
      <c r="J5" s="180" t="s">
        <v>415</v>
      </c>
      <c r="K5" s="301" t="s">
        <v>319</v>
      </c>
      <c r="L5" s="301" t="s">
        <v>595</v>
      </c>
      <c r="M5" s="301" t="s">
        <v>197</v>
      </c>
      <c r="N5" s="455" t="s">
        <v>504</v>
      </c>
      <c r="O5" s="455" t="s">
        <v>267</v>
      </c>
      <c r="P5" s="455" t="s">
        <v>813</v>
      </c>
      <c r="Q5" s="455" t="s">
        <v>871</v>
      </c>
    </row>
    <row r="6" spans="1:19" ht="15" customHeight="1" thickBot="1">
      <c r="B6" s="11"/>
      <c r="C6" s="38"/>
      <c r="D6" s="105"/>
      <c r="E6" s="308" t="s">
        <v>698</v>
      </c>
      <c r="F6" s="212">
        <v>43845</v>
      </c>
      <c r="G6" s="214">
        <v>43501</v>
      </c>
      <c r="H6" s="214">
        <v>43529</v>
      </c>
      <c r="I6" s="214">
        <v>43560</v>
      </c>
      <c r="J6" s="214">
        <v>43590</v>
      </c>
      <c r="K6" s="214">
        <v>43621</v>
      </c>
      <c r="L6" s="214">
        <v>43286</v>
      </c>
      <c r="M6" s="214">
        <v>43682</v>
      </c>
      <c r="N6" s="214">
        <v>43713</v>
      </c>
      <c r="O6" s="214">
        <v>43743</v>
      </c>
      <c r="P6" s="214">
        <v>43774</v>
      </c>
      <c r="Q6" s="214">
        <v>43439</v>
      </c>
    </row>
    <row r="7" spans="1:19" ht="15" customHeight="1">
      <c r="B7" s="23">
        <v>2</v>
      </c>
      <c r="C7" s="6" t="s">
        <v>73</v>
      </c>
      <c r="D7" s="104" t="s">
        <v>975</v>
      </c>
      <c r="E7" s="104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62"/>
      <c r="S7" s="44"/>
    </row>
    <row r="8" spans="1:19" ht="15" customHeight="1">
      <c r="B8" s="19"/>
      <c r="C8" s="103" t="s">
        <v>72</v>
      </c>
      <c r="D8" s="110" t="s">
        <v>75</v>
      </c>
      <c r="E8" s="220"/>
      <c r="F8" s="180"/>
      <c r="G8" s="131"/>
      <c r="H8" s="131"/>
      <c r="I8" s="131"/>
      <c r="J8" s="180"/>
      <c r="K8" s="131"/>
      <c r="L8" s="131"/>
      <c r="M8" s="131"/>
      <c r="N8" s="131"/>
      <c r="O8" s="131"/>
      <c r="P8" s="131"/>
      <c r="Q8" s="131"/>
      <c r="R8" s="99"/>
      <c r="S8" s="44"/>
    </row>
    <row r="9" spans="1:19" ht="15" customHeight="1" thickBot="1">
      <c r="B9" s="21"/>
      <c r="C9" s="38"/>
      <c r="D9" s="105"/>
      <c r="E9" s="308" t="s">
        <v>698</v>
      </c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S9" s="44"/>
    </row>
    <row r="10" spans="1:19" ht="15" customHeight="1" thickBot="1">
      <c r="B10" s="267"/>
      <c r="E10" s="270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2"/>
      <c r="R10" s="114"/>
      <c r="S10" s="44"/>
    </row>
    <row r="11" spans="1:19" ht="15" customHeight="1" thickBot="1">
      <c r="A11" t="s">
        <v>400</v>
      </c>
      <c r="B11" s="9"/>
      <c r="C11" s="17" t="s">
        <v>397</v>
      </c>
      <c r="D11" s="2" t="s">
        <v>737</v>
      </c>
      <c r="E11" s="305" t="s">
        <v>766</v>
      </c>
      <c r="F11" s="257" t="s">
        <v>6</v>
      </c>
      <c r="G11" s="258" t="s">
        <v>7</v>
      </c>
      <c r="H11" s="258" t="s">
        <v>8</v>
      </c>
      <c r="I11" s="258" t="s">
        <v>9</v>
      </c>
      <c r="J11" s="258" t="s">
        <v>10</v>
      </c>
      <c r="K11" s="258" t="s">
        <v>11</v>
      </c>
      <c r="L11" s="258" t="s">
        <v>12</v>
      </c>
      <c r="M11" s="258" t="s">
        <v>13</v>
      </c>
      <c r="N11" s="258" t="s">
        <v>14</v>
      </c>
      <c r="O11" s="258" t="s">
        <v>15</v>
      </c>
      <c r="P11" s="258" t="s">
        <v>16</v>
      </c>
      <c r="Q11" s="258" t="s">
        <v>5</v>
      </c>
      <c r="R11" s="99"/>
      <c r="S11" s="44"/>
    </row>
    <row r="12" spans="1:19" ht="15" customHeight="1">
      <c r="B12" s="18">
        <v>1</v>
      </c>
      <c r="C12" s="14" t="s">
        <v>398</v>
      </c>
      <c r="D12" s="104" t="s">
        <v>977</v>
      </c>
      <c r="E12" s="104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S12" s="44"/>
    </row>
    <row r="13" spans="1:19" ht="15" customHeight="1">
      <c r="B13" s="19"/>
      <c r="C13" s="37" t="s">
        <v>4</v>
      </c>
      <c r="D13" s="110" t="s">
        <v>94</v>
      </c>
      <c r="E13" s="22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14"/>
      <c r="S13" s="44"/>
    </row>
    <row r="14" spans="1:19" ht="15" customHeight="1" thickBot="1">
      <c r="B14" s="21"/>
      <c r="C14" s="22"/>
      <c r="D14" s="105"/>
      <c r="E14" s="308" t="s">
        <v>698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115"/>
      <c r="S14" s="44"/>
    </row>
    <row r="15" spans="1:19" ht="15" customHeight="1" thickBot="1">
      <c r="B15" s="261"/>
      <c r="C15" s="262"/>
      <c r="D15" s="264"/>
      <c r="E15" s="264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6"/>
      <c r="S15" s="44"/>
    </row>
    <row r="16" spans="1:19" ht="15" customHeight="1" thickBot="1">
      <c r="B16" s="9"/>
      <c r="C16" s="17" t="s">
        <v>739</v>
      </c>
      <c r="D16" s="2" t="s">
        <v>737</v>
      </c>
      <c r="E16" s="305" t="s">
        <v>766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  <c r="K16" s="2" t="s">
        <v>11</v>
      </c>
      <c r="L16" s="2" t="s">
        <v>12</v>
      </c>
      <c r="M16" s="2" t="s">
        <v>13</v>
      </c>
      <c r="N16" s="2" t="s">
        <v>14</v>
      </c>
      <c r="O16" s="2" t="s">
        <v>15</v>
      </c>
      <c r="P16" s="2" t="s">
        <v>16</v>
      </c>
      <c r="Q16" s="2" t="s">
        <v>5</v>
      </c>
      <c r="S16" s="44"/>
    </row>
    <row r="17" spans="2:19" ht="15" customHeight="1">
      <c r="B17" s="18">
        <v>1</v>
      </c>
      <c r="C17" s="148" t="s">
        <v>3</v>
      </c>
      <c r="D17" s="149" t="s">
        <v>269</v>
      </c>
      <c r="E17" s="307"/>
      <c r="F17" s="45"/>
      <c r="G17" s="45"/>
      <c r="H17" s="145"/>
      <c r="I17" s="45"/>
      <c r="J17" s="45"/>
      <c r="K17" s="145"/>
      <c r="L17" s="45"/>
      <c r="M17" s="45"/>
      <c r="N17" s="145"/>
      <c r="O17" s="45"/>
      <c r="P17" s="45"/>
      <c r="Q17" s="145"/>
      <c r="R17" s="62"/>
      <c r="S17" s="44"/>
    </row>
    <row r="18" spans="2:19" ht="15" customHeight="1">
      <c r="B18" s="19"/>
      <c r="C18" s="453" t="s">
        <v>41</v>
      </c>
      <c r="D18" s="151" t="s">
        <v>105</v>
      </c>
      <c r="E18" s="182">
        <v>4829883800</v>
      </c>
      <c r="F18" s="49"/>
      <c r="G18" s="46"/>
      <c r="H18" s="131"/>
      <c r="I18" s="49"/>
      <c r="J18" s="46"/>
      <c r="K18" s="131"/>
      <c r="L18" s="49"/>
      <c r="M18" s="46"/>
      <c r="N18" s="131"/>
      <c r="O18" s="49"/>
      <c r="P18" s="49"/>
      <c r="Q18" s="131"/>
      <c r="R18" s="99"/>
      <c r="S18" s="44"/>
    </row>
    <row r="19" spans="2:19" ht="15" customHeight="1" thickBot="1">
      <c r="B19" s="21"/>
      <c r="C19" s="454" t="s">
        <v>20</v>
      </c>
      <c r="D19" s="153"/>
      <c r="E19" s="308" t="s">
        <v>658</v>
      </c>
      <c r="F19" s="120"/>
      <c r="G19" s="47"/>
      <c r="H19" s="214"/>
      <c r="I19" s="120"/>
      <c r="J19" s="47"/>
      <c r="K19" s="214"/>
      <c r="L19" s="120"/>
      <c r="M19" s="47"/>
      <c r="N19" s="214"/>
      <c r="O19" s="120"/>
      <c r="P19" s="120"/>
      <c r="Q19" s="214"/>
      <c r="S19" s="44"/>
    </row>
    <row r="20" spans="2:19" ht="15" customHeight="1">
      <c r="B20" s="23">
        <v>2</v>
      </c>
      <c r="C20" s="326"/>
      <c r="D20" s="327" t="s">
        <v>78</v>
      </c>
      <c r="E20" s="34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62"/>
      <c r="S20" s="44"/>
    </row>
    <row r="21" spans="2:19" ht="15" customHeight="1">
      <c r="B21" s="19"/>
      <c r="C21" s="310" t="s">
        <v>77</v>
      </c>
      <c r="D21" s="330" t="s">
        <v>79</v>
      </c>
      <c r="E21" s="349" t="s">
        <v>432</v>
      </c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1"/>
      <c r="R21" s="99"/>
      <c r="S21" s="44"/>
    </row>
    <row r="22" spans="2:19" ht="15" customHeight="1" thickBot="1">
      <c r="B22" s="21"/>
      <c r="C22" s="384" t="s">
        <v>81</v>
      </c>
      <c r="D22" s="333"/>
      <c r="E22" s="350" t="s">
        <v>658</v>
      </c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422"/>
      <c r="S22" s="44"/>
    </row>
    <row r="23" spans="2:19" ht="15" customHeight="1">
      <c r="B23" s="23">
        <v>3</v>
      </c>
      <c r="C23" s="326"/>
      <c r="D23" s="327" t="s">
        <v>82</v>
      </c>
      <c r="E23" s="34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62"/>
      <c r="S23" s="44"/>
    </row>
    <row r="24" spans="2:19" ht="15" customHeight="1">
      <c r="B24" s="19"/>
      <c r="C24" s="310" t="s">
        <v>77</v>
      </c>
      <c r="D24" s="330" t="s">
        <v>93</v>
      </c>
      <c r="E24" s="349" t="s">
        <v>432</v>
      </c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1"/>
      <c r="R24" s="99"/>
      <c r="S24" s="44"/>
    </row>
    <row r="25" spans="2:19" ht="15" customHeight="1" thickBot="1">
      <c r="B25" s="21"/>
      <c r="C25" s="384" t="s">
        <v>81</v>
      </c>
      <c r="D25" s="333"/>
      <c r="E25" s="350" t="s">
        <v>658</v>
      </c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422"/>
      <c r="S25" s="44"/>
    </row>
    <row r="26" spans="2:19" ht="15" customHeight="1">
      <c r="B26" s="23">
        <v>4</v>
      </c>
      <c r="C26" s="326"/>
      <c r="D26" s="327" t="s">
        <v>109</v>
      </c>
      <c r="E26" s="34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114"/>
      <c r="S26" s="44"/>
    </row>
    <row r="27" spans="2:19" ht="15" customHeight="1">
      <c r="B27" s="19"/>
      <c r="C27" s="310" t="s">
        <v>77</v>
      </c>
      <c r="D27" s="330" t="s">
        <v>111</v>
      </c>
      <c r="E27" s="349" t="s">
        <v>432</v>
      </c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1"/>
      <c r="R27" s="115"/>
      <c r="S27" s="44"/>
    </row>
    <row r="28" spans="2:19" ht="15" customHeight="1" thickBot="1">
      <c r="B28" s="21"/>
      <c r="C28" s="384" t="s">
        <v>81</v>
      </c>
      <c r="D28" s="333"/>
      <c r="E28" s="350" t="s">
        <v>658</v>
      </c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422"/>
      <c r="S28" s="44"/>
    </row>
    <row r="29" spans="2:19" ht="15" customHeight="1">
      <c r="B29" s="23">
        <v>5</v>
      </c>
      <c r="C29" s="302" t="s">
        <v>101</v>
      </c>
      <c r="D29" s="311" t="s">
        <v>119</v>
      </c>
      <c r="E29" s="312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457"/>
      <c r="R29" s="62"/>
      <c r="S29" s="44"/>
    </row>
    <row r="30" spans="2:19" ht="15" customHeight="1">
      <c r="B30" s="19"/>
      <c r="C30" s="303" t="s">
        <v>117</v>
      </c>
      <c r="D30" s="314" t="s">
        <v>127</v>
      </c>
      <c r="E30" s="319">
        <v>4273186800</v>
      </c>
      <c r="F30" s="316"/>
      <c r="G30" s="351"/>
      <c r="H30" s="382"/>
      <c r="I30" s="316"/>
      <c r="J30" s="351"/>
      <c r="K30" s="382"/>
      <c r="L30" s="316"/>
      <c r="M30" s="351"/>
      <c r="N30" s="382"/>
      <c r="O30" s="316"/>
      <c r="P30" s="351"/>
      <c r="Q30" s="382"/>
      <c r="R30" s="99"/>
      <c r="S30" s="44"/>
    </row>
    <row r="31" spans="2:19" ht="15" customHeight="1" thickBot="1">
      <c r="B31" s="21"/>
      <c r="C31" s="378" t="s">
        <v>447</v>
      </c>
      <c r="D31" s="318">
        <v>72804305</v>
      </c>
      <c r="E31" s="317" t="s">
        <v>658</v>
      </c>
      <c r="F31" s="318"/>
      <c r="G31" s="352"/>
      <c r="H31" s="381"/>
      <c r="I31" s="318"/>
      <c r="J31" s="352"/>
      <c r="K31" s="381"/>
      <c r="L31" s="318"/>
      <c r="M31" s="352"/>
      <c r="N31" s="381"/>
      <c r="O31" s="318"/>
      <c r="P31" s="352"/>
      <c r="Q31" s="381"/>
      <c r="S31" s="44"/>
    </row>
    <row r="32" spans="2:19" ht="15" customHeight="1">
      <c r="B32" s="23">
        <v>6</v>
      </c>
      <c r="C32" s="302" t="s">
        <v>681</v>
      </c>
      <c r="D32" s="311" t="s">
        <v>120</v>
      </c>
      <c r="E32" s="312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62"/>
      <c r="S32" s="44"/>
    </row>
    <row r="33" spans="2:19" ht="15" customHeight="1">
      <c r="B33" s="19"/>
      <c r="C33" s="303" t="s">
        <v>117</v>
      </c>
      <c r="D33" s="314" t="s">
        <v>124</v>
      </c>
      <c r="E33" s="319">
        <v>4273186800</v>
      </c>
      <c r="F33" s="316"/>
      <c r="G33" s="351"/>
      <c r="H33" s="382"/>
      <c r="I33" s="316"/>
      <c r="J33" s="351"/>
      <c r="K33" s="382"/>
      <c r="L33" s="316"/>
      <c r="M33" s="351"/>
      <c r="N33" s="382"/>
      <c r="O33" s="316"/>
      <c r="P33" s="316"/>
      <c r="Q33" s="382"/>
      <c r="R33" s="99"/>
      <c r="S33" s="44"/>
    </row>
    <row r="34" spans="2:19" ht="15" customHeight="1" thickBot="1">
      <c r="B34" s="21"/>
      <c r="C34" s="378" t="s">
        <v>447</v>
      </c>
      <c r="D34" s="318">
        <v>9000008464</v>
      </c>
      <c r="E34" s="317" t="s">
        <v>658</v>
      </c>
      <c r="F34" s="318"/>
      <c r="G34" s="352"/>
      <c r="H34" s="381"/>
      <c r="I34" s="318"/>
      <c r="J34" s="352"/>
      <c r="K34" s="381"/>
      <c r="L34" s="318"/>
      <c r="M34" s="352"/>
      <c r="N34" s="381"/>
      <c r="O34" s="318"/>
      <c r="P34" s="318"/>
      <c r="Q34" s="381"/>
      <c r="S34" s="44"/>
    </row>
    <row r="35" spans="2:19" ht="15" customHeight="1">
      <c r="B35" s="23">
        <v>7</v>
      </c>
      <c r="C35" s="302" t="s">
        <v>682</v>
      </c>
      <c r="D35" s="436" t="s">
        <v>875</v>
      </c>
      <c r="E35" s="312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457"/>
      <c r="S35" s="44"/>
    </row>
    <row r="36" spans="2:19" ht="15" customHeight="1">
      <c r="B36" s="19"/>
      <c r="C36" s="303" t="s">
        <v>117</v>
      </c>
      <c r="D36" s="314" t="s">
        <v>861</v>
      </c>
      <c r="E36" s="319">
        <v>7901579600</v>
      </c>
      <c r="F36" s="316"/>
      <c r="G36" s="351"/>
      <c r="H36" s="316"/>
      <c r="I36" s="316"/>
      <c r="J36" s="316"/>
      <c r="K36" s="316"/>
      <c r="L36" s="316"/>
      <c r="M36" s="316"/>
      <c r="N36" s="316"/>
      <c r="O36" s="316"/>
      <c r="P36" s="351"/>
      <c r="Q36" s="382"/>
      <c r="S36" s="44"/>
    </row>
    <row r="37" spans="2:19" ht="15" customHeight="1" thickBot="1">
      <c r="B37" s="21"/>
      <c r="C37" s="378" t="s">
        <v>447</v>
      </c>
      <c r="D37" s="318">
        <v>1024183629</v>
      </c>
      <c r="E37" s="317" t="s">
        <v>658</v>
      </c>
      <c r="F37" s="318"/>
      <c r="G37" s="352"/>
      <c r="H37" s="318"/>
      <c r="I37" s="318"/>
      <c r="J37" s="318"/>
      <c r="K37" s="318"/>
      <c r="L37" s="318"/>
      <c r="M37" s="318"/>
      <c r="N37" s="318"/>
      <c r="O37" s="318"/>
      <c r="P37" s="352"/>
      <c r="Q37" s="381"/>
      <c r="S37" s="44"/>
    </row>
    <row r="38" spans="2:19" ht="15" customHeight="1">
      <c r="B38" s="23">
        <v>8</v>
      </c>
      <c r="C38" s="302" t="s">
        <v>681</v>
      </c>
      <c r="D38" s="311" t="s">
        <v>662</v>
      </c>
      <c r="E38" s="312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62"/>
      <c r="S38" s="44"/>
    </row>
    <row r="39" spans="2:19" ht="15" customHeight="1">
      <c r="B39" s="19"/>
      <c r="C39" s="303" t="s">
        <v>118</v>
      </c>
      <c r="D39" s="314" t="s">
        <v>663</v>
      </c>
      <c r="E39" s="315" t="s">
        <v>665</v>
      </c>
      <c r="F39" s="316"/>
      <c r="G39" s="382"/>
      <c r="H39" s="316"/>
      <c r="I39" s="316"/>
      <c r="J39" s="382"/>
      <c r="K39" s="316"/>
      <c r="L39" s="316"/>
      <c r="M39" s="382"/>
      <c r="N39" s="316"/>
      <c r="O39" s="316"/>
      <c r="P39" s="316"/>
      <c r="Q39" s="316"/>
      <c r="R39" s="99"/>
      <c r="S39" s="44"/>
    </row>
    <row r="40" spans="2:19" ht="15" customHeight="1" thickBot="1">
      <c r="B40" s="21"/>
      <c r="C40" s="378" t="s">
        <v>447</v>
      </c>
      <c r="D40" s="318">
        <v>72926618</v>
      </c>
      <c r="E40" s="317" t="s">
        <v>658</v>
      </c>
      <c r="F40" s="318"/>
      <c r="G40" s="381"/>
      <c r="H40" s="318"/>
      <c r="I40" s="318"/>
      <c r="J40" s="381"/>
      <c r="K40" s="318"/>
      <c r="L40" s="318"/>
      <c r="M40" s="381"/>
      <c r="N40" s="318"/>
      <c r="O40" s="318"/>
      <c r="P40" s="318"/>
      <c r="Q40" s="318"/>
      <c r="S40" s="44"/>
    </row>
    <row r="41" spans="2:19" ht="15" customHeight="1">
      <c r="B41" s="23">
        <v>9</v>
      </c>
      <c r="C41" s="302" t="s">
        <v>101</v>
      </c>
      <c r="D41" s="311" t="s">
        <v>121</v>
      </c>
      <c r="E41" s="312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62"/>
      <c r="S41" s="44"/>
    </row>
    <row r="42" spans="2:19" ht="15" customHeight="1">
      <c r="B42" s="19"/>
      <c r="C42" s="303" t="s">
        <v>118</v>
      </c>
      <c r="D42" s="314" t="s">
        <v>133</v>
      </c>
      <c r="E42" s="319">
        <v>4273186800</v>
      </c>
      <c r="F42" s="316"/>
      <c r="G42" s="316"/>
      <c r="H42" s="382"/>
      <c r="I42" s="316"/>
      <c r="J42" s="316"/>
      <c r="K42" s="382"/>
      <c r="L42" s="316"/>
      <c r="M42" s="316"/>
      <c r="N42" s="382"/>
      <c r="O42" s="316"/>
      <c r="P42" s="316"/>
      <c r="Q42" s="382"/>
      <c r="R42" s="99"/>
      <c r="S42" s="44"/>
    </row>
    <row r="43" spans="2:19" ht="15" customHeight="1" thickBot="1">
      <c r="B43" s="21"/>
      <c r="C43" s="378" t="s">
        <v>447</v>
      </c>
      <c r="D43" s="318">
        <v>72926563</v>
      </c>
      <c r="E43" s="317" t="s">
        <v>658</v>
      </c>
      <c r="F43" s="318"/>
      <c r="G43" s="318"/>
      <c r="H43" s="381"/>
      <c r="I43" s="318"/>
      <c r="J43" s="318"/>
      <c r="K43" s="381"/>
      <c r="L43" s="318"/>
      <c r="M43" s="318"/>
      <c r="N43" s="381"/>
      <c r="O43" s="318"/>
      <c r="P43" s="318"/>
      <c r="Q43" s="381"/>
      <c r="S43" s="44"/>
    </row>
    <row r="44" spans="2:19" ht="15" customHeight="1">
      <c r="B44" s="23">
        <v>10</v>
      </c>
      <c r="C44" s="302" t="s">
        <v>752</v>
      </c>
      <c r="D44" s="311" t="s">
        <v>765</v>
      </c>
      <c r="E44" s="312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S44" s="44"/>
    </row>
    <row r="45" spans="2:19" ht="15" customHeight="1">
      <c r="B45" s="19"/>
      <c r="C45" s="303" t="s">
        <v>118</v>
      </c>
      <c r="D45" s="314" t="s">
        <v>753</v>
      </c>
      <c r="E45" s="320" t="s">
        <v>767</v>
      </c>
      <c r="F45" s="321"/>
      <c r="G45" s="321"/>
      <c r="H45" s="316"/>
      <c r="I45" s="321"/>
      <c r="J45" s="321"/>
      <c r="K45" s="382"/>
      <c r="L45" s="321"/>
      <c r="M45" s="321"/>
      <c r="N45" s="382"/>
      <c r="O45" s="321"/>
      <c r="P45" s="321"/>
      <c r="Q45" s="321"/>
      <c r="S45" s="44"/>
    </row>
    <row r="46" spans="2:19" ht="15" customHeight="1" thickBot="1">
      <c r="B46" s="21"/>
      <c r="C46" s="378" t="s">
        <v>447</v>
      </c>
      <c r="D46" s="318">
        <v>1470135221</v>
      </c>
      <c r="E46" s="323" t="s">
        <v>658</v>
      </c>
      <c r="F46" s="318"/>
      <c r="G46" s="318"/>
      <c r="H46" s="318"/>
      <c r="I46" s="318"/>
      <c r="J46" s="318"/>
      <c r="K46" s="381"/>
      <c r="L46" s="318"/>
      <c r="M46" s="318"/>
      <c r="N46" s="381"/>
      <c r="O46" s="318"/>
      <c r="P46" s="318"/>
      <c r="Q46" s="318"/>
      <c r="S46" s="44"/>
    </row>
    <row r="47" spans="2:19" ht="15" customHeight="1">
      <c r="B47" s="23">
        <v>11</v>
      </c>
      <c r="C47" s="302" t="s">
        <v>682</v>
      </c>
      <c r="D47" s="311" t="s">
        <v>122</v>
      </c>
      <c r="E47" s="312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S47" s="44"/>
    </row>
    <row r="48" spans="2:19" ht="15" customHeight="1">
      <c r="B48" s="19"/>
      <c r="C48" s="303" t="s">
        <v>118</v>
      </c>
      <c r="D48" s="314" t="s">
        <v>129</v>
      </c>
      <c r="E48" s="319">
        <v>4273186800</v>
      </c>
      <c r="F48" s="319"/>
      <c r="G48" s="319"/>
      <c r="H48" s="382"/>
      <c r="I48" s="319"/>
      <c r="J48" s="319"/>
      <c r="K48" s="382"/>
      <c r="L48" s="319"/>
      <c r="M48" s="319"/>
      <c r="N48" s="382"/>
      <c r="O48" s="319"/>
      <c r="P48" s="319"/>
      <c r="Q48" s="382"/>
      <c r="S48" s="44"/>
    </row>
    <row r="49" spans="2:19" ht="15" customHeight="1" thickBot="1">
      <c r="B49" s="21"/>
      <c r="C49" s="378" t="s">
        <v>447</v>
      </c>
      <c r="D49" s="318">
        <v>2008017927</v>
      </c>
      <c r="E49" s="317" t="s">
        <v>658</v>
      </c>
      <c r="F49" s="324"/>
      <c r="G49" s="324"/>
      <c r="H49" s="381"/>
      <c r="I49" s="324"/>
      <c r="J49" s="324"/>
      <c r="K49" s="381"/>
      <c r="L49" s="324"/>
      <c r="M49" s="324"/>
      <c r="N49" s="381"/>
      <c r="O49" s="324"/>
      <c r="P49" s="324"/>
      <c r="Q49" s="381"/>
      <c r="S49" s="44"/>
    </row>
    <row r="50" spans="2:19" ht="15" customHeight="1">
      <c r="B50" s="23">
        <v>12</v>
      </c>
      <c r="C50" s="148" t="s">
        <v>740</v>
      </c>
      <c r="D50" s="149" t="s">
        <v>376</v>
      </c>
      <c r="E50" s="307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S50" s="44"/>
    </row>
    <row r="51" spans="2:19" ht="15" customHeight="1">
      <c r="B51" s="19"/>
      <c r="C51" s="150" t="s">
        <v>375</v>
      </c>
      <c r="D51" s="151" t="s">
        <v>377</v>
      </c>
      <c r="E51" s="182">
        <v>7326717500</v>
      </c>
      <c r="F51" s="49"/>
      <c r="G51" s="46"/>
      <c r="H51" s="131"/>
      <c r="I51" s="49"/>
      <c r="J51" s="46"/>
      <c r="K51" s="131"/>
      <c r="L51" s="49"/>
      <c r="M51" s="46"/>
      <c r="N51" s="131"/>
      <c r="O51" s="49"/>
      <c r="P51" s="46"/>
      <c r="Q51" s="131"/>
      <c r="S51" s="44"/>
    </row>
    <row r="52" spans="2:19" ht="15" customHeight="1" thickBot="1">
      <c r="B52" s="21"/>
      <c r="C52" s="391" t="s">
        <v>447</v>
      </c>
      <c r="D52" s="153"/>
      <c r="E52" s="308" t="s">
        <v>658</v>
      </c>
      <c r="F52" s="120"/>
      <c r="G52" s="47"/>
      <c r="H52" s="214"/>
      <c r="I52" s="120"/>
      <c r="J52" s="47"/>
      <c r="K52" s="214"/>
      <c r="L52" s="120"/>
      <c r="M52" s="47"/>
      <c r="N52" s="214"/>
      <c r="O52" s="120"/>
      <c r="P52" s="47"/>
      <c r="Q52" s="214"/>
      <c r="S52" s="44"/>
    </row>
    <row r="53" spans="2:19" ht="15" customHeight="1">
      <c r="B53" s="23">
        <v>13</v>
      </c>
      <c r="C53" s="326" t="s">
        <v>101</v>
      </c>
      <c r="D53" s="327" t="s">
        <v>102</v>
      </c>
      <c r="E53" s="348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62"/>
      <c r="S53" s="44"/>
    </row>
    <row r="54" spans="2:19" ht="15" customHeight="1">
      <c r="B54" s="19"/>
      <c r="C54" s="310" t="s">
        <v>85</v>
      </c>
      <c r="D54" s="330" t="s">
        <v>104</v>
      </c>
      <c r="E54" s="354">
        <v>4829883500</v>
      </c>
      <c r="F54" s="354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99"/>
      <c r="S54" s="44"/>
    </row>
    <row r="55" spans="2:19" ht="15" customHeight="1" thickBot="1">
      <c r="B55" s="21"/>
      <c r="C55" s="392" t="s">
        <v>88</v>
      </c>
      <c r="D55" s="333"/>
      <c r="E55" s="350" t="s">
        <v>658</v>
      </c>
      <c r="F55" s="343"/>
      <c r="G55" s="343"/>
      <c r="H55" s="353"/>
      <c r="I55" s="343"/>
      <c r="J55" s="343"/>
      <c r="K55" s="353"/>
      <c r="L55" s="343"/>
      <c r="M55" s="343"/>
      <c r="N55" s="353"/>
      <c r="O55" s="343"/>
      <c r="P55" s="343"/>
      <c r="Q55" s="353"/>
      <c r="S55" s="44"/>
    </row>
    <row r="56" spans="2:19" ht="15" customHeight="1">
      <c r="B56" s="23">
        <v>14</v>
      </c>
      <c r="C56" s="326" t="s">
        <v>845</v>
      </c>
      <c r="D56" s="327" t="s">
        <v>847</v>
      </c>
      <c r="E56" s="397"/>
      <c r="F56" s="347"/>
      <c r="G56" s="347"/>
      <c r="H56" s="328"/>
      <c r="I56" s="347"/>
      <c r="J56" s="328"/>
      <c r="K56" s="328"/>
      <c r="L56" s="328"/>
      <c r="M56" s="407"/>
      <c r="N56" s="328"/>
      <c r="O56" s="347"/>
      <c r="P56" s="347"/>
      <c r="Q56" s="328"/>
      <c r="R56" s="62"/>
      <c r="S56" s="44"/>
    </row>
    <row r="57" spans="2:19" ht="15" customHeight="1">
      <c r="B57" s="24"/>
      <c r="C57" s="310" t="s">
        <v>85</v>
      </c>
      <c r="D57" s="330" t="s">
        <v>846</v>
      </c>
      <c r="E57" s="398"/>
      <c r="F57" s="403"/>
      <c r="G57" s="403"/>
      <c r="H57" s="336"/>
      <c r="I57" s="417"/>
      <c r="J57" s="336"/>
      <c r="K57" s="336"/>
      <c r="L57" s="339"/>
      <c r="M57" s="408"/>
      <c r="N57" s="339"/>
      <c r="O57" s="417"/>
      <c r="P57" s="417"/>
      <c r="Q57" s="336"/>
      <c r="R57" s="99"/>
      <c r="S57" s="44"/>
    </row>
    <row r="58" spans="2:19" ht="15" customHeight="1" thickBot="1">
      <c r="B58" s="25"/>
      <c r="C58" s="392" t="s">
        <v>88</v>
      </c>
      <c r="D58" s="334">
        <v>1023338818</v>
      </c>
      <c r="E58" s="350"/>
      <c r="F58" s="404"/>
      <c r="G58" s="404"/>
      <c r="H58" s="353"/>
      <c r="I58" s="404"/>
      <c r="J58" s="353"/>
      <c r="K58" s="353"/>
      <c r="L58" s="353"/>
      <c r="M58" s="409"/>
      <c r="N58" s="353"/>
      <c r="O58" s="404"/>
      <c r="P58" s="404"/>
      <c r="Q58" s="353"/>
      <c r="S58" s="44"/>
    </row>
    <row r="59" spans="2:19" ht="15" customHeight="1">
      <c r="B59" s="23">
        <v>15</v>
      </c>
      <c r="C59" s="326" t="s">
        <v>410</v>
      </c>
      <c r="D59" s="327" t="s">
        <v>412</v>
      </c>
      <c r="E59" s="397"/>
      <c r="F59" s="347"/>
      <c r="G59" s="347"/>
      <c r="H59" s="328"/>
      <c r="I59" s="347"/>
      <c r="J59" s="328"/>
      <c r="K59" s="328"/>
      <c r="L59" s="328"/>
      <c r="M59" s="407"/>
      <c r="N59" s="328"/>
      <c r="O59" s="347"/>
      <c r="P59" s="347"/>
      <c r="Q59" s="328"/>
      <c r="R59" s="114"/>
      <c r="S59" s="44"/>
    </row>
    <row r="60" spans="2:19" ht="15" customHeight="1">
      <c r="B60" s="19"/>
      <c r="C60" s="310" t="s">
        <v>85</v>
      </c>
      <c r="D60" s="330" t="s">
        <v>411</v>
      </c>
      <c r="E60" s="398">
        <v>7901019700</v>
      </c>
      <c r="F60" s="403"/>
      <c r="G60" s="403"/>
      <c r="H60" s="336"/>
      <c r="I60" s="417"/>
      <c r="J60" s="336"/>
      <c r="K60" s="336"/>
      <c r="L60" s="339"/>
      <c r="M60" s="408"/>
      <c r="N60" s="339"/>
      <c r="O60" s="417"/>
      <c r="P60" s="417"/>
      <c r="Q60" s="336"/>
      <c r="R60" s="115"/>
      <c r="S60" s="44"/>
    </row>
    <row r="61" spans="2:19" ht="15" customHeight="1" thickBot="1">
      <c r="B61" s="21"/>
      <c r="C61" s="392" t="s">
        <v>88</v>
      </c>
      <c r="D61" s="334">
        <v>1020158190</v>
      </c>
      <c r="E61" s="350" t="s">
        <v>658</v>
      </c>
      <c r="F61" s="404"/>
      <c r="G61" s="404"/>
      <c r="H61" s="353"/>
      <c r="I61" s="404"/>
      <c r="J61" s="353"/>
      <c r="K61" s="353"/>
      <c r="L61" s="353"/>
      <c r="M61" s="409"/>
      <c r="N61" s="353"/>
      <c r="O61" s="404"/>
      <c r="P61" s="404"/>
      <c r="Q61" s="353"/>
      <c r="S61" s="44"/>
    </row>
    <row r="62" spans="2:19" ht="15" customHeight="1">
      <c r="B62" s="23">
        <v>16</v>
      </c>
      <c r="C62" s="326" t="s">
        <v>740</v>
      </c>
      <c r="D62" s="327">
        <v>9990005754</v>
      </c>
      <c r="E62" s="397"/>
      <c r="F62" s="347"/>
      <c r="G62" s="347"/>
      <c r="H62" s="328"/>
      <c r="I62" s="347"/>
      <c r="J62" s="328"/>
      <c r="K62" s="328"/>
      <c r="L62" s="328"/>
      <c r="M62" s="328"/>
      <c r="N62" s="328"/>
      <c r="O62" s="347"/>
      <c r="P62" s="328"/>
      <c r="Q62" s="328"/>
      <c r="R62" s="62"/>
      <c r="S62" s="44"/>
    </row>
    <row r="63" spans="2:19" ht="15" customHeight="1">
      <c r="B63" s="19"/>
      <c r="C63" s="310" t="s">
        <v>85</v>
      </c>
      <c r="D63" s="330" t="s">
        <v>741</v>
      </c>
      <c r="E63" s="398">
        <v>7900891300</v>
      </c>
      <c r="F63" s="403"/>
      <c r="G63" s="403"/>
      <c r="H63" s="336"/>
      <c r="I63" s="417"/>
      <c r="J63" s="336"/>
      <c r="K63" s="339"/>
      <c r="L63" s="339"/>
      <c r="M63" s="336"/>
      <c r="N63" s="339"/>
      <c r="O63" s="417"/>
      <c r="P63" s="336"/>
      <c r="Q63" s="336"/>
      <c r="R63" s="99"/>
      <c r="S63" s="44"/>
    </row>
    <row r="64" spans="2:19" ht="15" customHeight="1" thickBot="1">
      <c r="B64" s="21"/>
      <c r="C64" s="392" t="s">
        <v>88</v>
      </c>
      <c r="D64" s="333">
        <v>7900891300</v>
      </c>
      <c r="E64" s="350" t="s">
        <v>658</v>
      </c>
      <c r="F64" s="404"/>
      <c r="G64" s="404"/>
      <c r="H64" s="353"/>
      <c r="I64" s="404"/>
      <c r="J64" s="353"/>
      <c r="K64" s="353"/>
      <c r="L64" s="353"/>
      <c r="M64" s="353"/>
      <c r="N64" s="353"/>
      <c r="O64" s="404"/>
      <c r="P64" s="353"/>
      <c r="Q64" s="353"/>
      <c r="S64" s="44"/>
    </row>
    <row r="65" spans="2:19" ht="15" customHeight="1">
      <c r="B65" s="43">
        <v>17</v>
      </c>
      <c r="C65" s="326" t="s">
        <v>472</v>
      </c>
      <c r="D65" s="327" t="s">
        <v>486</v>
      </c>
      <c r="E65" s="348"/>
      <c r="F65" s="347"/>
      <c r="G65" s="347"/>
      <c r="H65" s="328"/>
      <c r="I65" s="347"/>
      <c r="J65" s="347"/>
      <c r="K65" s="328"/>
      <c r="L65" s="328"/>
      <c r="M65" s="407"/>
      <c r="N65" s="328"/>
      <c r="O65" s="347"/>
      <c r="P65" s="347"/>
      <c r="Q65" s="328"/>
      <c r="R65" s="62"/>
      <c r="S65" s="44"/>
    </row>
    <row r="66" spans="2:19" ht="15" customHeight="1">
      <c r="B66" s="18"/>
      <c r="C66" s="310" t="s">
        <v>85</v>
      </c>
      <c r="D66" s="330" t="s">
        <v>473</v>
      </c>
      <c r="E66" s="354">
        <v>7343269700</v>
      </c>
      <c r="F66" s="403"/>
      <c r="G66" s="403"/>
      <c r="H66" s="336"/>
      <c r="I66" s="417"/>
      <c r="J66" s="417"/>
      <c r="K66" s="339"/>
      <c r="L66" s="339"/>
      <c r="M66" s="408"/>
      <c r="N66" s="339"/>
      <c r="O66" s="417"/>
      <c r="P66" s="417"/>
      <c r="Q66" s="336"/>
      <c r="R66" s="99"/>
      <c r="S66" s="44"/>
    </row>
    <row r="67" spans="2:19" ht="15" customHeight="1" thickBot="1">
      <c r="B67" s="26"/>
      <c r="C67" s="392" t="s">
        <v>88</v>
      </c>
      <c r="D67" s="333"/>
      <c r="E67" s="350" t="s">
        <v>658</v>
      </c>
      <c r="F67" s="404"/>
      <c r="G67" s="404"/>
      <c r="H67" s="353"/>
      <c r="I67" s="404"/>
      <c r="J67" s="404"/>
      <c r="K67" s="353"/>
      <c r="L67" s="353"/>
      <c r="M67" s="409"/>
      <c r="N67" s="353"/>
      <c r="O67" s="404"/>
      <c r="P67" s="404"/>
      <c r="Q67" s="353"/>
      <c r="S67" s="44"/>
    </row>
    <row r="68" spans="2:19" ht="15" customHeight="1">
      <c r="B68" s="23">
        <v>18</v>
      </c>
      <c r="C68" s="326" t="s">
        <v>372</v>
      </c>
      <c r="D68" s="327" t="s">
        <v>373</v>
      </c>
      <c r="E68" s="34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S68" s="44"/>
    </row>
    <row r="69" spans="2:19" ht="15" customHeight="1">
      <c r="B69" s="19"/>
      <c r="C69" s="310" t="s">
        <v>85</v>
      </c>
      <c r="D69" s="335" t="s">
        <v>823</v>
      </c>
      <c r="E69" s="400" t="s">
        <v>465</v>
      </c>
      <c r="F69" s="405"/>
      <c r="G69" s="405"/>
      <c r="H69" s="354"/>
      <c r="I69" s="418"/>
      <c r="J69" s="418"/>
      <c r="K69" s="336"/>
      <c r="L69" s="418"/>
      <c r="M69" s="418"/>
      <c r="N69" s="423"/>
      <c r="O69" s="418"/>
      <c r="P69" s="418"/>
      <c r="Q69" s="336"/>
      <c r="S69" s="44"/>
    </row>
    <row r="70" spans="2:19" ht="15" customHeight="1" thickBot="1">
      <c r="B70" s="21"/>
      <c r="C70" s="392" t="s">
        <v>88</v>
      </c>
      <c r="D70" s="333" t="s">
        <v>824</v>
      </c>
      <c r="E70" s="350" t="s">
        <v>658</v>
      </c>
      <c r="F70" s="406"/>
      <c r="G70" s="406"/>
      <c r="H70" s="353"/>
      <c r="I70" s="406"/>
      <c r="J70" s="406"/>
      <c r="K70" s="353"/>
      <c r="L70" s="406"/>
      <c r="M70" s="406"/>
      <c r="N70" s="353"/>
      <c r="O70" s="406"/>
      <c r="P70" s="406"/>
      <c r="Q70" s="353"/>
      <c r="S70" s="44"/>
    </row>
    <row r="71" spans="2:19" ht="15" customHeight="1">
      <c r="B71" s="43">
        <v>19</v>
      </c>
      <c r="C71" s="326" t="s">
        <v>416</v>
      </c>
      <c r="D71" s="327" t="s">
        <v>417</v>
      </c>
      <c r="E71" s="348"/>
      <c r="F71" s="328"/>
      <c r="G71" s="328"/>
      <c r="H71" s="328"/>
      <c r="I71" s="328"/>
      <c r="J71" s="328"/>
      <c r="K71" s="328"/>
      <c r="L71" s="328"/>
      <c r="M71" s="407"/>
      <c r="N71" s="328"/>
      <c r="O71" s="347"/>
      <c r="P71" s="347"/>
      <c r="Q71" s="328"/>
      <c r="R71" s="114"/>
      <c r="S71" s="44"/>
    </row>
    <row r="72" spans="2:19" ht="15" customHeight="1">
      <c r="B72" s="19"/>
      <c r="C72" s="310" t="s">
        <v>85</v>
      </c>
      <c r="D72" s="330" t="s">
        <v>418</v>
      </c>
      <c r="E72" s="354">
        <v>73476627300</v>
      </c>
      <c r="F72" s="354"/>
      <c r="G72" s="354"/>
      <c r="H72" s="354"/>
      <c r="I72" s="336"/>
      <c r="J72" s="336"/>
      <c r="K72" s="339"/>
      <c r="L72" s="339"/>
      <c r="M72" s="408"/>
      <c r="N72" s="339"/>
      <c r="O72" s="419"/>
      <c r="P72" s="419"/>
      <c r="Q72" s="336"/>
      <c r="R72" s="115"/>
      <c r="S72" s="44"/>
    </row>
    <row r="73" spans="2:19" ht="15" customHeight="1" thickBot="1">
      <c r="B73" s="21"/>
      <c r="C73" s="392" t="s">
        <v>88</v>
      </c>
      <c r="D73" s="333"/>
      <c r="E73" s="350" t="s">
        <v>658</v>
      </c>
      <c r="F73" s="343"/>
      <c r="G73" s="343"/>
      <c r="H73" s="353"/>
      <c r="I73" s="343"/>
      <c r="J73" s="343"/>
      <c r="K73" s="353"/>
      <c r="L73" s="353"/>
      <c r="M73" s="409"/>
      <c r="N73" s="353"/>
      <c r="O73" s="420"/>
      <c r="P73" s="420"/>
      <c r="Q73" s="353"/>
      <c r="S73" s="44"/>
    </row>
    <row r="74" spans="2:19" ht="15" customHeight="1">
      <c r="B74" s="43">
        <v>20</v>
      </c>
      <c r="C74" s="393" t="s">
        <v>565</v>
      </c>
      <c r="D74" s="327" t="s">
        <v>566</v>
      </c>
      <c r="E74" s="348"/>
      <c r="F74" s="328"/>
      <c r="G74" s="407"/>
      <c r="H74" s="328"/>
      <c r="I74" s="328"/>
      <c r="J74" s="407"/>
      <c r="K74" s="328"/>
      <c r="L74" s="328"/>
      <c r="M74" s="407"/>
      <c r="N74" s="328"/>
      <c r="O74" s="328"/>
      <c r="P74" s="407"/>
      <c r="Q74" s="328"/>
      <c r="R74" s="62"/>
      <c r="S74" s="44"/>
    </row>
    <row r="75" spans="2:19" ht="15" customHeight="1">
      <c r="B75" s="309"/>
      <c r="C75" s="394" t="s">
        <v>85</v>
      </c>
      <c r="D75" s="335" t="s">
        <v>567</v>
      </c>
      <c r="E75" s="349" t="s">
        <v>656</v>
      </c>
      <c r="F75" s="339"/>
      <c r="G75" s="408"/>
      <c r="H75" s="339"/>
      <c r="I75" s="339"/>
      <c r="J75" s="408"/>
      <c r="K75" s="339"/>
      <c r="L75" s="339"/>
      <c r="M75" s="408"/>
      <c r="N75" s="339"/>
      <c r="O75" s="339"/>
      <c r="P75" s="408"/>
      <c r="Q75" s="394"/>
      <c r="R75" s="99"/>
      <c r="S75" s="44"/>
    </row>
    <row r="76" spans="2:19" ht="15" customHeight="1" thickBot="1">
      <c r="B76" s="26"/>
      <c r="C76" s="392" t="s">
        <v>88</v>
      </c>
      <c r="D76" s="333"/>
      <c r="E76" s="350" t="s">
        <v>658</v>
      </c>
      <c r="F76" s="399"/>
      <c r="G76" s="409"/>
      <c r="H76" s="353"/>
      <c r="I76" s="399"/>
      <c r="J76" s="409"/>
      <c r="K76" s="353"/>
      <c r="L76" s="353"/>
      <c r="M76" s="409"/>
      <c r="N76" s="353"/>
      <c r="O76" s="353"/>
      <c r="P76" s="409"/>
      <c r="Q76" s="421"/>
      <c r="S76" s="44"/>
    </row>
    <row r="77" spans="2:19" ht="15" customHeight="1">
      <c r="B77" s="43">
        <v>21</v>
      </c>
      <c r="C77" s="393" t="s">
        <v>779</v>
      </c>
      <c r="D77" s="327" t="s">
        <v>777</v>
      </c>
      <c r="E77" s="348"/>
      <c r="F77" s="328"/>
      <c r="G77" s="407"/>
      <c r="H77" s="328"/>
      <c r="I77" s="328"/>
      <c r="J77" s="407"/>
      <c r="K77" s="328"/>
      <c r="L77" s="328"/>
      <c r="M77" s="407"/>
      <c r="N77" s="328"/>
      <c r="O77" s="328"/>
      <c r="P77" s="407"/>
      <c r="Q77" s="328"/>
      <c r="R77" s="62"/>
      <c r="S77" s="44"/>
    </row>
    <row r="78" spans="2:19" ht="15" customHeight="1">
      <c r="B78" s="117"/>
      <c r="C78" s="394" t="s">
        <v>85</v>
      </c>
      <c r="D78" s="330" t="s">
        <v>778</v>
      </c>
      <c r="E78" s="401" t="s">
        <v>780</v>
      </c>
      <c r="F78" s="339"/>
      <c r="G78" s="408"/>
      <c r="H78" s="339"/>
      <c r="I78" s="339"/>
      <c r="J78" s="408"/>
      <c r="K78" s="339"/>
      <c r="L78" s="339"/>
      <c r="M78" s="408"/>
      <c r="N78" s="339"/>
      <c r="O78" s="339"/>
      <c r="P78" s="408"/>
      <c r="Q78" s="336"/>
      <c r="R78" s="99"/>
      <c r="S78" s="44"/>
    </row>
    <row r="79" spans="2:19" ht="15" customHeight="1" thickBot="1">
      <c r="B79" s="26"/>
      <c r="C79" s="392" t="s">
        <v>88</v>
      </c>
      <c r="D79" s="333" t="s">
        <v>838</v>
      </c>
      <c r="E79" s="350" t="s">
        <v>658</v>
      </c>
      <c r="F79" s="399"/>
      <c r="G79" s="409"/>
      <c r="H79" s="353"/>
      <c r="I79" s="353"/>
      <c r="J79" s="409"/>
      <c r="K79" s="353"/>
      <c r="L79" s="353"/>
      <c r="M79" s="409"/>
      <c r="N79" s="353"/>
      <c r="O79" s="353"/>
      <c r="P79" s="409"/>
      <c r="Q79" s="353"/>
      <c r="S79" s="44"/>
    </row>
    <row r="80" spans="2:19" ht="15" customHeight="1">
      <c r="B80" s="43">
        <v>22</v>
      </c>
      <c r="C80" s="326" t="s">
        <v>809</v>
      </c>
      <c r="D80" s="327" t="s">
        <v>810</v>
      </c>
      <c r="E80" s="348"/>
      <c r="F80" s="328"/>
      <c r="G80" s="407"/>
      <c r="H80" s="328"/>
      <c r="I80" s="328"/>
      <c r="J80" s="407"/>
      <c r="K80" s="328"/>
      <c r="L80" s="328"/>
      <c r="M80" s="407"/>
      <c r="N80" s="328"/>
      <c r="O80" s="328"/>
      <c r="P80" s="328"/>
      <c r="Q80" s="328"/>
      <c r="R80" s="62"/>
      <c r="S80" s="44"/>
    </row>
    <row r="81" spans="2:19" ht="15" customHeight="1">
      <c r="B81" s="309"/>
      <c r="C81" s="310" t="s">
        <v>85</v>
      </c>
      <c r="D81" s="330" t="s">
        <v>811</v>
      </c>
      <c r="E81" s="401" t="s">
        <v>816</v>
      </c>
      <c r="F81" s="339"/>
      <c r="G81" s="408"/>
      <c r="H81" s="339"/>
      <c r="I81" s="339"/>
      <c r="J81" s="408"/>
      <c r="K81" s="339"/>
      <c r="L81" s="339"/>
      <c r="M81" s="408"/>
      <c r="N81" s="339"/>
      <c r="O81" s="339"/>
      <c r="P81" s="336"/>
      <c r="Q81" s="336"/>
      <c r="R81" s="99"/>
      <c r="S81" s="44"/>
    </row>
    <row r="82" spans="2:19" ht="15" customHeight="1" thickBot="1">
      <c r="B82" s="26"/>
      <c r="C82" s="395" t="s">
        <v>88</v>
      </c>
      <c r="D82" s="333" t="s">
        <v>854</v>
      </c>
      <c r="E82" s="350" t="s">
        <v>658</v>
      </c>
      <c r="F82" s="399"/>
      <c r="G82" s="409"/>
      <c r="H82" s="353"/>
      <c r="I82" s="353"/>
      <c r="J82" s="409"/>
      <c r="K82" s="353"/>
      <c r="L82" s="353"/>
      <c r="M82" s="409"/>
      <c r="N82" s="353"/>
      <c r="O82" s="353"/>
      <c r="P82" s="353"/>
      <c r="Q82" s="353"/>
      <c r="S82" s="44"/>
    </row>
    <row r="83" spans="2:19" ht="15" customHeight="1">
      <c r="B83" s="43">
        <v>23</v>
      </c>
      <c r="C83" s="393" t="s">
        <v>612</v>
      </c>
      <c r="D83" s="327" t="s">
        <v>610</v>
      </c>
      <c r="E83" s="348"/>
      <c r="F83" s="328"/>
      <c r="G83" s="407"/>
      <c r="H83" s="328"/>
      <c r="I83" s="328"/>
      <c r="J83" s="407"/>
      <c r="K83" s="328"/>
      <c r="L83" s="328"/>
      <c r="M83" s="407"/>
      <c r="N83" s="328"/>
      <c r="O83" s="328"/>
      <c r="P83" s="328"/>
      <c r="Q83" s="328"/>
      <c r="R83" s="62"/>
      <c r="S83" s="44"/>
    </row>
    <row r="84" spans="2:19" ht="15" customHeight="1">
      <c r="B84" s="309"/>
      <c r="C84" s="394" t="s">
        <v>85</v>
      </c>
      <c r="D84" s="330" t="s">
        <v>611</v>
      </c>
      <c r="E84" s="401" t="s">
        <v>613</v>
      </c>
      <c r="F84" s="339"/>
      <c r="G84" s="408"/>
      <c r="H84" s="339"/>
      <c r="I84" s="339"/>
      <c r="J84" s="408"/>
      <c r="K84" s="339"/>
      <c r="L84" s="339"/>
      <c r="M84" s="408"/>
      <c r="N84" s="339"/>
      <c r="O84" s="339"/>
      <c r="P84" s="339"/>
      <c r="Q84" s="339"/>
      <c r="R84" s="99"/>
      <c r="S84" s="44"/>
    </row>
    <row r="85" spans="2:19" ht="15" customHeight="1" thickBot="1">
      <c r="B85" s="372"/>
      <c r="C85" s="392" t="s">
        <v>88</v>
      </c>
      <c r="D85" s="333" t="s">
        <v>748</v>
      </c>
      <c r="E85" s="350" t="s">
        <v>658</v>
      </c>
      <c r="F85" s="399"/>
      <c r="G85" s="409"/>
      <c r="H85" s="353"/>
      <c r="I85" s="353"/>
      <c r="J85" s="409"/>
      <c r="K85" s="353"/>
      <c r="L85" s="353"/>
      <c r="M85" s="409"/>
      <c r="N85" s="353"/>
      <c r="O85" s="353"/>
      <c r="P85" s="353"/>
      <c r="Q85" s="353"/>
      <c r="S85" s="44"/>
    </row>
    <row r="86" spans="2:19" ht="15" customHeight="1">
      <c r="B86" s="43">
        <v>24</v>
      </c>
      <c r="C86" s="393" t="s">
        <v>627</v>
      </c>
      <c r="D86" s="327" t="s">
        <v>364</v>
      </c>
      <c r="E86" s="348"/>
      <c r="F86" s="328"/>
      <c r="G86" s="407"/>
      <c r="H86" s="328"/>
      <c r="I86" s="328"/>
      <c r="J86" s="407"/>
      <c r="K86" s="328"/>
      <c r="L86" s="328"/>
      <c r="M86" s="407"/>
      <c r="N86" s="328"/>
      <c r="O86" s="328"/>
      <c r="P86" s="407"/>
      <c r="Q86" s="328"/>
    </row>
    <row r="87" spans="2:19" ht="15" customHeight="1">
      <c r="B87" s="18"/>
      <c r="C87" s="394" t="s">
        <v>85</v>
      </c>
      <c r="D87" s="330" t="s">
        <v>365</v>
      </c>
      <c r="E87" s="401" t="s">
        <v>758</v>
      </c>
      <c r="F87" s="339"/>
      <c r="G87" s="408"/>
      <c r="H87" s="339"/>
      <c r="I87" s="339"/>
      <c r="J87" s="408"/>
      <c r="K87" s="339"/>
      <c r="L87" s="339"/>
      <c r="M87" s="408"/>
      <c r="N87" s="339"/>
      <c r="O87" s="339"/>
      <c r="P87" s="408"/>
      <c r="Q87" s="339"/>
    </row>
    <row r="88" spans="2:19" ht="15" customHeight="1" thickBot="1">
      <c r="B88" s="26"/>
      <c r="C88" s="392" t="s">
        <v>88</v>
      </c>
      <c r="D88" s="333" t="s">
        <v>758</v>
      </c>
      <c r="E88" s="350" t="s">
        <v>658</v>
      </c>
      <c r="F88" s="399"/>
      <c r="G88" s="409"/>
      <c r="H88" s="353"/>
      <c r="I88" s="353"/>
      <c r="J88" s="409"/>
      <c r="K88" s="353"/>
      <c r="L88" s="353"/>
      <c r="M88" s="409"/>
      <c r="N88" s="353"/>
      <c r="O88" s="353"/>
      <c r="P88" s="409"/>
      <c r="Q88" s="353"/>
    </row>
    <row r="89" spans="2:19" ht="15" customHeight="1">
      <c r="B89" s="43">
        <v>25</v>
      </c>
      <c r="C89" s="393" t="s">
        <v>539</v>
      </c>
      <c r="D89" s="327" t="s">
        <v>297</v>
      </c>
      <c r="E89" s="348"/>
      <c r="F89" s="328"/>
      <c r="G89" s="407"/>
      <c r="H89" s="328"/>
      <c r="I89" s="328"/>
      <c r="J89" s="407"/>
      <c r="K89" s="328"/>
      <c r="L89" s="328"/>
      <c r="M89" s="407"/>
      <c r="N89" s="328"/>
      <c r="O89" s="328"/>
      <c r="P89" s="407"/>
      <c r="Q89" s="328"/>
    </row>
    <row r="90" spans="2:19" ht="15" customHeight="1">
      <c r="B90" s="18"/>
      <c r="C90" s="394" t="s">
        <v>85</v>
      </c>
      <c r="D90" s="330" t="s">
        <v>299</v>
      </c>
      <c r="E90" s="402">
        <v>4905882600</v>
      </c>
      <c r="F90" s="339"/>
      <c r="G90" s="408"/>
      <c r="H90" s="339"/>
      <c r="I90" s="339"/>
      <c r="J90" s="408"/>
      <c r="K90" s="339"/>
      <c r="L90" s="339"/>
      <c r="M90" s="408"/>
      <c r="N90" s="339"/>
      <c r="O90" s="339"/>
      <c r="P90" s="408"/>
      <c r="Q90" s="336"/>
    </row>
    <row r="91" spans="2:19" ht="15" customHeight="1" thickBot="1">
      <c r="B91" s="26"/>
      <c r="C91" s="392" t="s">
        <v>88</v>
      </c>
      <c r="D91" s="333" t="s">
        <v>300</v>
      </c>
      <c r="E91" s="350" t="s">
        <v>658</v>
      </c>
      <c r="F91" s="399"/>
      <c r="G91" s="409"/>
      <c r="H91" s="353"/>
      <c r="I91" s="399"/>
      <c r="J91" s="409"/>
      <c r="K91" s="353"/>
      <c r="L91" s="353"/>
      <c r="M91" s="409"/>
      <c r="N91" s="353"/>
      <c r="O91" s="353"/>
      <c r="P91" s="409"/>
      <c r="Q91" s="353"/>
    </row>
    <row r="92" spans="2:19" ht="15" customHeight="1">
      <c r="B92" s="43">
        <v>26</v>
      </c>
      <c r="C92" s="393" t="s">
        <v>540</v>
      </c>
      <c r="D92" s="327" t="s">
        <v>307</v>
      </c>
      <c r="E92" s="348"/>
      <c r="F92" s="410"/>
      <c r="G92" s="407"/>
      <c r="H92" s="328"/>
      <c r="I92" s="410"/>
      <c r="J92" s="407"/>
      <c r="K92" s="328"/>
      <c r="L92" s="328"/>
      <c r="M92" s="407"/>
      <c r="N92" s="328"/>
      <c r="O92" s="410"/>
      <c r="P92" s="407"/>
      <c r="Q92" s="328"/>
    </row>
    <row r="93" spans="2:19" ht="15" customHeight="1">
      <c r="B93" s="18"/>
      <c r="C93" s="394" t="s">
        <v>85</v>
      </c>
      <c r="D93" s="335" t="s">
        <v>821</v>
      </c>
      <c r="E93" s="401" t="s">
        <v>431</v>
      </c>
      <c r="F93" s="402"/>
      <c r="G93" s="408"/>
      <c r="H93" s="339"/>
      <c r="I93" s="402"/>
      <c r="J93" s="408"/>
      <c r="K93" s="339"/>
      <c r="L93" s="339"/>
      <c r="M93" s="408"/>
      <c r="N93" s="339"/>
      <c r="O93" s="402"/>
      <c r="P93" s="408"/>
      <c r="Q93" s="356"/>
    </row>
    <row r="94" spans="2:19" ht="15" customHeight="1" thickBot="1">
      <c r="B94" s="26"/>
      <c r="C94" s="392" t="s">
        <v>88</v>
      </c>
      <c r="D94" s="333" t="s">
        <v>822</v>
      </c>
      <c r="E94" s="350" t="s">
        <v>658</v>
      </c>
      <c r="F94" s="411"/>
      <c r="G94" s="412"/>
      <c r="H94" s="353"/>
      <c r="I94" s="411"/>
      <c r="J94" s="412"/>
      <c r="K94" s="353"/>
      <c r="L94" s="353"/>
      <c r="M94" s="409"/>
      <c r="N94" s="353"/>
      <c r="O94" s="411"/>
      <c r="P94" s="412"/>
      <c r="Q94" s="353"/>
    </row>
    <row r="95" spans="2:19" ht="15" customHeight="1">
      <c r="B95" s="43">
        <v>27</v>
      </c>
      <c r="C95" s="326" t="s">
        <v>759</v>
      </c>
      <c r="D95" s="327" t="s">
        <v>761</v>
      </c>
      <c r="E95" s="34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</row>
    <row r="96" spans="2:19" ht="15" customHeight="1">
      <c r="B96" s="18"/>
      <c r="C96" s="310" t="s">
        <v>85</v>
      </c>
      <c r="D96" s="330" t="s">
        <v>760</v>
      </c>
      <c r="E96" s="401" t="s">
        <v>815</v>
      </c>
      <c r="F96" s="355"/>
      <c r="G96" s="356"/>
      <c r="H96" s="336"/>
      <c r="I96" s="356"/>
      <c r="J96" s="336"/>
      <c r="K96" s="336"/>
      <c r="L96" s="356"/>
      <c r="M96" s="336"/>
      <c r="N96" s="336"/>
      <c r="O96" s="356"/>
      <c r="P96" s="336"/>
      <c r="Q96" s="336"/>
    </row>
    <row r="97" spans="2:17" ht="15" customHeight="1" thickBot="1">
      <c r="B97" s="26"/>
      <c r="C97" s="392" t="s">
        <v>88</v>
      </c>
      <c r="D97" s="333" t="s">
        <v>842</v>
      </c>
      <c r="E97" s="350" t="s">
        <v>658</v>
      </c>
      <c r="F97" s="334"/>
      <c r="G97" s="357"/>
      <c r="H97" s="353"/>
      <c r="I97" s="357"/>
      <c r="J97" s="353"/>
      <c r="K97" s="353"/>
      <c r="L97" s="422"/>
      <c r="M97" s="353"/>
      <c r="N97" s="353"/>
      <c r="O97" s="357"/>
      <c r="P97" s="353"/>
      <c r="Q97" s="353"/>
    </row>
    <row r="98" spans="2:17" ht="15" customHeight="1">
      <c r="B98" s="43">
        <v>28</v>
      </c>
      <c r="C98" s="326" t="s">
        <v>254</v>
      </c>
      <c r="D98" s="327" t="s">
        <v>239</v>
      </c>
      <c r="E98" s="34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</row>
    <row r="99" spans="2:17" ht="15" customHeight="1">
      <c r="B99" s="18"/>
      <c r="C99" s="310" t="s">
        <v>85</v>
      </c>
      <c r="D99" s="335" t="s">
        <v>241</v>
      </c>
      <c r="E99" s="400" t="s">
        <v>501</v>
      </c>
      <c r="F99" s="355"/>
      <c r="G99" s="356"/>
      <c r="H99" s="336"/>
      <c r="I99" s="356"/>
      <c r="J99" s="356"/>
      <c r="K99" s="336"/>
      <c r="L99" s="356"/>
      <c r="M99" s="356"/>
      <c r="N99" s="336"/>
      <c r="O99" s="356"/>
      <c r="P99" s="356"/>
      <c r="Q99" s="336"/>
    </row>
    <row r="100" spans="2:17" ht="15" customHeight="1" thickBot="1">
      <c r="B100" s="26"/>
      <c r="C100" s="392" t="s">
        <v>88</v>
      </c>
      <c r="D100" s="335" t="s">
        <v>337</v>
      </c>
      <c r="E100" s="350" t="s">
        <v>658</v>
      </c>
      <c r="F100" s="334"/>
      <c r="G100" s="357"/>
      <c r="H100" s="353"/>
      <c r="I100" s="357"/>
      <c r="J100" s="357"/>
      <c r="K100" s="353"/>
      <c r="L100" s="422"/>
      <c r="M100" s="357"/>
      <c r="N100" s="353"/>
      <c r="O100" s="357"/>
      <c r="P100" s="357"/>
      <c r="Q100" s="353"/>
    </row>
    <row r="101" spans="2:17" ht="15" customHeight="1">
      <c r="B101" s="43">
        <v>29</v>
      </c>
      <c r="C101" s="326" t="s">
        <v>541</v>
      </c>
      <c r="D101" s="327" t="s">
        <v>510</v>
      </c>
      <c r="E101" s="34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</row>
    <row r="102" spans="2:17" ht="15" customHeight="1">
      <c r="B102" s="18"/>
      <c r="C102" s="310" t="s">
        <v>85</v>
      </c>
      <c r="D102" s="335" t="s">
        <v>511</v>
      </c>
      <c r="E102" s="400" t="s">
        <v>554</v>
      </c>
      <c r="F102" s="355"/>
      <c r="G102" s="356"/>
      <c r="H102" s="336"/>
      <c r="I102" s="356"/>
      <c r="J102" s="356"/>
      <c r="K102" s="336"/>
      <c r="L102" s="356"/>
      <c r="M102" s="356"/>
      <c r="N102" s="336"/>
      <c r="O102" s="356"/>
      <c r="P102" s="356"/>
      <c r="Q102" s="336"/>
    </row>
    <row r="103" spans="2:17" ht="15" customHeight="1" thickBot="1">
      <c r="B103" s="26"/>
      <c r="C103" s="392" t="s">
        <v>88</v>
      </c>
      <c r="D103" s="335" t="s">
        <v>828</v>
      </c>
      <c r="E103" s="350" t="s">
        <v>658</v>
      </c>
      <c r="F103" s="334"/>
      <c r="G103" s="357"/>
      <c r="H103" s="353"/>
      <c r="I103" s="357"/>
      <c r="J103" s="357"/>
      <c r="K103" s="353"/>
      <c r="L103" s="422"/>
      <c r="M103" s="357"/>
      <c r="N103" s="353"/>
      <c r="O103" s="357"/>
      <c r="P103" s="357"/>
      <c r="Q103" s="353"/>
    </row>
    <row r="104" spans="2:17" ht="15" customHeight="1">
      <c r="B104" s="43">
        <v>30</v>
      </c>
      <c r="C104" s="326" t="s">
        <v>542</v>
      </c>
      <c r="D104" s="327" t="s">
        <v>441</v>
      </c>
      <c r="E104" s="34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</row>
    <row r="105" spans="2:17" ht="15" customHeight="1">
      <c r="B105" s="18"/>
      <c r="C105" s="310" t="s">
        <v>85</v>
      </c>
      <c r="D105" s="335" t="s">
        <v>442</v>
      </c>
      <c r="E105" s="400" t="s">
        <v>469</v>
      </c>
      <c r="F105" s="355"/>
      <c r="G105" s="356"/>
      <c r="H105" s="336"/>
      <c r="I105" s="356"/>
      <c r="J105" s="356"/>
      <c r="K105" s="336"/>
      <c r="L105" s="356"/>
      <c r="M105" s="356"/>
      <c r="N105" s="336"/>
      <c r="O105" s="423"/>
      <c r="P105" s="356"/>
      <c r="Q105" s="336"/>
    </row>
    <row r="106" spans="2:17" ht="15" customHeight="1" thickBot="1">
      <c r="B106" s="26"/>
      <c r="C106" s="392" t="s">
        <v>88</v>
      </c>
      <c r="D106" s="335" t="s">
        <v>841</v>
      </c>
      <c r="E106" s="350" t="s">
        <v>658</v>
      </c>
      <c r="F106" s="334"/>
      <c r="G106" s="357"/>
      <c r="H106" s="353"/>
      <c r="I106" s="357"/>
      <c r="J106" s="357"/>
      <c r="K106" s="353"/>
      <c r="L106" s="422"/>
      <c r="M106" s="357"/>
      <c r="N106" s="353"/>
      <c r="O106" s="353"/>
      <c r="P106" s="357"/>
      <c r="Q106" s="353"/>
    </row>
    <row r="107" spans="2:17" ht="15" customHeight="1">
      <c r="B107" s="43">
        <v>31</v>
      </c>
      <c r="C107" s="326" t="s">
        <v>692</v>
      </c>
      <c r="D107" s="327" t="s">
        <v>200</v>
      </c>
      <c r="E107" s="348"/>
      <c r="F107" s="328"/>
      <c r="G107" s="407"/>
      <c r="H107" s="328"/>
      <c r="I107" s="328"/>
      <c r="J107" s="407"/>
      <c r="K107" s="328"/>
      <c r="L107" s="328"/>
      <c r="M107" s="407"/>
      <c r="N107" s="328"/>
      <c r="O107" s="328"/>
      <c r="P107" s="407"/>
      <c r="Q107" s="328"/>
    </row>
    <row r="108" spans="2:17" ht="15" customHeight="1">
      <c r="B108" s="18"/>
      <c r="C108" s="310" t="s">
        <v>85</v>
      </c>
      <c r="D108" s="330" t="s">
        <v>201</v>
      </c>
      <c r="E108" s="401" t="s">
        <v>574</v>
      </c>
      <c r="F108" s="339"/>
      <c r="G108" s="408"/>
      <c r="H108" s="336"/>
      <c r="I108" s="339"/>
      <c r="J108" s="408"/>
      <c r="K108" s="339"/>
      <c r="L108" s="339"/>
      <c r="M108" s="408"/>
      <c r="N108" s="339"/>
      <c r="O108" s="339"/>
      <c r="P108" s="408"/>
      <c r="Q108" s="336"/>
    </row>
    <row r="109" spans="2:17" ht="15" customHeight="1" thickBot="1">
      <c r="B109" s="26"/>
      <c r="C109" s="392" t="s">
        <v>88</v>
      </c>
      <c r="D109" s="333" t="s">
        <v>832</v>
      </c>
      <c r="E109" s="350" t="s">
        <v>658</v>
      </c>
      <c r="F109" s="399"/>
      <c r="G109" s="409"/>
      <c r="H109" s="353"/>
      <c r="I109" s="399"/>
      <c r="J109" s="409"/>
      <c r="K109" s="353"/>
      <c r="L109" s="353"/>
      <c r="M109" s="409"/>
      <c r="N109" s="353"/>
      <c r="O109" s="353"/>
      <c r="P109" s="409"/>
      <c r="Q109" s="353"/>
    </row>
    <row r="110" spans="2:17" ht="15" customHeight="1">
      <c r="B110" s="43">
        <v>32</v>
      </c>
      <c r="C110" s="326" t="s">
        <v>466</v>
      </c>
      <c r="D110" s="327" t="s">
        <v>552</v>
      </c>
      <c r="E110" s="348"/>
      <c r="F110" s="347"/>
      <c r="G110" s="347"/>
      <c r="H110" s="328"/>
      <c r="I110" s="347"/>
      <c r="J110" s="347"/>
      <c r="K110" s="328"/>
      <c r="L110" s="328"/>
      <c r="M110" s="407"/>
      <c r="N110" s="328"/>
      <c r="O110" s="347"/>
      <c r="P110" s="347"/>
      <c r="Q110" s="328"/>
    </row>
    <row r="111" spans="2:17" ht="15" customHeight="1">
      <c r="B111" s="18"/>
      <c r="C111" s="310" t="s">
        <v>85</v>
      </c>
      <c r="D111" s="335" t="s">
        <v>467</v>
      </c>
      <c r="E111" s="400" t="s">
        <v>553</v>
      </c>
      <c r="F111" s="413"/>
      <c r="G111" s="414"/>
      <c r="H111" s="336"/>
      <c r="I111" s="414"/>
      <c r="J111" s="414"/>
      <c r="K111" s="339"/>
      <c r="L111" s="339"/>
      <c r="M111" s="408"/>
      <c r="N111" s="339"/>
      <c r="O111" s="414"/>
      <c r="P111" s="414"/>
      <c r="Q111" s="339"/>
    </row>
    <row r="112" spans="2:17" ht="15" customHeight="1" thickBot="1">
      <c r="B112" s="26"/>
      <c r="C112" s="392" t="s">
        <v>88</v>
      </c>
      <c r="D112" s="333" t="s">
        <v>859</v>
      </c>
      <c r="E112" s="350" t="s">
        <v>658</v>
      </c>
      <c r="F112" s="415"/>
      <c r="G112" s="416"/>
      <c r="H112" s="353"/>
      <c r="I112" s="416"/>
      <c r="J112" s="416"/>
      <c r="K112" s="353"/>
      <c r="L112" s="353"/>
      <c r="M112" s="409"/>
      <c r="N112" s="353"/>
      <c r="O112" s="416"/>
      <c r="P112" s="416"/>
      <c r="Q112" s="353"/>
    </row>
    <row r="113" spans="1:17" ht="15" customHeight="1">
      <c r="B113" s="43">
        <v>33</v>
      </c>
      <c r="C113" s="326" t="s">
        <v>95</v>
      </c>
      <c r="D113" s="327" t="s">
        <v>872</v>
      </c>
      <c r="E113" s="348"/>
      <c r="F113" s="328"/>
      <c r="G113" s="407"/>
      <c r="H113" s="328"/>
      <c r="I113" s="328"/>
      <c r="J113" s="407"/>
      <c r="K113" s="328"/>
      <c r="L113" s="328"/>
      <c r="M113" s="407"/>
      <c r="N113" s="328"/>
      <c r="O113" s="328"/>
      <c r="P113" s="407"/>
      <c r="Q113" s="328"/>
    </row>
    <row r="114" spans="1:17" ht="15" customHeight="1">
      <c r="B114" s="18"/>
      <c r="C114" s="310" t="s">
        <v>85</v>
      </c>
      <c r="D114" s="330" t="s">
        <v>97</v>
      </c>
      <c r="E114" s="401" t="s">
        <v>873</v>
      </c>
      <c r="F114" s="339"/>
      <c r="G114" s="408"/>
      <c r="H114" s="339"/>
      <c r="I114" s="339"/>
      <c r="J114" s="408"/>
      <c r="K114" s="339"/>
      <c r="L114" s="339"/>
      <c r="M114" s="408"/>
      <c r="N114" s="339"/>
      <c r="O114" s="339"/>
      <c r="P114" s="408"/>
      <c r="Q114" s="394"/>
    </row>
    <row r="115" spans="1:17" ht="15" customHeight="1" thickBot="1">
      <c r="B115" s="26"/>
      <c r="C115" s="392" t="s">
        <v>88</v>
      </c>
      <c r="D115" s="333"/>
      <c r="E115" s="350" t="s">
        <v>658</v>
      </c>
      <c r="F115" s="399"/>
      <c r="G115" s="409"/>
      <c r="H115" s="353"/>
      <c r="I115" s="353"/>
      <c r="J115" s="409"/>
      <c r="K115" s="353"/>
      <c r="L115" s="353"/>
      <c r="M115" s="409"/>
      <c r="N115" s="353"/>
      <c r="O115" s="353"/>
      <c r="P115" s="409"/>
      <c r="Q115" s="421"/>
    </row>
    <row r="116" spans="1:17" ht="15" customHeight="1">
      <c r="B116" s="43">
        <v>34</v>
      </c>
      <c r="C116" s="393" t="s">
        <v>742</v>
      </c>
      <c r="D116" s="327" t="s">
        <v>743</v>
      </c>
      <c r="E116" s="348"/>
      <c r="F116" s="328"/>
      <c r="G116" s="407"/>
      <c r="H116" s="328"/>
      <c r="I116" s="328"/>
      <c r="J116" s="407"/>
      <c r="K116" s="328"/>
      <c r="L116" s="328"/>
      <c r="M116" s="407"/>
      <c r="N116" s="328"/>
      <c r="O116" s="328"/>
      <c r="P116" s="407"/>
      <c r="Q116" s="328"/>
    </row>
    <row r="117" spans="1:17" ht="15" customHeight="1">
      <c r="B117" s="18"/>
      <c r="C117" s="394" t="s">
        <v>85</v>
      </c>
      <c r="D117" s="330" t="s">
        <v>744</v>
      </c>
      <c r="E117" s="401" t="s">
        <v>757</v>
      </c>
      <c r="F117" s="339"/>
      <c r="G117" s="408"/>
      <c r="H117" s="339"/>
      <c r="I117" s="339"/>
      <c r="J117" s="408"/>
      <c r="K117" s="339"/>
      <c r="L117" s="339"/>
      <c r="M117" s="408"/>
      <c r="N117" s="339"/>
      <c r="O117" s="339"/>
      <c r="P117" s="408"/>
      <c r="Q117" s="336"/>
    </row>
    <row r="118" spans="1:17" ht="15" customHeight="1" thickBot="1">
      <c r="B118" s="26"/>
      <c r="C118" s="384" t="s">
        <v>88</v>
      </c>
      <c r="D118" s="333" t="s">
        <v>831</v>
      </c>
      <c r="E118" s="350" t="s">
        <v>658</v>
      </c>
      <c r="F118" s="399"/>
      <c r="G118" s="409"/>
      <c r="H118" s="353"/>
      <c r="I118" s="353"/>
      <c r="J118" s="409"/>
      <c r="K118" s="353"/>
      <c r="L118" s="353"/>
      <c r="M118" s="409"/>
      <c r="N118" s="353"/>
      <c r="O118" s="353"/>
      <c r="P118" s="409"/>
      <c r="Q118" s="353"/>
    </row>
    <row r="119" spans="1:17" ht="15" customHeight="1">
      <c r="B119" s="43">
        <v>35</v>
      </c>
      <c r="C119" s="393" t="s">
        <v>562</v>
      </c>
      <c r="D119" s="327" t="s">
        <v>561</v>
      </c>
      <c r="E119" s="348"/>
      <c r="F119" s="328"/>
      <c r="G119" s="407"/>
      <c r="H119" s="328"/>
      <c r="I119" s="328"/>
      <c r="J119" s="407"/>
      <c r="K119" s="328"/>
      <c r="L119" s="328"/>
      <c r="M119" s="407"/>
      <c r="N119" s="328"/>
      <c r="O119" s="328"/>
      <c r="P119" s="407"/>
      <c r="Q119" s="328"/>
    </row>
    <row r="120" spans="1:17" ht="15" customHeight="1">
      <c r="A120" s="458"/>
      <c r="B120" s="18"/>
      <c r="C120" s="394" t="s">
        <v>85</v>
      </c>
      <c r="D120" s="330" t="s">
        <v>564</v>
      </c>
      <c r="E120" s="401" t="s">
        <v>572</v>
      </c>
      <c r="F120" s="339"/>
      <c r="G120" s="408"/>
      <c r="H120" s="339"/>
      <c r="I120" s="339"/>
      <c r="J120" s="408"/>
      <c r="K120" s="339"/>
      <c r="L120" s="339"/>
      <c r="M120" s="408"/>
      <c r="N120" s="339"/>
      <c r="O120" s="339"/>
      <c r="P120" s="408"/>
      <c r="Q120" s="336"/>
    </row>
    <row r="121" spans="1:17" ht="15" customHeight="1" thickBot="1">
      <c r="A121" s="458"/>
      <c r="B121" s="26"/>
      <c r="C121" s="384" t="s">
        <v>88</v>
      </c>
      <c r="D121" s="333" t="s">
        <v>829</v>
      </c>
      <c r="E121" s="350" t="s">
        <v>658</v>
      </c>
      <c r="F121" s="399"/>
      <c r="G121" s="409"/>
      <c r="H121" s="353"/>
      <c r="I121" s="399"/>
      <c r="J121" s="409"/>
      <c r="K121" s="353"/>
      <c r="L121" s="353"/>
      <c r="M121" s="409"/>
      <c r="N121" s="353"/>
      <c r="O121" s="353"/>
      <c r="P121" s="409"/>
      <c r="Q121" s="353"/>
    </row>
    <row r="122" spans="1:17" ht="15" customHeight="1">
      <c r="A122" s="458"/>
      <c r="B122" s="43">
        <v>36</v>
      </c>
      <c r="C122" s="396" t="s">
        <v>153</v>
      </c>
      <c r="D122" s="327" t="s">
        <v>154</v>
      </c>
      <c r="E122" s="348"/>
      <c r="F122" s="328"/>
      <c r="G122" s="407"/>
      <c r="H122" s="328"/>
      <c r="I122" s="328"/>
      <c r="J122" s="407"/>
      <c r="K122" s="328"/>
      <c r="L122" s="328"/>
      <c r="M122" s="407"/>
      <c r="N122" s="328"/>
      <c r="O122" s="328"/>
      <c r="P122" s="407"/>
      <c r="Q122" s="407"/>
    </row>
    <row r="123" spans="1:17" ht="15" customHeight="1">
      <c r="A123" s="458"/>
      <c r="B123" s="18"/>
      <c r="C123" s="310" t="s">
        <v>85</v>
      </c>
      <c r="D123" s="330" t="s">
        <v>157</v>
      </c>
      <c r="E123" s="401" t="s">
        <v>657</v>
      </c>
      <c r="F123" s="339"/>
      <c r="G123" s="408"/>
      <c r="H123" s="336"/>
      <c r="I123" s="339"/>
      <c r="J123" s="408"/>
      <c r="K123" s="339"/>
      <c r="L123" s="339"/>
      <c r="M123" s="408"/>
      <c r="N123" s="339"/>
      <c r="O123" s="339"/>
      <c r="P123" s="408"/>
      <c r="Q123" s="408"/>
    </row>
    <row r="124" spans="1:17" ht="15" customHeight="1" thickBot="1">
      <c r="A124" s="458"/>
      <c r="B124" s="26"/>
      <c r="C124" s="384" t="s">
        <v>88</v>
      </c>
      <c r="D124" s="333" t="s">
        <v>857</v>
      </c>
      <c r="E124" s="350" t="s">
        <v>658</v>
      </c>
      <c r="F124" s="399"/>
      <c r="G124" s="409"/>
      <c r="H124" s="353"/>
      <c r="I124" s="399"/>
      <c r="J124" s="409"/>
      <c r="K124" s="353"/>
      <c r="L124" s="353"/>
      <c r="M124" s="409"/>
      <c r="N124" s="353"/>
      <c r="O124" s="353"/>
      <c r="P124" s="409"/>
      <c r="Q124" s="409"/>
    </row>
    <row r="125" spans="1:17" ht="15" customHeight="1">
      <c r="A125" s="458"/>
      <c r="B125" s="458"/>
      <c r="C125" s="459"/>
      <c r="D125" s="114"/>
      <c r="E125" s="460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ht="15" customHeight="1">
      <c r="A126" s="458"/>
      <c r="B126" s="458"/>
      <c r="C126" s="459"/>
      <c r="D126" s="114"/>
      <c r="E126" s="460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ht="15" customHeight="1">
      <c r="A127" s="458"/>
      <c r="B127" s="458"/>
      <c r="C127" s="461"/>
      <c r="D127" s="462"/>
      <c r="E127" s="463"/>
      <c r="F127" s="114"/>
      <c r="G127" s="464"/>
      <c r="H127" s="114"/>
      <c r="I127" s="114"/>
      <c r="J127" s="464"/>
      <c r="K127" s="114"/>
      <c r="L127" s="114"/>
      <c r="M127" s="464"/>
      <c r="N127" s="114"/>
      <c r="O127" s="114"/>
      <c r="P127" s="114"/>
      <c r="Q127" s="114"/>
    </row>
    <row r="128" spans="1:17" ht="15" customHeight="1" thickBot="1">
      <c r="A128" s="458"/>
      <c r="B128" s="458"/>
      <c r="C128" s="465"/>
      <c r="D128" s="466"/>
      <c r="E128" s="467"/>
      <c r="F128" s="468"/>
      <c r="G128" s="469"/>
      <c r="H128" s="468"/>
      <c r="I128" s="468"/>
      <c r="J128" s="469"/>
      <c r="K128" s="468"/>
      <c r="L128" s="468"/>
      <c r="M128" s="469"/>
      <c r="N128" s="468"/>
      <c r="O128" s="468"/>
      <c r="P128" s="468"/>
      <c r="Q128" s="468"/>
    </row>
    <row r="129" spans="2:19" ht="15" customHeight="1" thickBot="1">
      <c r="B129" s="9"/>
      <c r="C129" s="17" t="s">
        <v>775</v>
      </c>
      <c r="D129" s="2" t="s">
        <v>737</v>
      </c>
      <c r="E129" s="305" t="s">
        <v>766</v>
      </c>
      <c r="F129" s="2" t="s">
        <v>6</v>
      </c>
      <c r="G129" s="2" t="s">
        <v>7</v>
      </c>
      <c r="H129" s="2" t="s">
        <v>8</v>
      </c>
      <c r="I129" s="2" t="s">
        <v>9</v>
      </c>
      <c r="J129" s="2" t="s">
        <v>10</v>
      </c>
      <c r="K129" s="2" t="s">
        <v>11</v>
      </c>
      <c r="L129" s="2" t="s">
        <v>12</v>
      </c>
      <c r="M129" s="2" t="s">
        <v>13</v>
      </c>
      <c r="N129" s="2" t="s">
        <v>14</v>
      </c>
      <c r="O129" s="2" t="s">
        <v>15</v>
      </c>
      <c r="P129" s="2" t="s">
        <v>16</v>
      </c>
      <c r="Q129" s="2" t="s">
        <v>5</v>
      </c>
      <c r="S129" s="44"/>
    </row>
    <row r="130" spans="2:19" ht="15" customHeight="1">
      <c r="B130" s="18">
        <v>1</v>
      </c>
      <c r="C130" s="373"/>
      <c r="D130" s="311"/>
      <c r="E130" s="312"/>
      <c r="F130" s="313"/>
      <c r="G130" s="374"/>
      <c r="H130" s="313"/>
      <c r="I130" s="313"/>
      <c r="J130" s="374"/>
      <c r="K130" s="313"/>
      <c r="L130" s="313"/>
      <c r="M130" s="374"/>
      <c r="N130" s="313"/>
      <c r="O130" s="313"/>
      <c r="P130" s="313"/>
      <c r="Q130" s="313"/>
      <c r="R130" s="62"/>
      <c r="S130" s="44"/>
    </row>
    <row r="131" spans="2:19" ht="15" customHeight="1">
      <c r="B131" s="19"/>
      <c r="C131" s="375"/>
      <c r="D131" s="314"/>
      <c r="E131" s="320"/>
      <c r="F131" s="376"/>
      <c r="G131" s="377"/>
      <c r="H131" s="376"/>
      <c r="I131" s="376"/>
      <c r="J131" s="377"/>
      <c r="K131" s="376"/>
      <c r="L131" s="376"/>
      <c r="M131" s="377"/>
      <c r="N131" s="376"/>
      <c r="O131" s="376"/>
      <c r="P131" s="376"/>
      <c r="Q131" s="376"/>
      <c r="R131" s="99"/>
      <c r="S131" s="44"/>
    </row>
    <row r="132" spans="2:19" ht="15" customHeight="1" thickBot="1">
      <c r="B132" s="21"/>
      <c r="C132" s="378"/>
      <c r="D132" s="322"/>
      <c r="E132" s="317"/>
      <c r="F132" s="379"/>
      <c r="G132" s="380"/>
      <c r="H132" s="381"/>
      <c r="I132" s="381"/>
      <c r="J132" s="380"/>
      <c r="K132" s="381"/>
      <c r="L132" s="381"/>
      <c r="M132" s="380"/>
      <c r="N132" s="381"/>
      <c r="O132" s="381"/>
      <c r="P132" s="381"/>
      <c r="Q132" s="381"/>
      <c r="S132" s="44"/>
    </row>
    <row r="133" spans="2:19" ht="15" customHeight="1">
      <c r="B133" s="23">
        <v>2</v>
      </c>
      <c r="C133" s="373"/>
      <c r="D133" s="311"/>
      <c r="E133" s="312"/>
      <c r="F133" s="313"/>
      <c r="G133" s="374"/>
      <c r="H133" s="313"/>
      <c r="I133" s="313"/>
      <c r="J133" s="374"/>
      <c r="K133" s="313"/>
      <c r="L133" s="313"/>
      <c r="M133" s="374"/>
      <c r="N133" s="313"/>
      <c r="O133" s="313"/>
      <c r="P133" s="374"/>
      <c r="Q133" s="313"/>
    </row>
    <row r="134" spans="2:19" ht="15" customHeight="1">
      <c r="B134" s="19"/>
      <c r="C134" s="375"/>
      <c r="D134" s="314"/>
      <c r="E134" s="320"/>
      <c r="F134" s="376"/>
      <c r="G134" s="377"/>
      <c r="H134" s="376"/>
      <c r="I134" s="376"/>
      <c r="J134" s="377"/>
      <c r="K134" s="376"/>
      <c r="L134" s="376"/>
      <c r="M134" s="377"/>
      <c r="N134" s="376"/>
      <c r="O134" s="376"/>
      <c r="P134" s="377"/>
      <c r="Q134" s="376"/>
    </row>
    <row r="135" spans="2:19" ht="15" customHeight="1" thickBot="1">
      <c r="B135" s="21"/>
      <c r="C135" s="378"/>
      <c r="D135" s="322"/>
      <c r="E135" s="317"/>
      <c r="F135" s="379"/>
      <c r="G135" s="380"/>
      <c r="H135" s="381"/>
      <c r="I135" s="381"/>
      <c r="J135" s="380"/>
      <c r="K135" s="381"/>
      <c r="L135" s="381"/>
      <c r="M135" s="380"/>
      <c r="N135" s="381"/>
      <c r="O135" s="381"/>
      <c r="P135" s="380"/>
      <c r="Q135" s="381"/>
    </row>
    <row r="136" spans="2:19" ht="15" customHeight="1">
      <c r="B136" s="23">
        <v>3</v>
      </c>
      <c r="C136" s="302"/>
      <c r="D136" s="311"/>
      <c r="E136" s="312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</row>
    <row r="137" spans="2:19" ht="15" customHeight="1">
      <c r="B137" s="19"/>
      <c r="C137" s="303"/>
      <c r="D137" s="314"/>
      <c r="E137" s="320"/>
      <c r="F137" s="382"/>
      <c r="G137" s="382"/>
      <c r="H137" s="382"/>
      <c r="I137" s="382"/>
      <c r="J137" s="382"/>
      <c r="K137" s="382"/>
      <c r="L137" s="382"/>
      <c r="M137" s="382"/>
      <c r="N137" s="382"/>
      <c r="O137" s="382"/>
      <c r="P137" s="382"/>
      <c r="Q137" s="382"/>
    </row>
    <row r="138" spans="2:19" ht="15" customHeight="1" thickBot="1">
      <c r="B138" s="21"/>
      <c r="C138" s="304"/>
      <c r="D138" s="322"/>
      <c r="E138" s="317"/>
      <c r="F138" s="383"/>
      <c r="G138" s="381"/>
      <c r="H138" s="383"/>
      <c r="I138" s="383"/>
      <c r="J138" s="381"/>
      <c r="K138" s="383"/>
      <c r="L138" s="383"/>
      <c r="M138" s="381"/>
      <c r="N138" s="383"/>
      <c r="O138" s="383"/>
      <c r="P138" s="381"/>
      <c r="Q138" s="383"/>
    </row>
    <row r="139" spans="2:19" ht="15" customHeight="1"/>
    <row r="140" spans="2:19" ht="15" customHeight="1"/>
    <row r="141" spans="2:19" ht="15" customHeight="1"/>
    <row r="142" spans="2:19" ht="15" customHeight="1" thickBot="1"/>
    <row r="143" spans="2:19" ht="15" customHeight="1" thickBot="1">
      <c r="B143" s="9"/>
      <c r="C143" s="17" t="s">
        <v>908</v>
      </c>
      <c r="D143" s="2" t="s">
        <v>737</v>
      </c>
      <c r="E143" s="305" t="s">
        <v>766</v>
      </c>
      <c r="F143" s="2" t="s">
        <v>6</v>
      </c>
      <c r="G143" s="2" t="s">
        <v>7</v>
      </c>
      <c r="H143" s="2" t="s">
        <v>8</v>
      </c>
      <c r="I143" s="2" t="s">
        <v>9</v>
      </c>
      <c r="J143" s="2" t="s">
        <v>10</v>
      </c>
      <c r="K143" s="2" t="s">
        <v>11</v>
      </c>
      <c r="L143" s="2" t="s">
        <v>12</v>
      </c>
      <c r="M143" s="2" t="s">
        <v>13</v>
      </c>
      <c r="N143" s="2" t="s">
        <v>14</v>
      </c>
      <c r="O143" s="2" t="s">
        <v>15</v>
      </c>
      <c r="P143" s="2" t="s">
        <v>16</v>
      </c>
      <c r="Q143" s="2" t="s">
        <v>5</v>
      </c>
    </row>
    <row r="144" spans="2:19" ht="15" customHeight="1">
      <c r="B144" s="18">
        <v>1</v>
      </c>
      <c r="C144" s="148" t="s">
        <v>911</v>
      </c>
      <c r="D144" s="149" t="s">
        <v>922</v>
      </c>
      <c r="E144" s="147"/>
      <c r="F144" s="50">
        <v>1500</v>
      </c>
      <c r="G144" s="361"/>
      <c r="H144" s="361"/>
      <c r="I144" s="45">
        <v>1500</v>
      </c>
      <c r="J144" s="361"/>
      <c r="K144" s="361"/>
      <c r="L144" s="45">
        <v>1500</v>
      </c>
      <c r="M144" s="361"/>
      <c r="N144" s="361"/>
      <c r="O144" s="45">
        <v>1500</v>
      </c>
      <c r="P144" s="361"/>
      <c r="Q144" s="362"/>
    </row>
    <row r="145" spans="2:17" ht="15" customHeight="1">
      <c r="B145" s="19"/>
      <c r="C145" s="150" t="s">
        <v>85</v>
      </c>
      <c r="D145" s="151" t="s">
        <v>909</v>
      </c>
      <c r="E145" s="220" t="s">
        <v>923</v>
      </c>
      <c r="F145" s="178" t="s">
        <v>370</v>
      </c>
      <c r="G145" s="363"/>
      <c r="H145" s="363"/>
      <c r="I145" s="131"/>
      <c r="J145" s="363"/>
      <c r="K145" s="363"/>
      <c r="L145" s="131"/>
      <c r="M145" s="363"/>
      <c r="N145" s="363"/>
      <c r="O145" s="131"/>
      <c r="P145" s="363"/>
      <c r="Q145" s="364"/>
    </row>
    <row r="146" spans="2:17" ht="15" customHeight="1" thickBot="1">
      <c r="B146" s="21"/>
      <c r="C146" s="152"/>
      <c r="D146" s="153" t="s">
        <v>910</v>
      </c>
      <c r="E146" s="308" t="s">
        <v>658</v>
      </c>
      <c r="F146" s="212">
        <v>43845</v>
      </c>
      <c r="G146" s="365"/>
      <c r="H146" s="365"/>
      <c r="I146" s="214">
        <v>43936</v>
      </c>
      <c r="J146" s="365"/>
      <c r="K146" s="365"/>
      <c r="L146" s="214">
        <v>44027</v>
      </c>
      <c r="M146" s="366"/>
      <c r="N146" s="366"/>
      <c r="O146" s="214">
        <v>44119</v>
      </c>
      <c r="P146" s="366"/>
      <c r="Q146" s="367"/>
    </row>
    <row r="147" spans="2:17" ht="15" customHeight="1">
      <c r="B147" s="23">
        <v>2</v>
      </c>
      <c r="C147" s="148" t="s">
        <v>912</v>
      </c>
      <c r="D147" s="149" t="s">
        <v>919</v>
      </c>
      <c r="E147" s="147"/>
      <c r="F147" s="50">
        <v>1500</v>
      </c>
      <c r="G147" s="361"/>
      <c r="H147" s="361"/>
      <c r="I147" s="45">
        <v>1500</v>
      </c>
      <c r="J147" s="361"/>
      <c r="K147" s="361"/>
      <c r="L147" s="45">
        <v>1500</v>
      </c>
      <c r="M147" s="361"/>
      <c r="N147" s="361"/>
      <c r="O147" s="45">
        <v>1500</v>
      </c>
      <c r="P147" s="361"/>
      <c r="Q147" s="362"/>
    </row>
    <row r="148" spans="2:17" ht="15" customHeight="1">
      <c r="B148" s="19"/>
      <c r="C148" s="150" t="s">
        <v>85</v>
      </c>
      <c r="D148" s="151" t="s">
        <v>917</v>
      </c>
      <c r="E148" s="220" t="s">
        <v>921</v>
      </c>
      <c r="F148" s="178" t="s">
        <v>368</v>
      </c>
      <c r="G148" s="363"/>
      <c r="H148" s="363"/>
      <c r="I148" s="131"/>
      <c r="J148" s="363"/>
      <c r="K148" s="363"/>
      <c r="L148" s="131"/>
      <c r="M148" s="363"/>
      <c r="N148" s="363"/>
      <c r="O148" s="131"/>
      <c r="P148" s="363"/>
      <c r="Q148" s="364"/>
    </row>
    <row r="149" spans="2:17" ht="15" customHeight="1" thickBot="1">
      <c r="B149" s="21"/>
      <c r="C149" s="152"/>
      <c r="D149" s="153" t="s">
        <v>918</v>
      </c>
      <c r="E149" s="308" t="s">
        <v>658</v>
      </c>
      <c r="F149" s="212">
        <v>43845</v>
      </c>
      <c r="G149" s="365"/>
      <c r="H149" s="365"/>
      <c r="I149" s="214">
        <v>43936</v>
      </c>
      <c r="J149" s="365"/>
      <c r="K149" s="365"/>
      <c r="L149" s="214">
        <v>44027</v>
      </c>
      <c r="M149" s="366"/>
      <c r="N149" s="366"/>
      <c r="O149" s="214">
        <v>44119</v>
      </c>
      <c r="P149" s="366"/>
      <c r="Q149" s="367"/>
    </row>
    <row r="150" spans="2:17" ht="15" customHeight="1">
      <c r="B150" s="23">
        <v>3</v>
      </c>
      <c r="C150" s="148" t="s">
        <v>913</v>
      </c>
      <c r="D150" s="149" t="s">
        <v>916</v>
      </c>
      <c r="E150" s="450"/>
      <c r="F150" s="50">
        <v>1200</v>
      </c>
      <c r="G150" s="361"/>
      <c r="H150" s="361"/>
      <c r="I150" s="45">
        <v>1200</v>
      </c>
      <c r="J150" s="361"/>
      <c r="K150" s="361"/>
      <c r="L150" s="45">
        <v>1200</v>
      </c>
      <c r="M150" s="361"/>
      <c r="N150" s="361"/>
      <c r="O150" s="45">
        <v>1200</v>
      </c>
      <c r="P150" s="361"/>
      <c r="Q150" s="362"/>
    </row>
    <row r="151" spans="2:17" ht="15" customHeight="1">
      <c r="B151" s="19"/>
      <c r="C151" s="150" t="s">
        <v>85</v>
      </c>
      <c r="D151" s="151" t="s">
        <v>914</v>
      </c>
      <c r="E151" s="220" t="s">
        <v>920</v>
      </c>
      <c r="F151" s="178" t="s">
        <v>369</v>
      </c>
      <c r="G151" s="363"/>
      <c r="H151" s="363"/>
      <c r="I151" s="131"/>
      <c r="J151" s="363"/>
      <c r="K151" s="363"/>
      <c r="L151" s="131"/>
      <c r="M151" s="363"/>
      <c r="N151" s="363"/>
      <c r="O151" s="131"/>
      <c r="P151" s="363"/>
      <c r="Q151" s="364"/>
    </row>
    <row r="152" spans="2:17" ht="15" customHeight="1" thickBot="1">
      <c r="B152" s="21"/>
      <c r="C152" s="152"/>
      <c r="D152" s="153" t="s">
        <v>915</v>
      </c>
      <c r="E152" s="308" t="s">
        <v>658</v>
      </c>
      <c r="F152" s="212">
        <v>43845</v>
      </c>
      <c r="G152" s="365"/>
      <c r="H152" s="365"/>
      <c r="I152" s="214">
        <v>43936</v>
      </c>
      <c r="J152" s="365"/>
      <c r="K152" s="365"/>
      <c r="L152" s="214">
        <v>44027</v>
      </c>
      <c r="M152" s="366"/>
      <c r="N152" s="366"/>
      <c r="O152" s="214">
        <v>44119</v>
      </c>
      <c r="P152" s="366"/>
      <c r="Q152" s="367"/>
    </row>
    <row r="153" spans="2:17" ht="15" customHeight="1">
      <c r="B153" s="23">
        <v>4</v>
      </c>
      <c r="C153" s="148" t="s">
        <v>969</v>
      </c>
      <c r="D153" s="149" t="s">
        <v>970</v>
      </c>
    </row>
    <row r="154" spans="2:17" ht="15" customHeight="1">
      <c r="B154" s="19"/>
      <c r="C154" s="150" t="s">
        <v>85</v>
      </c>
      <c r="D154" s="151" t="s">
        <v>971</v>
      </c>
    </row>
    <row r="155" spans="2:17" ht="15" customHeight="1" thickBot="1">
      <c r="B155" s="21"/>
      <c r="C155" s="152"/>
      <c r="D155" s="153"/>
    </row>
    <row r="156" spans="2:17" ht="15" customHeight="1"/>
    <row r="157" spans="2:17" ht="15" customHeight="1"/>
    <row r="158" spans="2:17" ht="15" customHeight="1"/>
    <row r="159" spans="2:17" ht="15" customHeight="1"/>
    <row r="160" spans="2:1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</sheetData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3:R31"/>
  <sheetViews>
    <sheetView workbookViewId="0">
      <selection activeCell="J34" sqref="J34"/>
    </sheetView>
  </sheetViews>
  <sheetFormatPr defaultRowHeight="15"/>
  <cols>
    <col min="1" max="1" width="7.7109375" customWidth="1"/>
    <col min="2" max="2" width="0.42578125" hidden="1" customWidth="1"/>
    <col min="3" max="3" width="14.7109375" customWidth="1"/>
    <col min="4" max="4" width="13.5703125" customWidth="1"/>
  </cols>
  <sheetData>
    <row r="3" spans="3:18" ht="15.75" thickBot="1">
      <c r="C3" s="52" t="s">
        <v>43</v>
      </c>
      <c r="D3" s="52"/>
      <c r="E3" s="77" t="s">
        <v>44</v>
      </c>
      <c r="F3" s="77" t="s">
        <v>45</v>
      </c>
      <c r="G3" s="77" t="s">
        <v>46</v>
      </c>
      <c r="H3" s="77" t="s">
        <v>47</v>
      </c>
      <c r="I3" s="77" t="s">
        <v>48</v>
      </c>
      <c r="J3" s="77" t="s">
        <v>49</v>
      </c>
      <c r="K3" s="77" t="s">
        <v>50</v>
      </c>
      <c r="L3" s="77" t="s">
        <v>51</v>
      </c>
      <c r="M3" s="77" t="s">
        <v>52</v>
      </c>
      <c r="N3" s="77" t="s">
        <v>53</v>
      </c>
      <c r="O3" s="77" t="s">
        <v>54</v>
      </c>
      <c r="P3" s="77" t="s">
        <v>55</v>
      </c>
      <c r="Q3" s="77" t="s">
        <v>42</v>
      </c>
    </row>
    <row r="4" spans="3:18">
      <c r="C4" s="90" t="s">
        <v>56</v>
      </c>
      <c r="D4" s="83"/>
      <c r="E4" s="78">
        <f>F5-E5</f>
        <v>75</v>
      </c>
      <c r="F4" s="79">
        <f>G5-F5</f>
        <v>54</v>
      </c>
      <c r="G4" s="79">
        <f>H5-G5</f>
        <v>56</v>
      </c>
      <c r="H4" s="79">
        <f>I5-H5</f>
        <v>39</v>
      </c>
      <c r="I4" s="79"/>
      <c r="J4" s="79"/>
      <c r="K4" s="79"/>
      <c r="L4" s="79"/>
      <c r="M4" s="79"/>
      <c r="N4" s="79"/>
      <c r="O4" s="79"/>
      <c r="P4" s="79"/>
      <c r="Q4" s="80">
        <f>SUM(E4:P4)</f>
        <v>224</v>
      </c>
      <c r="R4">
        <f>424*Q4</f>
        <v>94976</v>
      </c>
    </row>
    <row r="5" spans="3:18" ht="15.75" thickBot="1">
      <c r="C5" s="89"/>
      <c r="D5" s="84" t="s">
        <v>59</v>
      </c>
      <c r="E5" s="86">
        <v>23</v>
      </c>
      <c r="F5" s="69">
        <v>98</v>
      </c>
      <c r="G5" s="69">
        <v>152</v>
      </c>
      <c r="H5" s="69">
        <v>208</v>
      </c>
      <c r="I5" s="69">
        <v>247</v>
      </c>
      <c r="J5" s="69"/>
      <c r="K5" s="69"/>
      <c r="L5" s="69"/>
      <c r="M5" s="69"/>
      <c r="N5" s="69"/>
      <c r="O5" s="69"/>
      <c r="P5" s="69"/>
      <c r="Q5" s="87"/>
    </row>
    <row r="6" spans="3:18">
      <c r="C6" s="90" t="s">
        <v>57</v>
      </c>
      <c r="D6" s="52"/>
      <c r="E6" s="71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3:18" ht="15.75" thickBot="1">
      <c r="C7" s="54"/>
      <c r="D7" s="52" t="s">
        <v>59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3:18">
      <c r="C8" s="54"/>
      <c r="D8" s="55"/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3:18" ht="15.75" thickBot="1">
      <c r="C9" s="82"/>
      <c r="D9" s="54" t="s">
        <v>58</v>
      </c>
      <c r="E9" s="74"/>
      <c r="F9" s="75"/>
      <c r="G9" s="75"/>
      <c r="H9" s="75"/>
      <c r="I9" s="85">
        <v>10183</v>
      </c>
      <c r="J9" s="75"/>
      <c r="K9" s="75"/>
      <c r="L9" s="75"/>
      <c r="M9" s="75"/>
      <c r="N9" s="75"/>
      <c r="O9" s="75"/>
      <c r="P9" s="75"/>
      <c r="Q9" s="76"/>
    </row>
    <row r="10" spans="3:18">
      <c r="C10" s="92" t="s">
        <v>60</v>
      </c>
      <c r="D10" s="55"/>
      <c r="E10" s="95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3:18" ht="15.75" thickBot="1">
      <c r="C11" s="93"/>
      <c r="D11" s="82" t="s">
        <v>64</v>
      </c>
      <c r="E11" s="96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3:18">
      <c r="C12" s="93"/>
      <c r="D12" s="55"/>
      <c r="E12" s="95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3:18" ht="15.75" thickBot="1">
      <c r="C13" s="93"/>
      <c r="D13" s="82" t="s">
        <v>61</v>
      </c>
      <c r="E13" s="96"/>
      <c r="F13" s="75"/>
      <c r="G13" s="75"/>
      <c r="H13" s="75"/>
      <c r="I13" s="75">
        <v>36.725000000000001</v>
      </c>
      <c r="J13" s="75"/>
      <c r="K13" s="75"/>
      <c r="L13" s="75"/>
      <c r="M13" s="75"/>
      <c r="N13" s="75"/>
      <c r="O13" s="75"/>
      <c r="P13" s="75"/>
      <c r="Q13" s="76"/>
    </row>
    <row r="14" spans="3:18">
      <c r="C14" s="93"/>
      <c r="D14" s="55"/>
      <c r="E14" s="95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/>
    </row>
    <row r="15" spans="3:18" ht="15.75" thickBot="1">
      <c r="C15" s="93"/>
      <c r="D15" s="82" t="s">
        <v>58</v>
      </c>
      <c r="E15" s="96"/>
      <c r="F15" s="75"/>
      <c r="G15" s="75"/>
      <c r="H15" s="75"/>
      <c r="I15" s="75">
        <v>498</v>
      </c>
      <c r="J15" s="75"/>
      <c r="K15" s="75"/>
      <c r="L15" s="75"/>
      <c r="M15" s="75"/>
      <c r="N15" s="75"/>
      <c r="O15" s="75"/>
      <c r="P15" s="75"/>
      <c r="Q15" s="76"/>
    </row>
    <row r="16" spans="3:18">
      <c r="C16" s="93"/>
      <c r="D16" s="55"/>
      <c r="E16" s="95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3"/>
    </row>
    <row r="17" spans="3:17" ht="15.75" thickBot="1">
      <c r="C17" s="94"/>
      <c r="D17" s="54" t="s">
        <v>62</v>
      </c>
      <c r="E17" s="88"/>
      <c r="F17" s="69"/>
      <c r="G17" s="69"/>
      <c r="H17" s="69"/>
      <c r="I17" s="69">
        <v>2041.08</v>
      </c>
      <c r="J17" s="69"/>
      <c r="K17" s="69"/>
      <c r="L17" s="69"/>
      <c r="M17" s="69"/>
      <c r="N17" s="69"/>
      <c r="O17" s="69"/>
      <c r="P17" s="69"/>
      <c r="Q17" s="87"/>
    </row>
    <row r="18" spans="3:17">
      <c r="C18" s="90" t="s">
        <v>65</v>
      </c>
      <c r="D18" s="55"/>
      <c r="E18" s="95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</row>
    <row r="19" spans="3:17" ht="15.75" thickBot="1">
      <c r="C19" s="54"/>
      <c r="D19" s="82" t="s">
        <v>63</v>
      </c>
      <c r="E19" s="96"/>
      <c r="F19" s="75"/>
      <c r="G19" s="75"/>
      <c r="H19" s="75"/>
      <c r="I19" s="75">
        <v>396.66</v>
      </c>
      <c r="J19" s="75"/>
      <c r="K19" s="75"/>
      <c r="L19" s="75"/>
      <c r="M19" s="75"/>
      <c r="N19" s="75"/>
      <c r="O19" s="75"/>
      <c r="P19" s="75"/>
      <c r="Q19" s="76"/>
    </row>
    <row r="20" spans="3:17">
      <c r="C20" s="53"/>
      <c r="D20" s="81"/>
      <c r="E20" s="95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/>
    </row>
    <row r="21" spans="3:17" ht="15.75" thickBot="1">
      <c r="C21" s="42"/>
      <c r="D21" s="82" t="s">
        <v>58</v>
      </c>
      <c r="E21" s="96"/>
      <c r="F21" s="75"/>
      <c r="G21" s="75"/>
      <c r="H21" s="75"/>
      <c r="I21" s="75">
        <v>1672</v>
      </c>
      <c r="J21" s="75"/>
      <c r="K21" s="75"/>
      <c r="L21" s="75"/>
      <c r="M21" s="75"/>
      <c r="N21" s="75"/>
      <c r="O21" s="75"/>
      <c r="P21" s="75"/>
      <c r="Q21" s="76"/>
    </row>
    <row r="22" spans="3:17">
      <c r="C22" s="90" t="s">
        <v>66</v>
      </c>
      <c r="D22" s="55"/>
      <c r="E22" s="95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3"/>
    </row>
    <row r="23" spans="3:17" ht="15.75" thickBot="1">
      <c r="C23" s="89"/>
      <c r="D23" s="82" t="s">
        <v>68</v>
      </c>
      <c r="E23" s="96"/>
      <c r="F23" s="75"/>
      <c r="G23" s="75"/>
      <c r="H23" s="75"/>
      <c r="I23" s="75">
        <v>289558</v>
      </c>
      <c r="J23" s="75"/>
      <c r="K23" s="75"/>
      <c r="L23" s="75"/>
      <c r="M23" s="75"/>
      <c r="N23" s="75"/>
      <c r="O23" s="75"/>
      <c r="P23" s="75"/>
      <c r="Q23" s="76"/>
    </row>
    <row r="24" spans="3:17">
      <c r="C24" s="91" t="s">
        <v>67</v>
      </c>
      <c r="D24" s="55"/>
      <c r="E24" s="95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</row>
    <row r="25" spans="3:17" ht="15.75" thickBot="1">
      <c r="C25" s="42"/>
      <c r="D25" s="82" t="s">
        <v>64</v>
      </c>
      <c r="E25" s="96"/>
      <c r="F25" s="75"/>
      <c r="G25" s="75"/>
      <c r="H25" s="75"/>
      <c r="I25" s="75">
        <v>355.54</v>
      </c>
      <c r="J25" s="75"/>
      <c r="K25" s="75"/>
      <c r="L25" s="75"/>
      <c r="M25" s="75"/>
      <c r="N25" s="75"/>
      <c r="O25" s="75"/>
      <c r="P25" s="75"/>
      <c r="Q25" s="76"/>
    </row>
    <row r="26" spans="3:17">
      <c r="C26" s="56" t="s">
        <v>69</v>
      </c>
      <c r="D26" s="5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3:17">
      <c r="D27" s="52" t="s">
        <v>58</v>
      </c>
      <c r="E27" s="8"/>
      <c r="F27" s="8"/>
      <c r="G27" s="8"/>
      <c r="H27" s="8"/>
      <c r="I27" s="8">
        <v>15255</v>
      </c>
      <c r="J27" s="8"/>
      <c r="K27" s="8"/>
      <c r="L27" s="8"/>
      <c r="M27" s="8"/>
      <c r="N27" s="8"/>
      <c r="O27" s="8"/>
      <c r="P27" s="8"/>
      <c r="Q27" s="8"/>
    </row>
    <row r="28" spans="3:17">
      <c r="D28" s="5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3:17">
      <c r="D29" s="52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3:17">
      <c r="D30" s="52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3:17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S85"/>
  <sheetViews>
    <sheetView topLeftCell="C52" workbookViewId="0">
      <selection activeCell="E37" sqref="E37:E39"/>
    </sheetView>
  </sheetViews>
  <sheetFormatPr defaultRowHeight="12.75" customHeight="1"/>
  <cols>
    <col min="2" max="2" width="6.42578125" customWidth="1"/>
    <col min="3" max="3" width="25.42578125" customWidth="1"/>
    <col min="4" max="4" width="21.42578125" hidden="1" customWidth="1"/>
    <col min="5" max="5" width="22.5703125" customWidth="1"/>
    <col min="6" max="17" width="9.7109375" customWidth="1"/>
  </cols>
  <sheetData>
    <row r="1" spans="2:19" ht="15" customHeight="1">
      <c r="C1" s="1" t="s">
        <v>70</v>
      </c>
    </row>
    <row r="2" spans="2:19" ht="15" customHeight="1" thickBot="1"/>
    <row r="3" spans="2:19" ht="15" customHeight="1" thickBot="1">
      <c r="B3" s="9"/>
      <c r="C3" s="17" t="s">
        <v>71</v>
      </c>
      <c r="D3" s="2" t="s">
        <v>0</v>
      </c>
      <c r="E3" s="2" t="s">
        <v>195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5</v>
      </c>
      <c r="S3" s="44"/>
    </row>
    <row r="4" spans="2:19" ht="15" customHeight="1">
      <c r="B4" s="18">
        <v>1</v>
      </c>
      <c r="C4" s="16" t="s">
        <v>3</v>
      </c>
      <c r="D4" s="29">
        <v>9300022756</v>
      </c>
      <c r="E4" s="107">
        <v>4060368</v>
      </c>
      <c r="F4" s="45"/>
      <c r="G4" s="45"/>
      <c r="H4" s="119">
        <v>29260</v>
      </c>
      <c r="I4" s="45"/>
      <c r="J4" s="45"/>
      <c r="K4" s="119">
        <v>29260</v>
      </c>
      <c r="L4" s="45"/>
      <c r="M4" s="45"/>
      <c r="N4" s="119">
        <v>29260</v>
      </c>
      <c r="O4" s="45"/>
      <c r="P4" s="45"/>
      <c r="Q4" s="119">
        <v>28230</v>
      </c>
      <c r="R4" s="62"/>
      <c r="S4" s="44"/>
    </row>
    <row r="5" spans="2:19" ht="15" customHeight="1">
      <c r="B5" s="19"/>
      <c r="C5" s="37" t="s">
        <v>41</v>
      </c>
      <c r="D5" s="30" t="s">
        <v>21</v>
      </c>
      <c r="E5" s="108" t="s">
        <v>20</v>
      </c>
      <c r="F5" s="49"/>
      <c r="G5" s="46"/>
      <c r="H5" s="46" t="s">
        <v>116</v>
      </c>
      <c r="I5" s="46"/>
      <c r="J5" s="46"/>
      <c r="K5" s="46" t="s">
        <v>182</v>
      </c>
      <c r="L5" s="46"/>
      <c r="M5" s="46"/>
      <c r="N5" s="46"/>
      <c r="O5" s="46"/>
      <c r="P5" s="46"/>
      <c r="Q5" s="46" t="s">
        <v>266</v>
      </c>
      <c r="R5" s="99"/>
      <c r="S5" s="44"/>
    </row>
    <row r="6" spans="2:19" ht="15" customHeight="1" thickBot="1">
      <c r="B6" s="21"/>
      <c r="C6" s="38"/>
      <c r="D6" s="31"/>
      <c r="E6" s="109">
        <v>201047541</v>
      </c>
      <c r="F6" s="31"/>
      <c r="G6" s="47"/>
      <c r="H6" s="48"/>
      <c r="I6" s="47"/>
      <c r="J6" s="47"/>
      <c r="K6" s="48"/>
      <c r="L6" s="47"/>
      <c r="M6" s="47"/>
      <c r="N6" s="47"/>
      <c r="O6" s="47"/>
      <c r="P6" s="47"/>
      <c r="Q6" s="141">
        <v>4829883800</v>
      </c>
      <c r="S6" s="44"/>
    </row>
    <row r="7" spans="2:19" ht="15" customHeight="1">
      <c r="B7" s="23">
        <v>2</v>
      </c>
      <c r="C7" s="16"/>
      <c r="D7" s="29">
        <v>9302324916</v>
      </c>
      <c r="E7" s="104" t="s">
        <v>78</v>
      </c>
      <c r="F7" s="119">
        <v>5430</v>
      </c>
      <c r="G7" s="119">
        <v>5430</v>
      </c>
      <c r="H7" s="119">
        <v>5430</v>
      </c>
      <c r="I7" s="119">
        <v>5430</v>
      </c>
      <c r="J7" s="119">
        <v>5430</v>
      </c>
      <c r="K7" s="119">
        <v>5430</v>
      </c>
      <c r="L7" s="119">
        <v>5430</v>
      </c>
      <c r="M7" s="119">
        <v>5430</v>
      </c>
      <c r="N7" s="119">
        <v>5430</v>
      </c>
      <c r="O7" s="119">
        <v>5430</v>
      </c>
      <c r="P7" s="119">
        <v>5430</v>
      </c>
      <c r="Q7" s="50">
        <v>5620</v>
      </c>
      <c r="R7" s="62"/>
      <c r="S7" s="44"/>
    </row>
    <row r="8" spans="2:19" ht="15" customHeight="1">
      <c r="B8" s="19"/>
      <c r="C8" s="20" t="s">
        <v>77</v>
      </c>
      <c r="D8" s="30" t="s">
        <v>22</v>
      </c>
      <c r="E8" s="110" t="s">
        <v>81</v>
      </c>
      <c r="F8" s="51" t="s">
        <v>83</v>
      </c>
      <c r="G8" s="51" t="s">
        <v>113</v>
      </c>
      <c r="H8" s="136" t="s">
        <v>137</v>
      </c>
      <c r="I8" s="136" t="s">
        <v>159</v>
      </c>
      <c r="J8" s="136" t="s">
        <v>176</v>
      </c>
      <c r="K8" s="136" t="s">
        <v>179</v>
      </c>
      <c r="L8" s="136" t="s">
        <v>189</v>
      </c>
      <c r="M8" s="136" t="s">
        <v>194</v>
      </c>
      <c r="N8" s="46"/>
      <c r="O8" s="46" t="s">
        <v>205</v>
      </c>
      <c r="P8" s="46" t="s">
        <v>229</v>
      </c>
      <c r="Q8" s="136" t="s">
        <v>265</v>
      </c>
      <c r="R8" s="99"/>
      <c r="S8" s="44"/>
    </row>
    <row r="9" spans="2:19" ht="15" customHeight="1" thickBot="1">
      <c r="B9" s="21"/>
      <c r="C9" s="38"/>
      <c r="D9" s="31" t="s">
        <v>23</v>
      </c>
      <c r="E9" s="105" t="s">
        <v>230</v>
      </c>
      <c r="F9" s="31"/>
      <c r="G9" s="120"/>
      <c r="H9" s="137"/>
      <c r="I9" s="120"/>
      <c r="J9" s="120"/>
      <c r="K9" s="120"/>
      <c r="L9" s="120"/>
      <c r="M9" s="47"/>
      <c r="N9" s="47"/>
      <c r="O9" s="47"/>
      <c r="P9" s="141">
        <v>4273187400</v>
      </c>
      <c r="Q9" s="141">
        <v>4273187400</v>
      </c>
      <c r="S9" s="44"/>
    </row>
    <row r="10" spans="2:19" ht="15" customHeight="1">
      <c r="B10" s="23">
        <v>3</v>
      </c>
      <c r="C10" s="16"/>
      <c r="D10" s="29">
        <v>9300022529</v>
      </c>
      <c r="E10" s="104" t="s">
        <v>82</v>
      </c>
      <c r="F10" s="119">
        <v>6670</v>
      </c>
      <c r="G10" s="119">
        <v>6670</v>
      </c>
      <c r="H10" s="119">
        <v>6670</v>
      </c>
      <c r="I10" s="119">
        <v>6670</v>
      </c>
      <c r="J10" s="119">
        <v>6670</v>
      </c>
      <c r="K10" s="119">
        <v>6670</v>
      </c>
      <c r="L10" s="119">
        <v>6670</v>
      </c>
      <c r="M10" s="119">
        <v>6670</v>
      </c>
      <c r="N10" s="119">
        <v>6670</v>
      </c>
      <c r="O10" s="119">
        <v>6670</v>
      </c>
      <c r="P10" s="119">
        <v>6670</v>
      </c>
      <c r="Q10" s="50">
        <v>7680</v>
      </c>
      <c r="R10" s="62"/>
      <c r="S10" s="44"/>
    </row>
    <row r="11" spans="2:19" ht="15" customHeight="1">
      <c r="B11" s="19"/>
      <c r="C11" s="20" t="s">
        <v>77</v>
      </c>
      <c r="D11" s="30" t="s">
        <v>25</v>
      </c>
      <c r="E11" s="110" t="s">
        <v>81</v>
      </c>
      <c r="F11" s="51" t="s">
        <v>83</v>
      </c>
      <c r="G11" s="51" t="s">
        <v>113</v>
      </c>
      <c r="H11" s="136" t="s">
        <v>137</v>
      </c>
      <c r="I11" s="136" t="s">
        <v>159</v>
      </c>
      <c r="J11" s="136" t="s">
        <v>176</v>
      </c>
      <c r="K11" s="136" t="s">
        <v>179</v>
      </c>
      <c r="L11" s="136" t="s">
        <v>189</v>
      </c>
      <c r="M11" s="136" t="s">
        <v>194</v>
      </c>
      <c r="N11" s="46"/>
      <c r="O11" s="46" t="s">
        <v>205</v>
      </c>
      <c r="P11" s="46" t="s">
        <v>229</v>
      </c>
      <c r="Q11" s="136" t="s">
        <v>265</v>
      </c>
      <c r="R11" s="99"/>
      <c r="S11" s="44"/>
    </row>
    <row r="12" spans="2:19" ht="15" customHeight="1" thickBot="1">
      <c r="B12" s="21"/>
      <c r="C12" s="38"/>
      <c r="D12" s="31" t="s">
        <v>26</v>
      </c>
      <c r="E12" s="105" t="s">
        <v>231</v>
      </c>
      <c r="F12" s="31"/>
      <c r="G12" s="120"/>
      <c r="H12" s="120"/>
      <c r="I12" s="120"/>
      <c r="J12" s="120"/>
      <c r="K12" s="120"/>
      <c r="L12" s="120"/>
      <c r="M12" s="47"/>
      <c r="N12" s="47"/>
      <c r="O12" s="47"/>
      <c r="P12" s="141">
        <v>4273187400</v>
      </c>
      <c r="Q12" s="141">
        <v>4273187400</v>
      </c>
      <c r="S12" s="44"/>
    </row>
    <row r="13" spans="2:19" ht="15" customHeight="1">
      <c r="B13" s="23">
        <v>4</v>
      </c>
      <c r="C13" s="16"/>
      <c r="D13" s="29">
        <v>9300022529</v>
      </c>
      <c r="E13" s="104" t="s">
        <v>109</v>
      </c>
      <c r="F13" s="50">
        <v>390</v>
      </c>
      <c r="G13" s="50">
        <v>390</v>
      </c>
      <c r="H13" s="50">
        <v>390</v>
      </c>
      <c r="I13" s="50">
        <v>390</v>
      </c>
      <c r="J13" s="50">
        <v>390</v>
      </c>
      <c r="K13" s="50">
        <v>390</v>
      </c>
      <c r="L13" s="50">
        <v>390</v>
      </c>
      <c r="M13" s="50">
        <v>390</v>
      </c>
      <c r="N13" s="50">
        <v>390</v>
      </c>
      <c r="O13" s="50">
        <v>390</v>
      </c>
      <c r="P13" s="50">
        <v>390</v>
      </c>
      <c r="Q13" s="146">
        <v>610</v>
      </c>
      <c r="R13" s="114"/>
      <c r="S13" s="44"/>
    </row>
    <row r="14" spans="2:19" ht="15" customHeight="1">
      <c r="B14" s="19"/>
      <c r="C14" s="20" t="s">
        <v>77</v>
      </c>
      <c r="D14" s="30" t="s">
        <v>25</v>
      </c>
      <c r="E14" s="110" t="s">
        <v>81</v>
      </c>
      <c r="F14" s="51" t="s">
        <v>83</v>
      </c>
      <c r="G14" s="51" t="s">
        <v>113</v>
      </c>
      <c r="H14" s="136" t="s">
        <v>137</v>
      </c>
      <c r="I14" s="136" t="s">
        <v>159</v>
      </c>
      <c r="J14" s="136" t="s">
        <v>176</v>
      </c>
      <c r="K14" s="136" t="s">
        <v>179</v>
      </c>
      <c r="L14" s="136" t="s">
        <v>189</v>
      </c>
      <c r="M14" s="136" t="s">
        <v>194</v>
      </c>
      <c r="N14" s="46"/>
      <c r="O14" s="46" t="s">
        <v>205</v>
      </c>
      <c r="P14" s="46" t="s">
        <v>229</v>
      </c>
      <c r="Q14" s="136" t="s">
        <v>265</v>
      </c>
      <c r="R14" s="115"/>
      <c r="S14" s="44"/>
    </row>
    <row r="15" spans="2:19" ht="15" customHeight="1" thickBot="1">
      <c r="B15" s="21"/>
      <c r="C15" s="38"/>
      <c r="D15" s="31" t="s">
        <v>26</v>
      </c>
      <c r="E15" s="105" t="s">
        <v>233</v>
      </c>
      <c r="F15" s="31"/>
      <c r="G15" s="47"/>
      <c r="H15" s="47"/>
      <c r="I15" s="47"/>
      <c r="J15" s="47"/>
      <c r="K15" s="47"/>
      <c r="L15" s="47"/>
      <c r="M15" s="47"/>
      <c r="N15" s="47"/>
      <c r="O15" s="47"/>
      <c r="P15" s="141">
        <v>4273187400</v>
      </c>
      <c r="Q15" s="141">
        <v>4273187400</v>
      </c>
      <c r="S15" s="44"/>
    </row>
    <row r="16" spans="2:19" ht="15" customHeight="1">
      <c r="B16" s="23">
        <v>5</v>
      </c>
      <c r="C16" s="16" t="s">
        <v>2</v>
      </c>
      <c r="D16" s="29">
        <v>9300022545</v>
      </c>
      <c r="E16" s="107" t="s">
        <v>232</v>
      </c>
      <c r="F16" s="50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62"/>
      <c r="S16" s="44"/>
    </row>
    <row r="17" spans="2:19" ht="15" customHeight="1">
      <c r="B17" s="19"/>
      <c r="C17" s="37" t="s">
        <v>4</v>
      </c>
      <c r="D17" s="30" t="s">
        <v>29</v>
      </c>
      <c r="E17" s="108" t="s">
        <v>31</v>
      </c>
      <c r="F17" s="49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99"/>
      <c r="S17" s="44"/>
    </row>
    <row r="18" spans="2:19" ht="15" customHeight="1" thickBot="1">
      <c r="B18" s="21"/>
      <c r="C18" s="38"/>
      <c r="D18" s="31" t="s">
        <v>30</v>
      </c>
      <c r="E18" s="109">
        <v>201047532</v>
      </c>
      <c r="F18" s="31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S18" s="44"/>
    </row>
    <row r="19" spans="2:19" ht="15" customHeight="1">
      <c r="B19" s="23">
        <v>7</v>
      </c>
      <c r="C19" s="14" t="s">
        <v>144</v>
      </c>
      <c r="D19" s="29">
        <v>9300026615</v>
      </c>
      <c r="E19" s="104" t="s">
        <v>148</v>
      </c>
      <c r="F19" s="45"/>
      <c r="G19" s="45"/>
      <c r="H19" s="126" t="s">
        <v>166</v>
      </c>
      <c r="I19" s="50">
        <v>300</v>
      </c>
      <c r="J19" s="45"/>
      <c r="K19" s="45"/>
      <c r="L19" s="45"/>
      <c r="M19" s="45"/>
      <c r="N19" s="45"/>
      <c r="O19" s="45"/>
      <c r="P19" s="45"/>
      <c r="Q19" s="45"/>
      <c r="R19" s="62"/>
      <c r="S19" s="44"/>
    </row>
    <row r="20" spans="2:19" ht="15" customHeight="1">
      <c r="B20" s="19"/>
      <c r="C20" s="20" t="s">
        <v>85</v>
      </c>
      <c r="D20" s="30" t="s">
        <v>36</v>
      </c>
      <c r="E20" s="106" t="s">
        <v>88</v>
      </c>
      <c r="F20" s="49"/>
      <c r="G20" s="46"/>
      <c r="H20" s="131" t="s">
        <v>167</v>
      </c>
      <c r="I20" s="46" t="s">
        <v>163</v>
      </c>
      <c r="J20" s="46"/>
      <c r="K20" s="46"/>
      <c r="L20" s="46"/>
      <c r="M20" s="46"/>
      <c r="N20" s="46"/>
      <c r="O20" s="46"/>
      <c r="P20" s="46"/>
      <c r="Q20" s="46"/>
      <c r="R20" s="99"/>
      <c r="S20" s="44"/>
    </row>
    <row r="21" spans="2:19" ht="15" customHeight="1" thickBot="1">
      <c r="B21" s="21"/>
      <c r="C21" s="38"/>
      <c r="D21" s="31" t="s">
        <v>37</v>
      </c>
      <c r="E21" s="109" t="s">
        <v>145</v>
      </c>
      <c r="F21" s="31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S21" s="44"/>
    </row>
    <row r="22" spans="2:19" ht="15" customHeight="1">
      <c r="B22" s="23">
        <v>6</v>
      </c>
      <c r="C22" s="14" t="s">
        <v>84</v>
      </c>
      <c r="D22" s="29">
        <v>9300022542</v>
      </c>
      <c r="E22" s="104" t="s">
        <v>86</v>
      </c>
      <c r="F22" s="50">
        <v>100</v>
      </c>
      <c r="G22" s="50">
        <v>100</v>
      </c>
      <c r="H22" s="50">
        <v>100</v>
      </c>
      <c r="I22" s="50">
        <v>100</v>
      </c>
      <c r="J22" s="50">
        <v>100</v>
      </c>
      <c r="K22" s="50">
        <v>100</v>
      </c>
      <c r="L22" s="50">
        <v>100</v>
      </c>
      <c r="M22" s="50">
        <v>100</v>
      </c>
      <c r="N22" s="50">
        <v>100</v>
      </c>
      <c r="O22" s="50">
        <v>100</v>
      </c>
      <c r="P22" s="45">
        <v>100</v>
      </c>
      <c r="Q22" s="45">
        <v>100</v>
      </c>
      <c r="R22" s="62"/>
      <c r="S22" s="44"/>
    </row>
    <row r="23" spans="2:19" ht="15" customHeight="1">
      <c r="B23" s="19"/>
      <c r="C23" s="20" t="s">
        <v>85</v>
      </c>
      <c r="D23" s="30" t="s">
        <v>34</v>
      </c>
      <c r="E23" s="110" t="s">
        <v>88</v>
      </c>
      <c r="F23" s="49" t="s">
        <v>89</v>
      </c>
      <c r="G23" s="49" t="s">
        <v>112</v>
      </c>
      <c r="H23" s="46" t="s">
        <v>136</v>
      </c>
      <c r="I23" s="46" t="s">
        <v>158</v>
      </c>
      <c r="J23" s="46" t="s">
        <v>177</v>
      </c>
      <c r="K23" s="46" t="s">
        <v>180</v>
      </c>
      <c r="L23" s="46" t="s">
        <v>188</v>
      </c>
      <c r="M23" s="46" t="s">
        <v>197</v>
      </c>
      <c r="O23" s="46" t="s">
        <v>204</v>
      </c>
      <c r="P23" s="46"/>
      <c r="Q23" s="46"/>
      <c r="R23" s="99"/>
      <c r="S23" s="44"/>
    </row>
    <row r="24" spans="2:19" ht="15" customHeight="1" thickBot="1">
      <c r="B24" s="21"/>
      <c r="C24" s="38"/>
      <c r="D24" s="31" t="s">
        <v>35</v>
      </c>
      <c r="E24" s="105" t="s">
        <v>196</v>
      </c>
      <c r="F24" s="31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S24" s="44"/>
    </row>
    <row r="25" spans="2:19" ht="15" customHeight="1">
      <c r="B25" s="23">
        <v>7</v>
      </c>
      <c r="C25" s="14" t="s">
        <v>90</v>
      </c>
      <c r="D25" s="29">
        <v>9300026615</v>
      </c>
      <c r="E25" s="104" t="s">
        <v>225</v>
      </c>
      <c r="F25" s="50">
        <v>300</v>
      </c>
      <c r="G25" s="45"/>
      <c r="H25" s="45"/>
      <c r="I25" s="50">
        <v>300</v>
      </c>
      <c r="J25" s="45"/>
      <c r="K25" s="45"/>
      <c r="L25" s="50">
        <v>300</v>
      </c>
      <c r="M25" s="45"/>
      <c r="N25" s="45"/>
      <c r="O25" s="50">
        <v>300</v>
      </c>
      <c r="P25" s="45"/>
      <c r="Q25" s="45"/>
      <c r="R25" s="62"/>
      <c r="S25" s="44"/>
    </row>
    <row r="26" spans="2:19" ht="15" customHeight="1">
      <c r="B26" s="19"/>
      <c r="C26" s="20" t="s">
        <v>85</v>
      </c>
      <c r="D26" s="30" t="s">
        <v>36</v>
      </c>
      <c r="E26" s="106" t="s">
        <v>88</v>
      </c>
      <c r="F26" s="49" t="s">
        <v>92</v>
      </c>
      <c r="G26" s="46"/>
      <c r="H26" s="46"/>
      <c r="I26" s="49" t="s">
        <v>160</v>
      </c>
      <c r="J26" s="46"/>
      <c r="K26" s="46"/>
      <c r="L26" s="135" t="s">
        <v>186</v>
      </c>
      <c r="M26" s="46"/>
      <c r="N26" s="46"/>
      <c r="O26" s="135" t="s">
        <v>211</v>
      </c>
      <c r="P26" s="46"/>
      <c r="Q26" s="46"/>
      <c r="R26" s="99"/>
      <c r="S26" s="44"/>
    </row>
    <row r="27" spans="2:19" ht="15" customHeight="1" thickBot="1">
      <c r="B27" s="21"/>
      <c r="C27" s="38"/>
      <c r="D27" s="31" t="s">
        <v>37</v>
      </c>
      <c r="E27" s="109" t="s">
        <v>210</v>
      </c>
      <c r="F27" s="31"/>
      <c r="G27" s="47"/>
      <c r="H27" s="47"/>
      <c r="I27" s="47"/>
      <c r="J27" s="47"/>
      <c r="K27" s="47"/>
      <c r="L27" s="138">
        <v>4833752100</v>
      </c>
      <c r="M27" s="47"/>
      <c r="N27" s="47"/>
      <c r="O27" s="138">
        <v>4833752100</v>
      </c>
      <c r="P27" s="47"/>
      <c r="Q27" s="47"/>
      <c r="S27" s="44"/>
    </row>
    <row r="28" spans="2:19" ht="15" customHeight="1">
      <c r="B28" s="23">
        <v>8</v>
      </c>
      <c r="C28" s="14" t="s">
        <v>142</v>
      </c>
      <c r="D28" s="29">
        <v>9300011741</v>
      </c>
      <c r="E28" s="29">
        <v>11028989</v>
      </c>
      <c r="F28" s="45"/>
      <c r="G28" s="45"/>
      <c r="H28" s="45"/>
      <c r="I28" s="50">
        <v>200</v>
      </c>
      <c r="J28" s="45"/>
      <c r="K28" s="45"/>
      <c r="L28" s="50">
        <v>200</v>
      </c>
      <c r="M28" s="45"/>
      <c r="N28" s="45"/>
      <c r="O28" s="50">
        <v>200</v>
      </c>
      <c r="P28" s="45"/>
      <c r="Q28" s="45"/>
      <c r="R28" s="62"/>
      <c r="S28" s="44"/>
    </row>
    <row r="29" spans="2:19" ht="15" customHeight="1">
      <c r="B29" s="19"/>
      <c r="C29" s="20" t="s">
        <v>85</v>
      </c>
      <c r="D29" s="30" t="s">
        <v>32</v>
      </c>
      <c r="E29" s="110" t="s">
        <v>88</v>
      </c>
      <c r="F29" s="49"/>
      <c r="G29" s="46"/>
      <c r="H29" s="46"/>
      <c r="I29" s="46" t="s">
        <v>162</v>
      </c>
      <c r="J29" s="46"/>
      <c r="K29" s="46"/>
      <c r="L29" s="46" t="s">
        <v>187</v>
      </c>
      <c r="M29" s="46"/>
      <c r="N29" s="46"/>
      <c r="O29" s="46" t="s">
        <v>212</v>
      </c>
      <c r="P29" s="46"/>
      <c r="Q29" s="46"/>
      <c r="R29" s="99"/>
      <c r="S29" s="44"/>
    </row>
    <row r="30" spans="2:19" ht="15" customHeight="1" thickBot="1">
      <c r="B30" s="21"/>
      <c r="C30" s="22"/>
      <c r="D30" s="31" t="s">
        <v>33</v>
      </c>
      <c r="E30" s="105" t="s">
        <v>139</v>
      </c>
      <c r="F30" s="120"/>
      <c r="G30" s="47"/>
      <c r="H30" s="47"/>
      <c r="I30" s="47"/>
      <c r="J30" s="47"/>
      <c r="K30" s="47"/>
      <c r="L30" s="141">
        <v>4845900500</v>
      </c>
      <c r="M30" s="47"/>
      <c r="N30" s="47"/>
      <c r="O30" s="141">
        <v>4845900500</v>
      </c>
      <c r="P30" s="47"/>
      <c r="Q30" s="47"/>
      <c r="S30" s="44"/>
    </row>
    <row r="31" spans="2:19" ht="15" customHeight="1">
      <c r="B31" s="18"/>
      <c r="C31" s="14" t="s">
        <v>199</v>
      </c>
      <c r="D31" s="32"/>
      <c r="E31" s="104" t="s">
        <v>200</v>
      </c>
      <c r="F31" s="45"/>
      <c r="G31" s="139"/>
      <c r="H31" s="139"/>
      <c r="I31" s="139"/>
      <c r="J31" s="139"/>
      <c r="K31" s="139"/>
      <c r="L31" s="139"/>
      <c r="M31" s="139"/>
      <c r="N31" s="139"/>
      <c r="O31" s="50">
        <v>400</v>
      </c>
      <c r="P31" s="139"/>
      <c r="Q31" s="139"/>
      <c r="S31" s="44"/>
    </row>
    <row r="32" spans="2:19" ht="15" customHeight="1">
      <c r="B32" s="18"/>
      <c r="C32" s="20" t="s">
        <v>85</v>
      </c>
      <c r="D32" s="32"/>
      <c r="E32" s="110" t="s">
        <v>88</v>
      </c>
      <c r="F32" s="135"/>
      <c r="G32" s="140"/>
      <c r="H32" s="140"/>
      <c r="I32" s="140"/>
      <c r="J32" s="140"/>
      <c r="K32" s="140"/>
      <c r="L32" s="140"/>
      <c r="M32" s="140"/>
      <c r="N32" s="140"/>
      <c r="O32" s="140" t="s">
        <v>207</v>
      </c>
      <c r="P32" s="140"/>
      <c r="Q32" s="140"/>
      <c r="S32" s="44"/>
    </row>
    <row r="33" spans="2:19" ht="15" customHeight="1" thickBot="1">
      <c r="B33" s="18"/>
      <c r="C33" s="22"/>
      <c r="D33" s="32"/>
      <c r="E33" s="105" t="s">
        <v>202</v>
      </c>
      <c r="F33" s="120"/>
      <c r="G33" s="47"/>
      <c r="H33" s="47"/>
      <c r="I33" s="47"/>
      <c r="J33" s="47"/>
      <c r="K33" s="47"/>
      <c r="L33" s="47"/>
      <c r="M33" s="47"/>
      <c r="N33" s="47"/>
      <c r="O33" s="141">
        <v>4862944800</v>
      </c>
      <c r="P33" s="47"/>
      <c r="Q33" s="47"/>
      <c r="S33" s="44"/>
    </row>
    <row r="34" spans="2:19" ht="15" customHeight="1">
      <c r="B34" s="23">
        <v>9</v>
      </c>
      <c r="C34" s="14" t="s">
        <v>95</v>
      </c>
      <c r="D34" s="29">
        <v>9300011741</v>
      </c>
      <c r="E34" s="29">
        <v>11029107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62"/>
      <c r="S34" s="44"/>
    </row>
    <row r="35" spans="2:19" ht="15" customHeight="1">
      <c r="B35" s="19"/>
      <c r="C35" s="20" t="s">
        <v>85</v>
      </c>
      <c r="D35" s="30" t="s">
        <v>32</v>
      </c>
      <c r="E35" s="110" t="s">
        <v>88</v>
      </c>
      <c r="F35" s="49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99"/>
      <c r="S35" s="44"/>
    </row>
    <row r="36" spans="2:19" ht="15" customHeight="1" thickBot="1">
      <c r="B36" s="21"/>
      <c r="C36" s="22"/>
      <c r="D36" s="31" t="s">
        <v>33</v>
      </c>
      <c r="E36" s="105" t="s">
        <v>96</v>
      </c>
      <c r="F36" s="120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S36" s="44"/>
    </row>
    <row r="37" spans="2:19" ht="15" customHeight="1">
      <c r="B37" s="23">
        <v>10</v>
      </c>
      <c r="C37" s="14" t="s">
        <v>150</v>
      </c>
      <c r="D37" s="29">
        <v>9300011741</v>
      </c>
      <c r="E37" s="104" t="s">
        <v>151</v>
      </c>
      <c r="F37" s="45"/>
      <c r="G37" s="45"/>
      <c r="H37" s="45"/>
      <c r="I37" s="45"/>
      <c r="J37" s="45"/>
      <c r="K37" s="45"/>
      <c r="L37" s="50">
        <v>300</v>
      </c>
      <c r="M37" s="45"/>
      <c r="N37" s="45"/>
      <c r="O37" s="50">
        <v>300</v>
      </c>
      <c r="P37" s="45"/>
      <c r="Q37" s="45"/>
      <c r="R37" s="62"/>
      <c r="S37" s="44"/>
    </row>
    <row r="38" spans="2:19" ht="15" customHeight="1">
      <c r="B38" s="19"/>
      <c r="C38" s="20" t="s">
        <v>85</v>
      </c>
      <c r="D38" s="30" t="s">
        <v>32</v>
      </c>
      <c r="E38" s="110" t="s">
        <v>88</v>
      </c>
      <c r="F38" s="49"/>
      <c r="G38" s="46"/>
      <c r="H38" s="46"/>
      <c r="I38" s="46"/>
      <c r="J38" s="46"/>
      <c r="K38" s="46"/>
      <c r="L38" s="46" t="s">
        <v>191</v>
      </c>
      <c r="M38" s="46"/>
      <c r="N38" s="46"/>
      <c r="O38" s="46" t="s">
        <v>209</v>
      </c>
      <c r="P38" s="46"/>
      <c r="Q38" s="46"/>
      <c r="R38" s="99"/>
      <c r="S38" s="44"/>
    </row>
    <row r="39" spans="2:19" ht="15" customHeight="1" thickBot="1">
      <c r="B39" s="21"/>
      <c r="C39" s="22"/>
      <c r="D39" s="31" t="s">
        <v>33</v>
      </c>
      <c r="E39" s="105" t="s">
        <v>208</v>
      </c>
      <c r="F39" s="120"/>
      <c r="G39" s="47"/>
      <c r="H39" s="47"/>
      <c r="I39" s="47"/>
      <c r="J39" s="47"/>
      <c r="K39" s="47"/>
      <c r="L39" s="138">
        <v>4833752300</v>
      </c>
      <c r="M39" s="47"/>
      <c r="N39" s="47"/>
      <c r="O39" s="141">
        <v>4849432300</v>
      </c>
      <c r="P39" s="47"/>
      <c r="Q39" s="47"/>
      <c r="S39" s="44"/>
    </row>
    <row r="40" spans="2:19" ht="15" customHeight="1">
      <c r="B40" s="23">
        <v>11</v>
      </c>
      <c r="C40" s="14" t="s">
        <v>153</v>
      </c>
      <c r="D40" s="29">
        <v>9300011741</v>
      </c>
      <c r="E40" s="104" t="s">
        <v>154</v>
      </c>
      <c r="F40" s="45"/>
      <c r="G40" s="45"/>
      <c r="H40" s="45"/>
      <c r="I40" s="45"/>
      <c r="J40" s="45"/>
      <c r="K40" s="45"/>
      <c r="L40" s="50">
        <v>300</v>
      </c>
      <c r="M40" s="45"/>
      <c r="N40" s="45"/>
      <c r="O40" s="45">
        <v>300</v>
      </c>
      <c r="P40" s="45"/>
      <c r="Q40" s="45"/>
      <c r="R40" s="62"/>
      <c r="S40" s="44"/>
    </row>
    <row r="41" spans="2:19" ht="15" customHeight="1">
      <c r="B41" s="19"/>
      <c r="C41" s="20" t="s">
        <v>85</v>
      </c>
      <c r="D41" s="30" t="s">
        <v>32</v>
      </c>
      <c r="E41" s="110" t="s">
        <v>88</v>
      </c>
      <c r="F41" s="49"/>
      <c r="G41" s="46"/>
      <c r="H41" s="46"/>
      <c r="I41" s="46"/>
      <c r="J41" s="46"/>
      <c r="K41" s="46"/>
      <c r="L41" s="136" t="s">
        <v>185</v>
      </c>
      <c r="M41" s="46"/>
      <c r="N41" s="46"/>
      <c r="O41" s="131" t="s">
        <v>166</v>
      </c>
      <c r="P41" s="46"/>
      <c r="Q41" s="46"/>
      <c r="R41" s="99"/>
      <c r="S41" s="44"/>
    </row>
    <row r="42" spans="2:19" ht="15" customHeight="1" thickBot="1">
      <c r="B42" s="21"/>
      <c r="C42" s="22"/>
      <c r="D42" s="31" t="s">
        <v>33</v>
      </c>
      <c r="E42" s="105" t="s">
        <v>208</v>
      </c>
      <c r="F42" s="120"/>
      <c r="G42" s="47"/>
      <c r="H42" s="47"/>
      <c r="I42" s="47"/>
      <c r="J42" s="47"/>
      <c r="K42" s="47"/>
      <c r="L42" s="138">
        <v>4833752200</v>
      </c>
      <c r="M42" s="47"/>
      <c r="N42" s="47"/>
      <c r="O42" s="68" t="s">
        <v>228</v>
      </c>
      <c r="P42" s="47"/>
      <c r="Q42" s="47"/>
      <c r="S42" s="44"/>
    </row>
    <row r="43" spans="2:19" ht="15" customHeight="1">
      <c r="B43" s="23">
        <v>12</v>
      </c>
      <c r="C43" s="14" t="s">
        <v>101</v>
      </c>
      <c r="D43" s="29">
        <v>9300022440</v>
      </c>
      <c r="E43" s="104" t="s">
        <v>264</v>
      </c>
      <c r="F43" s="145"/>
      <c r="G43" s="145"/>
      <c r="H43" s="119">
        <v>2350</v>
      </c>
      <c r="I43" s="145"/>
      <c r="J43" s="145"/>
      <c r="K43" s="119">
        <v>2350</v>
      </c>
      <c r="L43" s="145"/>
      <c r="M43" s="145"/>
      <c r="N43" s="145">
        <v>2350</v>
      </c>
      <c r="O43" s="145"/>
      <c r="P43" s="145"/>
      <c r="Q43" s="119">
        <v>2050</v>
      </c>
      <c r="R43" s="62"/>
      <c r="S43" s="44"/>
    </row>
    <row r="44" spans="2:19" ht="15" customHeight="1">
      <c r="B44" s="19"/>
      <c r="C44" s="20" t="s">
        <v>85</v>
      </c>
      <c r="D44" s="30" t="s">
        <v>27</v>
      </c>
      <c r="E44" s="110" t="s">
        <v>88</v>
      </c>
      <c r="F44" s="49"/>
      <c r="G44" s="46"/>
      <c r="H44" s="46" t="s">
        <v>115</v>
      </c>
      <c r="I44" s="46"/>
      <c r="J44" s="46"/>
      <c r="K44" s="46" t="s">
        <v>181</v>
      </c>
      <c r="L44" s="46"/>
      <c r="M44" s="46"/>
      <c r="N44" s="46"/>
      <c r="O44" s="46"/>
      <c r="P44" s="46"/>
      <c r="Q44" s="46" t="s">
        <v>263</v>
      </c>
      <c r="R44" s="99"/>
      <c r="S44" s="44"/>
    </row>
    <row r="45" spans="2:19" ht="15" customHeight="1" thickBot="1">
      <c r="B45" s="21"/>
      <c r="C45" s="22"/>
      <c r="D45" s="31" t="s">
        <v>28</v>
      </c>
      <c r="E45" s="105" t="s">
        <v>102</v>
      </c>
      <c r="F45" s="41"/>
      <c r="G45" s="47"/>
      <c r="H45" s="47"/>
      <c r="I45" s="48"/>
      <c r="J45" s="47"/>
      <c r="K45" s="47"/>
      <c r="L45" s="47"/>
      <c r="M45" s="47"/>
      <c r="N45" s="47"/>
      <c r="O45" s="47"/>
      <c r="P45" s="47"/>
      <c r="Q45" s="141">
        <v>4829883500</v>
      </c>
      <c r="S45" s="44"/>
    </row>
    <row r="46" spans="2:19" ht="15" customHeight="1">
      <c r="B46" s="23">
        <v>13</v>
      </c>
      <c r="C46" s="14"/>
      <c r="D46" s="29"/>
      <c r="E46" s="29">
        <v>72804305</v>
      </c>
      <c r="F46" s="45"/>
      <c r="G46" s="45"/>
      <c r="H46" s="119">
        <v>400</v>
      </c>
      <c r="I46" s="45"/>
      <c r="J46" s="45"/>
      <c r="K46" s="119">
        <v>400</v>
      </c>
      <c r="L46" s="45"/>
      <c r="M46" s="45"/>
      <c r="N46" s="45">
        <v>400</v>
      </c>
      <c r="O46" s="45"/>
      <c r="P46" s="45"/>
      <c r="Q46" s="50">
        <v>370</v>
      </c>
      <c r="R46" s="62"/>
      <c r="S46" s="44"/>
    </row>
    <row r="47" spans="2:19" ht="15" customHeight="1">
      <c r="B47" s="19"/>
      <c r="C47" s="20" t="s">
        <v>117</v>
      </c>
      <c r="D47" s="30"/>
      <c r="E47" s="61" t="s">
        <v>123</v>
      </c>
      <c r="F47" s="49"/>
      <c r="G47" s="46"/>
      <c r="H47" s="46" t="s">
        <v>135</v>
      </c>
      <c r="I47" s="46"/>
      <c r="J47" s="46"/>
      <c r="K47" s="46" t="s">
        <v>183</v>
      </c>
      <c r="L47" s="46"/>
      <c r="M47" s="46"/>
      <c r="N47" s="46"/>
      <c r="O47" s="46"/>
      <c r="P47" s="46"/>
      <c r="Q47" s="46" t="s">
        <v>267</v>
      </c>
      <c r="R47" s="99"/>
      <c r="S47" s="44"/>
    </row>
    <row r="48" spans="2:19" ht="15" customHeight="1" thickBot="1">
      <c r="B48" s="21"/>
      <c r="C48" s="22"/>
      <c r="D48" s="31"/>
      <c r="E48" s="105" t="s">
        <v>119</v>
      </c>
      <c r="F48" s="120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141">
        <v>4273186800</v>
      </c>
      <c r="S48" s="44"/>
    </row>
    <row r="49" spans="2:19" ht="15" customHeight="1">
      <c r="B49" s="23">
        <v>14</v>
      </c>
      <c r="C49" s="14" t="s">
        <v>128</v>
      </c>
      <c r="D49" s="29"/>
      <c r="E49" s="29">
        <v>11044801</v>
      </c>
      <c r="F49" s="45"/>
      <c r="G49" s="45"/>
      <c r="H49" s="119">
        <v>230</v>
      </c>
      <c r="I49" s="45"/>
      <c r="J49" s="45"/>
      <c r="K49" s="119">
        <v>230</v>
      </c>
      <c r="L49" s="45"/>
      <c r="M49" s="45"/>
      <c r="N49" s="45">
        <v>230</v>
      </c>
      <c r="O49" s="45"/>
      <c r="P49" s="45"/>
      <c r="Q49" s="50">
        <v>230</v>
      </c>
      <c r="R49" s="62"/>
      <c r="S49" s="44"/>
    </row>
    <row r="50" spans="2:19" ht="15" customHeight="1">
      <c r="B50" s="24"/>
      <c r="C50" s="20" t="s">
        <v>117</v>
      </c>
      <c r="D50" s="30"/>
      <c r="E50" s="61" t="s">
        <v>123</v>
      </c>
      <c r="F50" s="49"/>
      <c r="G50" s="46"/>
      <c r="H50" s="46" t="s">
        <v>135</v>
      </c>
      <c r="I50" s="46"/>
      <c r="J50" s="46"/>
      <c r="K50" s="46" t="s">
        <v>183</v>
      </c>
      <c r="L50" s="46"/>
      <c r="M50" s="46"/>
      <c r="N50" s="46"/>
      <c r="O50" s="46"/>
      <c r="P50" s="46"/>
      <c r="Q50" s="46" t="s">
        <v>267</v>
      </c>
      <c r="R50" s="99"/>
      <c r="S50" s="44"/>
    </row>
    <row r="51" spans="2:19" ht="15" customHeight="1" thickBot="1">
      <c r="B51" s="25"/>
      <c r="C51" s="22"/>
      <c r="D51" s="31"/>
      <c r="E51" s="105" t="s">
        <v>120</v>
      </c>
      <c r="F51" s="120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141">
        <v>4273186800</v>
      </c>
      <c r="S51" s="44"/>
    </row>
    <row r="52" spans="2:19" ht="15" customHeight="1">
      <c r="B52" s="23">
        <v>15</v>
      </c>
      <c r="C52" s="14" t="s">
        <v>134</v>
      </c>
      <c r="D52" s="29"/>
      <c r="E52" s="29">
        <v>72926563</v>
      </c>
      <c r="F52" s="45"/>
      <c r="G52" s="45"/>
      <c r="H52" s="119">
        <v>490</v>
      </c>
      <c r="I52" s="45"/>
      <c r="J52" s="45"/>
      <c r="K52" s="119">
        <v>490</v>
      </c>
      <c r="L52" s="45"/>
      <c r="M52" s="45"/>
      <c r="N52" s="45">
        <v>490</v>
      </c>
      <c r="O52" s="45"/>
      <c r="P52" s="45"/>
      <c r="Q52" s="50">
        <v>540</v>
      </c>
      <c r="R52" s="62"/>
      <c r="S52" s="44"/>
    </row>
    <row r="53" spans="2:19" ht="15" customHeight="1">
      <c r="B53" s="19"/>
      <c r="C53" s="20" t="s">
        <v>118</v>
      </c>
      <c r="D53" s="30"/>
      <c r="E53" s="61" t="s">
        <v>123</v>
      </c>
      <c r="F53" s="49"/>
      <c r="G53" s="46"/>
      <c r="H53" s="46" t="s">
        <v>135</v>
      </c>
      <c r="I53" s="46"/>
      <c r="J53" s="46"/>
      <c r="K53" s="46" t="s">
        <v>183</v>
      </c>
      <c r="L53" s="46"/>
      <c r="M53" s="46"/>
      <c r="N53" s="46"/>
      <c r="O53" s="46"/>
      <c r="P53" s="46"/>
      <c r="Q53" s="46" t="s">
        <v>267</v>
      </c>
      <c r="R53" s="99"/>
      <c r="S53" s="44"/>
    </row>
    <row r="54" spans="2:19" ht="15" customHeight="1" thickBot="1">
      <c r="B54" s="21"/>
      <c r="C54" s="22"/>
      <c r="D54" s="31"/>
      <c r="E54" s="105" t="s">
        <v>121</v>
      </c>
      <c r="F54" s="120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141">
        <v>4273186800</v>
      </c>
      <c r="S54" s="44"/>
    </row>
    <row r="55" spans="2:19" ht="15" customHeight="1">
      <c r="B55" s="23">
        <v>16</v>
      </c>
      <c r="C55" s="14" t="s">
        <v>130</v>
      </c>
      <c r="D55" s="29"/>
      <c r="E55" s="29">
        <v>2008017927</v>
      </c>
      <c r="F55" s="45"/>
      <c r="G55" s="45"/>
      <c r="H55" s="119">
        <v>230</v>
      </c>
      <c r="I55" s="45"/>
      <c r="J55" s="45"/>
      <c r="K55" s="119">
        <v>230</v>
      </c>
      <c r="L55" s="45"/>
      <c r="M55" s="45"/>
      <c r="N55" s="45">
        <v>230</v>
      </c>
      <c r="O55" s="45"/>
      <c r="P55" s="45"/>
      <c r="Q55" s="50">
        <v>230</v>
      </c>
      <c r="R55" s="62"/>
      <c r="S55" s="44"/>
    </row>
    <row r="56" spans="2:19" ht="15" customHeight="1">
      <c r="B56" s="19"/>
      <c r="C56" s="20" t="s">
        <v>118</v>
      </c>
      <c r="D56" s="30"/>
      <c r="E56" s="61" t="s">
        <v>123</v>
      </c>
      <c r="F56" s="49"/>
      <c r="G56" s="46"/>
      <c r="H56" s="46" t="s">
        <v>135</v>
      </c>
      <c r="I56" s="46"/>
      <c r="J56" s="46"/>
      <c r="K56" s="46" t="s">
        <v>183</v>
      </c>
      <c r="L56" s="46"/>
      <c r="M56" s="46"/>
      <c r="N56" s="46"/>
      <c r="O56" s="46"/>
      <c r="P56" s="46"/>
      <c r="Q56" s="46" t="s">
        <v>267</v>
      </c>
      <c r="R56" s="99"/>
      <c r="S56" s="44"/>
    </row>
    <row r="57" spans="2:19" ht="15" customHeight="1" thickBot="1">
      <c r="B57" s="21"/>
      <c r="C57" s="22"/>
      <c r="D57" s="31"/>
      <c r="E57" s="105" t="s">
        <v>122</v>
      </c>
      <c r="F57" s="121"/>
      <c r="G57" s="47"/>
      <c r="H57" s="47"/>
      <c r="I57" s="47"/>
      <c r="J57" s="48"/>
      <c r="K57" s="47"/>
      <c r="L57" s="47"/>
      <c r="M57" s="47"/>
      <c r="N57" s="47"/>
      <c r="O57" s="47"/>
      <c r="P57" s="47"/>
      <c r="Q57" s="141">
        <v>4273186800</v>
      </c>
      <c r="S57" s="44"/>
    </row>
    <row r="58" spans="2:19" ht="15" customHeight="1">
      <c r="B58" s="43">
        <v>17</v>
      </c>
      <c r="C58" s="16"/>
      <c r="D58" s="29"/>
      <c r="E58" s="111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62"/>
      <c r="S58" s="44"/>
    </row>
    <row r="59" spans="2:19" ht="15" customHeight="1">
      <c r="B59" s="18"/>
      <c r="C59" s="39"/>
      <c r="D59" s="32"/>
      <c r="E59" s="112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99"/>
      <c r="S59" s="44"/>
    </row>
    <row r="60" spans="2:19" ht="15" customHeight="1" thickBot="1">
      <c r="B60" s="26"/>
      <c r="C60" s="38"/>
      <c r="D60" s="31"/>
      <c r="E60" s="36"/>
      <c r="F60" s="31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S60" s="44"/>
    </row>
    <row r="61" spans="2:19" ht="15" customHeight="1">
      <c r="C61" s="1"/>
      <c r="D61" s="1"/>
      <c r="E61" s="1"/>
      <c r="F61" s="1"/>
      <c r="G61" s="1"/>
    </row>
    <row r="62" spans="2:19" ht="15" customHeight="1">
      <c r="C62" s="1"/>
    </row>
    <row r="63" spans="2:19" ht="15" customHeight="1" thickBot="1">
      <c r="C63" s="1"/>
    </row>
    <row r="64" spans="2:19" ht="15" customHeight="1" thickBot="1">
      <c r="B64" s="9"/>
      <c r="C64" s="17" t="s">
        <v>71</v>
      </c>
      <c r="D64" s="2" t="s">
        <v>0</v>
      </c>
      <c r="E64" s="2" t="s">
        <v>80</v>
      </c>
      <c r="F64" s="3" t="s">
        <v>6</v>
      </c>
      <c r="G64" s="2" t="s">
        <v>7</v>
      </c>
      <c r="H64" s="2" t="s">
        <v>8</v>
      </c>
      <c r="I64" s="2" t="s">
        <v>9</v>
      </c>
      <c r="J64" s="2" t="s">
        <v>10</v>
      </c>
      <c r="K64" s="2" t="s">
        <v>11</v>
      </c>
      <c r="L64" s="2" t="s">
        <v>12</v>
      </c>
      <c r="M64" s="2" t="s">
        <v>13</v>
      </c>
      <c r="N64" s="2" t="s">
        <v>14</v>
      </c>
      <c r="O64" s="2" t="s">
        <v>15</v>
      </c>
      <c r="P64" s="2" t="s">
        <v>16</v>
      </c>
      <c r="Q64" s="2" t="s">
        <v>5</v>
      </c>
    </row>
    <row r="65" spans="2:17" ht="15" customHeight="1">
      <c r="B65" s="12">
        <v>1</v>
      </c>
      <c r="C65" s="6" t="s">
        <v>73</v>
      </c>
      <c r="D65" s="16"/>
      <c r="E65" s="33">
        <v>2842696</v>
      </c>
      <c r="F65" s="119">
        <v>8600</v>
      </c>
      <c r="G65" s="119">
        <v>11200</v>
      </c>
      <c r="H65" s="119">
        <v>11000</v>
      </c>
      <c r="I65" s="119">
        <v>9800</v>
      </c>
      <c r="J65" s="119">
        <v>9200</v>
      </c>
      <c r="K65" s="119">
        <v>7100</v>
      </c>
      <c r="L65" s="119">
        <v>5600</v>
      </c>
      <c r="M65" s="119">
        <v>5500</v>
      </c>
      <c r="N65" s="119"/>
      <c r="O65" s="119">
        <v>5700</v>
      </c>
      <c r="P65" s="122"/>
      <c r="Q65" s="119">
        <v>8000</v>
      </c>
    </row>
    <row r="66" spans="2:17" ht="15" customHeight="1">
      <c r="B66" s="10"/>
      <c r="C66" s="103" t="s">
        <v>72</v>
      </c>
      <c r="D66" s="39"/>
      <c r="E66" s="61" t="s">
        <v>24</v>
      </c>
      <c r="F66" s="125" t="s">
        <v>76</v>
      </c>
      <c r="G66" s="125" t="s">
        <v>114</v>
      </c>
      <c r="H66" s="125" t="s">
        <v>138</v>
      </c>
      <c r="I66" s="125" t="s">
        <v>161</v>
      </c>
      <c r="J66" s="124" t="s">
        <v>178</v>
      </c>
      <c r="K66" s="124" t="s">
        <v>184</v>
      </c>
      <c r="L66" s="123" t="s">
        <v>190</v>
      </c>
      <c r="M66" s="124" t="s">
        <v>198</v>
      </c>
      <c r="N66" s="124"/>
      <c r="O66" s="124" t="s">
        <v>206</v>
      </c>
      <c r="P66" s="124"/>
      <c r="Q66" s="124" t="s">
        <v>262</v>
      </c>
    </row>
    <row r="67" spans="2:17" ht="15" customHeight="1" thickBot="1">
      <c r="B67" s="11"/>
      <c r="C67" s="118"/>
      <c r="D67" s="4"/>
      <c r="E67" s="40">
        <v>2842696</v>
      </c>
      <c r="F67" s="118"/>
      <c r="G67" s="118"/>
      <c r="H67" s="118"/>
      <c r="I67" s="34"/>
      <c r="J67" s="34"/>
      <c r="K67" s="34"/>
      <c r="L67" s="34"/>
      <c r="M67" s="27"/>
      <c r="N67" s="34"/>
      <c r="O67" s="34"/>
      <c r="P67" s="34"/>
      <c r="Q67" s="66">
        <v>4828862912</v>
      </c>
    </row>
    <row r="68" spans="2:17" ht="15" customHeight="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100"/>
      <c r="N68" s="44"/>
      <c r="O68" s="44"/>
      <c r="P68" s="44"/>
      <c r="Q68" s="44"/>
    </row>
    <row r="69" spans="2:17" ht="15" customHeight="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100"/>
      <c r="N69" s="44"/>
      <c r="O69" s="44"/>
      <c r="P69" s="44"/>
      <c r="Q69" s="44"/>
    </row>
    <row r="70" spans="2:17" ht="15" customHeight="1" thickBot="1"/>
    <row r="71" spans="2:17" ht="15" customHeight="1" thickBot="1">
      <c r="B71" s="9"/>
      <c r="C71" s="17" t="s">
        <v>19</v>
      </c>
      <c r="D71" s="2" t="s">
        <v>0</v>
      </c>
      <c r="E71" s="2"/>
      <c r="F71" s="2" t="s">
        <v>6</v>
      </c>
      <c r="G71" s="2" t="s">
        <v>7</v>
      </c>
      <c r="H71" s="2" t="s">
        <v>8</v>
      </c>
      <c r="I71" s="2" t="s">
        <v>9</v>
      </c>
      <c r="J71" s="2" t="s">
        <v>10</v>
      </c>
      <c r="K71" s="2" t="s">
        <v>11</v>
      </c>
      <c r="L71" s="2" t="s">
        <v>12</v>
      </c>
      <c r="M71" s="2" t="s">
        <v>13</v>
      </c>
      <c r="N71" s="2" t="s">
        <v>14</v>
      </c>
      <c r="O71" s="2" t="s">
        <v>15</v>
      </c>
      <c r="P71" s="2" t="s">
        <v>16</v>
      </c>
      <c r="Q71" s="2" t="s">
        <v>5</v>
      </c>
    </row>
    <row r="72" spans="2:17" ht="15" customHeight="1">
      <c r="B72" s="10">
        <v>1</v>
      </c>
      <c r="C72" s="7" t="s">
        <v>17</v>
      </c>
      <c r="D72" s="16" t="s">
        <v>18</v>
      </c>
      <c r="E72" s="35" t="s">
        <v>38</v>
      </c>
      <c r="F72" s="50"/>
      <c r="G72" s="65"/>
      <c r="H72" s="97"/>
      <c r="I72" s="65"/>
      <c r="J72" s="65"/>
      <c r="K72" s="65"/>
      <c r="L72" s="65"/>
      <c r="M72" s="65"/>
      <c r="N72" s="65"/>
      <c r="O72" s="65"/>
      <c r="P72" s="28"/>
      <c r="Q72" s="28"/>
    </row>
    <row r="73" spans="2:17" ht="15" customHeight="1" thickBot="1">
      <c r="B73" s="13"/>
      <c r="C73" s="15" t="s">
        <v>40</v>
      </c>
      <c r="D73" s="4"/>
      <c r="E73" s="4"/>
      <c r="F73" s="40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2:17" ht="15" customHeight="1">
      <c r="B74" s="12">
        <v>2</v>
      </c>
      <c r="C74" s="7"/>
      <c r="D74" s="16"/>
      <c r="E74" s="6"/>
      <c r="F74" s="7"/>
      <c r="G74" s="6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2:17" ht="15" customHeight="1" thickBot="1">
      <c r="B75" s="11"/>
      <c r="C75" s="15"/>
      <c r="D75" s="4"/>
      <c r="E75" s="4"/>
      <c r="F75" s="5"/>
      <c r="G75" s="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2:17" ht="15" customHeight="1"/>
    <row r="77" spans="2:17" ht="15" customHeight="1"/>
    <row r="78" spans="2:17" ht="15" customHeight="1">
      <c r="F78" s="44"/>
    </row>
    <row r="79" spans="2:17" ht="15"/>
    <row r="80" spans="2:17" ht="15"/>
    <row r="81" spans="2:2" ht="15"/>
    <row r="82" spans="2:2" ht="15"/>
    <row r="83" spans="2:2" ht="15">
      <c r="B83">
        <v>17</v>
      </c>
    </row>
    <row r="84" spans="2:2" ht="15"/>
    <row r="85" spans="2:2" ht="15"/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4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L89"/>
  <sheetViews>
    <sheetView topLeftCell="A28" zoomScale="115" zoomScaleNormal="115" workbookViewId="0">
      <selection activeCell="F9" sqref="F9"/>
    </sheetView>
  </sheetViews>
  <sheetFormatPr defaultRowHeight="15"/>
  <cols>
    <col min="2" max="2" width="6.7109375" customWidth="1"/>
    <col min="3" max="3" width="20.7109375" customWidth="1"/>
    <col min="4" max="4" width="24.7109375" customWidth="1"/>
    <col min="5" max="5" width="21.5703125" customWidth="1"/>
    <col min="6" max="7" width="18.7109375" customWidth="1"/>
    <col min="9" max="9" width="12.42578125" bestFit="1" customWidth="1"/>
    <col min="10" max="10" width="13.140625" customWidth="1"/>
    <col min="12" max="12" width="11.42578125" bestFit="1" customWidth="1"/>
  </cols>
  <sheetData>
    <row r="1" spans="2:12" ht="15.75">
      <c r="C1" s="1" t="s">
        <v>149</v>
      </c>
    </row>
    <row r="2" spans="2:12" ht="15.75" thickBot="1"/>
    <row r="3" spans="2:12" ht="15.75" thickBot="1">
      <c r="B3" s="9"/>
      <c r="C3" s="17" t="s">
        <v>71</v>
      </c>
      <c r="D3" s="2" t="s">
        <v>0</v>
      </c>
      <c r="E3" s="2" t="s">
        <v>80</v>
      </c>
      <c r="F3" s="142"/>
      <c r="G3" s="62"/>
      <c r="H3" s="44"/>
      <c r="I3" s="63"/>
    </row>
    <row r="4" spans="2:12" ht="15.75">
      <c r="B4" s="18">
        <v>1</v>
      </c>
      <c r="C4" s="14" t="s">
        <v>3</v>
      </c>
      <c r="D4" s="29">
        <v>2429073</v>
      </c>
      <c r="E4" s="29">
        <v>94005988</v>
      </c>
      <c r="F4" s="98" t="s">
        <v>234</v>
      </c>
      <c r="G4" s="60"/>
    </row>
    <row r="5" spans="2:12" ht="15.75">
      <c r="B5" s="19"/>
      <c r="C5" s="37" t="s">
        <v>41</v>
      </c>
      <c r="D5" s="106" t="s">
        <v>107</v>
      </c>
      <c r="E5" s="30" t="s">
        <v>81</v>
      </c>
      <c r="F5" s="127">
        <v>111690</v>
      </c>
      <c r="I5" s="60"/>
    </row>
    <row r="6" spans="2:12" ht="16.5" thickBot="1">
      <c r="B6" s="21"/>
      <c r="C6" s="22"/>
      <c r="D6" s="105" t="s">
        <v>105</v>
      </c>
      <c r="E6" s="143" t="s">
        <v>235</v>
      </c>
      <c r="F6" s="132">
        <v>21577</v>
      </c>
      <c r="I6" s="64"/>
    </row>
    <row r="7" spans="2:12" ht="15.75">
      <c r="B7" s="23">
        <v>2</v>
      </c>
      <c r="C7" s="14"/>
      <c r="D7" s="104" t="s">
        <v>78</v>
      </c>
      <c r="E7" s="29">
        <v>92415369</v>
      </c>
      <c r="F7" s="98" t="s">
        <v>260</v>
      </c>
      <c r="I7" s="60"/>
    </row>
    <row r="8" spans="2:12" ht="15.75">
      <c r="B8" s="19"/>
      <c r="C8" s="20" t="s">
        <v>77</v>
      </c>
      <c r="D8" s="106" t="s">
        <v>106</v>
      </c>
      <c r="E8" s="30" t="s">
        <v>81</v>
      </c>
      <c r="F8" s="127">
        <f>46392.81*1.21</f>
        <v>56135.300099999993</v>
      </c>
      <c r="G8" s="60"/>
      <c r="J8" s="60"/>
      <c r="L8" s="60"/>
    </row>
    <row r="9" spans="2:12" ht="16.5" thickBot="1">
      <c r="B9" s="21"/>
      <c r="C9" s="22"/>
      <c r="D9" s="105" t="s">
        <v>79</v>
      </c>
      <c r="E9" s="143" t="s">
        <v>261</v>
      </c>
      <c r="F9" s="132">
        <f>1480.1+10233.9</f>
        <v>11714</v>
      </c>
      <c r="I9" s="60"/>
    </row>
    <row r="10" spans="2:12" ht="15.75">
      <c r="B10" s="23">
        <v>3</v>
      </c>
      <c r="C10" s="14"/>
      <c r="D10" s="104" t="s">
        <v>82</v>
      </c>
      <c r="E10" s="29">
        <v>1020178089</v>
      </c>
      <c r="F10" s="98" t="s">
        <v>260</v>
      </c>
      <c r="I10" s="63"/>
    </row>
    <row r="11" spans="2:12" ht="15.75">
      <c r="B11" s="19"/>
      <c r="C11" s="20" t="s">
        <v>77</v>
      </c>
      <c r="D11" s="106" t="s">
        <v>108</v>
      </c>
      <c r="E11" s="30" t="s">
        <v>81</v>
      </c>
      <c r="F11" s="127">
        <f>69058.21*1.21</f>
        <v>83560.434099999999</v>
      </c>
    </row>
    <row r="12" spans="2:12" ht="16.5" thickBot="1">
      <c r="B12" s="21"/>
      <c r="C12" s="22"/>
      <c r="D12" s="105" t="s">
        <v>93</v>
      </c>
      <c r="E12" s="143" t="s">
        <v>261</v>
      </c>
      <c r="F12" s="132">
        <f>1984+14213</f>
        <v>16197</v>
      </c>
    </row>
    <row r="13" spans="2:12" ht="15.75">
      <c r="B13" s="23">
        <v>4</v>
      </c>
      <c r="C13" s="14"/>
      <c r="D13" s="104" t="s">
        <v>109</v>
      </c>
      <c r="E13" s="29">
        <v>64089940</v>
      </c>
      <c r="F13" s="98" t="s">
        <v>260</v>
      </c>
    </row>
    <row r="14" spans="2:12" ht="15.75">
      <c r="B14" s="19"/>
      <c r="C14" s="20" t="s">
        <v>77</v>
      </c>
      <c r="D14" s="106" t="s">
        <v>110</v>
      </c>
      <c r="E14" s="30" t="s">
        <v>81</v>
      </c>
      <c r="F14" s="127">
        <f>5517.43*1.21</f>
        <v>6676.0902999999998</v>
      </c>
      <c r="G14" s="60">
        <f>SUM(F8,F11,F14)</f>
        <v>146371.82450000002</v>
      </c>
    </row>
    <row r="15" spans="2:12" ht="16.5" thickBot="1">
      <c r="B15" s="21"/>
      <c r="C15" s="22"/>
      <c r="D15" s="105" t="s">
        <v>111</v>
      </c>
      <c r="E15" s="143" t="s">
        <v>261</v>
      </c>
      <c r="F15" s="132">
        <f>55+376</f>
        <v>431</v>
      </c>
    </row>
    <row r="16" spans="2:12" ht="15.75">
      <c r="B16" s="23">
        <v>5</v>
      </c>
      <c r="C16" s="14" t="s">
        <v>2</v>
      </c>
      <c r="D16" s="104">
        <v>9300022545</v>
      </c>
      <c r="E16" s="29">
        <v>85386249</v>
      </c>
      <c r="F16" s="59"/>
    </row>
    <row r="17" spans="2:6" ht="15.75">
      <c r="B17" s="19"/>
      <c r="C17" s="20" t="s">
        <v>4</v>
      </c>
      <c r="D17" s="106"/>
      <c r="E17" s="30" t="s">
        <v>31</v>
      </c>
      <c r="F17" s="57"/>
    </row>
    <row r="18" spans="2:6" ht="16.5" thickBot="1">
      <c r="B18" s="21"/>
      <c r="C18" s="22"/>
      <c r="D18" s="105" t="s">
        <v>94</v>
      </c>
      <c r="E18" s="31"/>
      <c r="F18" s="58"/>
    </row>
    <row r="19" spans="2:6" ht="15.75">
      <c r="B19" s="23">
        <v>6</v>
      </c>
      <c r="C19" s="14" t="s">
        <v>213</v>
      </c>
      <c r="D19" s="104" t="s">
        <v>214</v>
      </c>
      <c r="E19" s="32">
        <v>1020127062</v>
      </c>
      <c r="F19" s="98" t="s">
        <v>223</v>
      </c>
    </row>
    <row r="20" spans="2:6" ht="15.75">
      <c r="B20" s="19"/>
      <c r="C20" s="20" t="s">
        <v>85</v>
      </c>
      <c r="D20" s="106" t="s">
        <v>215</v>
      </c>
      <c r="E20" s="30" t="s">
        <v>88</v>
      </c>
      <c r="F20" s="127">
        <v>35</v>
      </c>
    </row>
    <row r="21" spans="2:6" ht="16.5" thickBot="1">
      <c r="B21" s="21"/>
      <c r="C21" s="22"/>
      <c r="D21" s="105" t="s">
        <v>216</v>
      </c>
      <c r="E21" s="31" t="s">
        <v>175</v>
      </c>
      <c r="F21" s="132">
        <v>0</v>
      </c>
    </row>
    <row r="22" spans="2:6" ht="15.75">
      <c r="B22" s="23">
        <v>7</v>
      </c>
      <c r="C22" s="14" t="s">
        <v>144</v>
      </c>
      <c r="D22" s="104" t="s">
        <v>145</v>
      </c>
      <c r="E22" s="29">
        <v>24597904</v>
      </c>
      <c r="F22" s="98" t="s">
        <v>164</v>
      </c>
    </row>
    <row r="23" spans="2:6" ht="15.75">
      <c r="B23" s="19"/>
      <c r="C23" s="20" t="s">
        <v>85</v>
      </c>
      <c r="D23" s="106" t="s">
        <v>146</v>
      </c>
      <c r="E23" s="30" t="s">
        <v>88</v>
      </c>
      <c r="F23" s="127">
        <v>55</v>
      </c>
    </row>
    <row r="24" spans="2:6" ht="16.5" thickBot="1">
      <c r="B24" s="21"/>
      <c r="C24" s="22"/>
      <c r="D24" s="105" t="s">
        <v>147</v>
      </c>
      <c r="E24" s="31" t="s">
        <v>175</v>
      </c>
      <c r="F24" s="132">
        <v>0</v>
      </c>
    </row>
    <row r="25" spans="2:6" ht="15.75">
      <c r="B25" s="23">
        <v>8</v>
      </c>
      <c r="C25" s="14" t="s">
        <v>218</v>
      </c>
      <c r="D25" s="104" t="s">
        <v>219</v>
      </c>
      <c r="E25" s="29">
        <v>1020127756</v>
      </c>
      <c r="F25" s="98" t="s">
        <v>224</v>
      </c>
    </row>
    <row r="26" spans="2:6" ht="15.75">
      <c r="B26" s="19"/>
      <c r="C26" s="20" t="s">
        <v>85</v>
      </c>
      <c r="D26" s="106" t="s">
        <v>220</v>
      </c>
      <c r="E26" s="30" t="s">
        <v>88</v>
      </c>
      <c r="F26" s="127">
        <v>92</v>
      </c>
    </row>
    <row r="27" spans="2:6" ht="16.5" thickBot="1">
      <c r="B27" s="21"/>
      <c r="C27" s="22"/>
      <c r="D27" s="105" t="s">
        <v>221</v>
      </c>
      <c r="E27" s="31" t="s">
        <v>175</v>
      </c>
      <c r="F27" s="132">
        <v>0</v>
      </c>
    </row>
    <row r="28" spans="2:6" ht="15.75">
      <c r="B28" s="23">
        <v>9</v>
      </c>
      <c r="C28" s="14" t="s">
        <v>168</v>
      </c>
      <c r="D28" s="104" t="s">
        <v>169</v>
      </c>
      <c r="E28" s="29">
        <v>11028985</v>
      </c>
      <c r="F28" s="98" t="s">
        <v>174</v>
      </c>
    </row>
    <row r="29" spans="2:6" ht="15.75">
      <c r="B29" s="19"/>
      <c r="C29" s="20" t="s">
        <v>85</v>
      </c>
      <c r="D29" s="106" t="s">
        <v>170</v>
      </c>
      <c r="E29" s="30" t="s">
        <v>88</v>
      </c>
      <c r="F29" s="134">
        <v>190</v>
      </c>
    </row>
    <row r="30" spans="2:6" ht="16.5" thickBot="1">
      <c r="B30" s="21"/>
      <c r="C30" s="22"/>
      <c r="D30" s="105" t="s">
        <v>171</v>
      </c>
      <c r="E30" s="31" t="s">
        <v>175</v>
      </c>
      <c r="F30" s="132">
        <v>0</v>
      </c>
    </row>
    <row r="31" spans="2:6" ht="15.75">
      <c r="B31" s="23">
        <v>10</v>
      </c>
      <c r="C31" s="14" t="s">
        <v>168</v>
      </c>
      <c r="D31" s="104" t="s">
        <v>169</v>
      </c>
      <c r="E31" s="29">
        <v>11028985</v>
      </c>
      <c r="F31" s="98" t="s">
        <v>275</v>
      </c>
    </row>
    <row r="32" spans="2:6" ht="15.75">
      <c r="B32" s="19"/>
      <c r="C32" s="20" t="s">
        <v>85</v>
      </c>
      <c r="D32" s="106" t="s">
        <v>274</v>
      </c>
      <c r="E32" s="30" t="s">
        <v>88</v>
      </c>
      <c r="F32" s="159">
        <v>73</v>
      </c>
    </row>
    <row r="33" spans="2:7" ht="16.5" thickBot="1">
      <c r="B33" s="21"/>
      <c r="C33" s="22"/>
      <c r="D33" s="105" t="s">
        <v>171</v>
      </c>
      <c r="E33" s="31" t="s">
        <v>175</v>
      </c>
      <c r="F33" s="132">
        <v>0</v>
      </c>
    </row>
    <row r="34" spans="2:7" ht="15.75">
      <c r="B34" s="23">
        <v>11</v>
      </c>
      <c r="C34" s="14" t="s">
        <v>84</v>
      </c>
      <c r="D34" s="104" t="s">
        <v>86</v>
      </c>
      <c r="E34" s="29">
        <v>1020127179</v>
      </c>
      <c r="F34" s="98" t="s">
        <v>252</v>
      </c>
    </row>
    <row r="35" spans="2:7" ht="15.75">
      <c r="B35" s="19"/>
      <c r="C35" s="20" t="s">
        <v>85</v>
      </c>
      <c r="D35" s="106" t="s">
        <v>98</v>
      </c>
      <c r="E35" s="30" t="s">
        <v>88</v>
      </c>
      <c r="F35" s="67">
        <v>999</v>
      </c>
    </row>
    <row r="36" spans="2:7" ht="16.5" thickBot="1">
      <c r="B36" s="21"/>
      <c r="C36" s="22"/>
      <c r="D36" s="105" t="s">
        <v>87</v>
      </c>
      <c r="E36" s="31" t="s">
        <v>247</v>
      </c>
      <c r="F36" s="68">
        <v>12</v>
      </c>
    </row>
    <row r="37" spans="2:7" ht="15.75">
      <c r="B37" s="23">
        <v>12</v>
      </c>
      <c r="C37" s="14" t="s">
        <v>238</v>
      </c>
      <c r="D37" s="104" t="s">
        <v>255</v>
      </c>
      <c r="E37" s="29">
        <v>72542703</v>
      </c>
      <c r="F37" s="59" t="s">
        <v>272</v>
      </c>
    </row>
    <row r="38" spans="2:7" ht="15.75">
      <c r="B38" s="24"/>
      <c r="C38" s="20" t="s">
        <v>85</v>
      </c>
      <c r="D38" s="106" t="s">
        <v>256</v>
      </c>
      <c r="E38" s="30" t="s">
        <v>88</v>
      </c>
      <c r="F38" s="67">
        <v>64</v>
      </c>
    </row>
    <row r="39" spans="2:7" ht="16.5" thickBot="1">
      <c r="B39" s="25"/>
      <c r="C39" s="22"/>
      <c r="D39" s="105" t="s">
        <v>257</v>
      </c>
      <c r="E39" s="31"/>
      <c r="F39" s="68">
        <v>0</v>
      </c>
    </row>
    <row r="40" spans="2:7" ht="15.75">
      <c r="B40" s="23">
        <v>13</v>
      </c>
      <c r="C40" s="14" t="s">
        <v>90</v>
      </c>
      <c r="D40" s="104" t="s">
        <v>225</v>
      </c>
      <c r="E40" s="29">
        <v>130004378</v>
      </c>
      <c r="F40" s="157" t="s">
        <v>248</v>
      </c>
    </row>
    <row r="41" spans="2:7" ht="15.75">
      <c r="B41" s="19"/>
      <c r="C41" s="20" t="s">
        <v>85</v>
      </c>
      <c r="D41" s="106" t="s">
        <v>99</v>
      </c>
      <c r="E41" s="30" t="s">
        <v>88</v>
      </c>
      <c r="F41" s="67">
        <v>845</v>
      </c>
      <c r="G41" s="60"/>
    </row>
    <row r="42" spans="2:7" ht="16.5" thickBot="1">
      <c r="B42" s="21"/>
      <c r="C42" s="22"/>
      <c r="D42" s="105" t="s">
        <v>91</v>
      </c>
      <c r="E42" s="31" t="s">
        <v>249</v>
      </c>
      <c r="F42" s="68">
        <v>0</v>
      </c>
    </row>
    <row r="43" spans="2:7" ht="15.75">
      <c r="B43" s="23">
        <v>14</v>
      </c>
      <c r="C43" s="14" t="s">
        <v>142</v>
      </c>
      <c r="D43" s="104" t="s">
        <v>139</v>
      </c>
      <c r="E43" s="29">
        <v>11028989</v>
      </c>
      <c r="F43" s="98" t="s">
        <v>325</v>
      </c>
    </row>
    <row r="44" spans="2:7" ht="15.75">
      <c r="B44" s="24"/>
      <c r="C44" s="20" t="s">
        <v>85</v>
      </c>
      <c r="D44" s="106" t="s">
        <v>140</v>
      </c>
      <c r="E44" s="30" t="s">
        <v>88</v>
      </c>
      <c r="F44" s="67">
        <v>819</v>
      </c>
    </row>
    <row r="45" spans="2:7" ht="16.5" thickBot="1">
      <c r="B45" s="25"/>
      <c r="C45" s="22"/>
      <c r="D45" s="105" t="s">
        <v>141</v>
      </c>
      <c r="E45" s="31" t="s">
        <v>245</v>
      </c>
      <c r="F45" s="68">
        <v>3</v>
      </c>
    </row>
    <row r="46" spans="2:7" ht="15.75">
      <c r="B46" s="43">
        <v>15</v>
      </c>
      <c r="C46" s="14" t="s">
        <v>254</v>
      </c>
      <c r="D46" s="104" t="s">
        <v>239</v>
      </c>
      <c r="E46" s="29">
        <v>9663</v>
      </c>
      <c r="F46" s="98" t="s">
        <v>242</v>
      </c>
    </row>
    <row r="47" spans="2:7" ht="15.75">
      <c r="B47" s="133"/>
      <c r="C47" s="20" t="s">
        <v>85</v>
      </c>
      <c r="D47" s="106" t="s">
        <v>240</v>
      </c>
      <c r="E47" s="30" t="s">
        <v>88</v>
      </c>
      <c r="F47" s="67">
        <v>60</v>
      </c>
    </row>
    <row r="48" spans="2:7" ht="16.5" thickBot="1">
      <c r="B48" s="26"/>
      <c r="C48" s="22"/>
      <c r="D48" s="105" t="s">
        <v>241</v>
      </c>
      <c r="E48" s="31" t="s">
        <v>246</v>
      </c>
      <c r="F48" s="68">
        <v>0</v>
      </c>
    </row>
    <row r="49" spans="2:6" ht="15.75">
      <c r="B49" s="43">
        <v>16</v>
      </c>
      <c r="C49" s="14" t="s">
        <v>199</v>
      </c>
      <c r="D49" s="104" t="s">
        <v>200</v>
      </c>
      <c r="E49" s="29">
        <v>11028983</v>
      </c>
      <c r="F49" s="98" t="s">
        <v>243</v>
      </c>
    </row>
    <row r="50" spans="2:6" ht="15.75">
      <c r="B50" s="133"/>
      <c r="C50" s="20" t="s">
        <v>85</v>
      </c>
      <c r="D50" s="106" t="s">
        <v>100</v>
      </c>
      <c r="E50" s="30" t="s">
        <v>88</v>
      </c>
      <c r="F50" s="67">
        <v>290</v>
      </c>
    </row>
    <row r="51" spans="2:6" ht="16.5" thickBot="1">
      <c r="B51" s="26"/>
      <c r="C51" s="22"/>
      <c r="D51" s="105" t="s">
        <v>201</v>
      </c>
      <c r="E51" s="31" t="s">
        <v>244</v>
      </c>
      <c r="F51" s="68">
        <v>0</v>
      </c>
    </row>
    <row r="52" spans="2:6" ht="15.75">
      <c r="B52" s="43">
        <v>17</v>
      </c>
      <c r="C52" s="14" t="s">
        <v>95</v>
      </c>
      <c r="D52" s="104" t="s">
        <v>96</v>
      </c>
      <c r="E52" s="29">
        <v>11029107</v>
      </c>
      <c r="F52" s="98" t="s">
        <v>252</v>
      </c>
    </row>
    <row r="53" spans="2:6" ht="15.75">
      <c r="B53" s="133"/>
      <c r="C53" s="20" t="s">
        <v>85</v>
      </c>
      <c r="D53" s="106" t="s">
        <v>100</v>
      </c>
      <c r="E53" s="30" t="s">
        <v>88</v>
      </c>
      <c r="F53" s="127">
        <v>932</v>
      </c>
    </row>
    <row r="54" spans="2:6" ht="16.5" thickBot="1">
      <c r="B54" s="26"/>
      <c r="C54" s="22"/>
      <c r="D54" s="105" t="s">
        <v>97</v>
      </c>
      <c r="E54" s="31" t="s">
        <v>253</v>
      </c>
      <c r="F54" s="132">
        <v>0</v>
      </c>
    </row>
    <row r="55" spans="2:6" ht="15.75">
      <c r="B55" s="43">
        <v>18</v>
      </c>
      <c r="C55" s="14" t="s">
        <v>150</v>
      </c>
      <c r="D55" s="104" t="s">
        <v>151</v>
      </c>
      <c r="E55" s="29">
        <v>50013176</v>
      </c>
      <c r="F55" s="98" t="s">
        <v>193</v>
      </c>
    </row>
    <row r="56" spans="2:6" ht="15.75">
      <c r="B56" s="133"/>
      <c r="C56" s="20" t="s">
        <v>85</v>
      </c>
      <c r="D56" s="106" t="s">
        <v>152</v>
      </c>
      <c r="E56" s="30" t="s">
        <v>88</v>
      </c>
      <c r="F56" s="67">
        <v>305</v>
      </c>
    </row>
    <row r="57" spans="2:6" ht="16.5" thickBot="1">
      <c r="B57" s="26"/>
      <c r="C57" s="22"/>
      <c r="D57" s="105" t="s">
        <v>155</v>
      </c>
      <c r="E57" s="31" t="s">
        <v>175</v>
      </c>
      <c r="F57" s="68">
        <v>1</v>
      </c>
    </row>
    <row r="58" spans="2:6" ht="15.75">
      <c r="B58" s="43">
        <v>19</v>
      </c>
      <c r="C58" s="14" t="s">
        <v>153</v>
      </c>
      <c r="D58" s="104" t="s">
        <v>154</v>
      </c>
      <c r="E58" s="29">
        <v>1020124825</v>
      </c>
      <c r="F58" s="98" t="s">
        <v>227</v>
      </c>
    </row>
    <row r="59" spans="2:6" ht="15.75">
      <c r="B59" s="133"/>
      <c r="C59" s="20" t="s">
        <v>85</v>
      </c>
      <c r="D59" s="106" t="s">
        <v>156</v>
      </c>
      <c r="E59" s="30" t="s">
        <v>88</v>
      </c>
      <c r="F59" s="67">
        <v>1977</v>
      </c>
    </row>
    <row r="60" spans="2:6" ht="16.5" thickBot="1">
      <c r="B60" s="26"/>
      <c r="C60" s="22"/>
      <c r="D60" s="105" t="s">
        <v>157</v>
      </c>
      <c r="E60" s="31" t="s">
        <v>175</v>
      </c>
      <c r="F60" s="68">
        <v>269</v>
      </c>
    </row>
    <row r="61" spans="2:6" ht="15.75">
      <c r="B61" s="43">
        <v>20</v>
      </c>
      <c r="C61" s="14" t="s">
        <v>101</v>
      </c>
      <c r="D61" s="104" t="s">
        <v>102</v>
      </c>
      <c r="E61" s="29">
        <v>73123563</v>
      </c>
      <c r="F61" s="98" t="s">
        <v>251</v>
      </c>
    </row>
    <row r="62" spans="2:6" ht="15.75">
      <c r="B62" s="133"/>
      <c r="C62" s="20" t="s">
        <v>85</v>
      </c>
      <c r="D62" s="106" t="s">
        <v>103</v>
      </c>
      <c r="E62" s="30" t="s">
        <v>88</v>
      </c>
      <c r="F62" s="127">
        <v>8144</v>
      </c>
    </row>
    <row r="63" spans="2:6" ht="16.5" thickBot="1">
      <c r="B63" s="26"/>
      <c r="C63" s="22"/>
      <c r="D63" s="105" t="s">
        <v>104</v>
      </c>
      <c r="E63" s="31" t="s">
        <v>250</v>
      </c>
      <c r="F63" s="132">
        <v>1182</v>
      </c>
    </row>
    <row r="64" spans="2:6" ht="15.75">
      <c r="B64" s="43">
        <v>21</v>
      </c>
      <c r="C64" s="14"/>
      <c r="D64" s="104" t="s">
        <v>119</v>
      </c>
      <c r="E64" s="29">
        <v>72804305</v>
      </c>
      <c r="F64" s="98" t="s">
        <v>236</v>
      </c>
    </row>
    <row r="65" spans="2:7" ht="15.75">
      <c r="B65" s="133"/>
      <c r="C65" s="20" t="s">
        <v>117</v>
      </c>
      <c r="D65" s="106" t="s">
        <v>126</v>
      </c>
      <c r="E65" s="30" t="s">
        <v>123</v>
      </c>
      <c r="F65" s="127">
        <f>1210.69*1.21</f>
        <v>1464.9349</v>
      </c>
    </row>
    <row r="66" spans="2:7" ht="16.5" thickBot="1">
      <c r="B66" s="26"/>
      <c r="C66" s="22"/>
      <c r="D66" s="105" t="s">
        <v>127</v>
      </c>
      <c r="E66" s="31" t="s">
        <v>258</v>
      </c>
      <c r="F66" s="132">
        <v>16</v>
      </c>
    </row>
    <row r="67" spans="2:7" ht="15.75">
      <c r="B67" s="43">
        <v>22</v>
      </c>
      <c r="C67" s="14" t="s">
        <v>128</v>
      </c>
      <c r="D67" s="104" t="s">
        <v>120</v>
      </c>
      <c r="E67" s="29">
        <v>11044801</v>
      </c>
      <c r="F67" s="98" t="s">
        <v>236</v>
      </c>
    </row>
    <row r="68" spans="2:7" ht="15.75">
      <c r="B68" s="133"/>
      <c r="C68" s="20" t="s">
        <v>117</v>
      </c>
      <c r="D68" s="106" t="s">
        <v>125</v>
      </c>
      <c r="E68" s="30" t="s">
        <v>123</v>
      </c>
      <c r="F68" s="127">
        <f>765.89*1.21</f>
        <v>926.7269</v>
      </c>
    </row>
    <row r="69" spans="2:7" ht="16.5" thickBot="1">
      <c r="B69" s="26"/>
      <c r="C69" s="22"/>
      <c r="D69" s="105" t="s">
        <v>124</v>
      </c>
      <c r="E69" s="31" t="s">
        <v>258</v>
      </c>
      <c r="F69" s="132">
        <v>0</v>
      </c>
    </row>
    <row r="70" spans="2:7" ht="15.75">
      <c r="B70" s="43">
        <v>23</v>
      </c>
      <c r="C70" s="14" t="s">
        <v>134</v>
      </c>
      <c r="D70" s="104" t="s">
        <v>121</v>
      </c>
      <c r="E70" s="29">
        <v>72926563</v>
      </c>
      <c r="F70" s="98" t="s">
        <v>236</v>
      </c>
    </row>
    <row r="71" spans="2:7" ht="15.75">
      <c r="B71" s="133"/>
      <c r="C71" s="20" t="s">
        <v>118</v>
      </c>
      <c r="D71" s="106" t="s">
        <v>132</v>
      </c>
      <c r="E71" s="30" t="s">
        <v>123</v>
      </c>
      <c r="F71" s="127">
        <f>1777.1*1.21</f>
        <v>2150.2909999999997</v>
      </c>
    </row>
    <row r="72" spans="2:7" ht="16.5" thickBot="1">
      <c r="B72" s="26"/>
      <c r="C72" s="22"/>
      <c r="D72" s="105" t="s">
        <v>133</v>
      </c>
      <c r="E72" s="31" t="s">
        <v>258</v>
      </c>
      <c r="F72" s="132">
        <v>154</v>
      </c>
    </row>
    <row r="73" spans="2:7" ht="15.75">
      <c r="B73" s="43">
        <v>24</v>
      </c>
      <c r="C73" s="14" t="s">
        <v>130</v>
      </c>
      <c r="D73" s="104" t="s">
        <v>122</v>
      </c>
      <c r="E73" s="29">
        <v>2008017927</v>
      </c>
      <c r="F73" s="98" t="s">
        <v>236</v>
      </c>
    </row>
    <row r="74" spans="2:7" ht="15.75">
      <c r="B74" s="133"/>
      <c r="C74" s="20" t="s">
        <v>118</v>
      </c>
      <c r="D74" s="106" t="s">
        <v>131</v>
      </c>
      <c r="E74" s="30" t="s">
        <v>123</v>
      </c>
      <c r="F74" s="127">
        <f>770.49*1.21</f>
        <v>932.29290000000003</v>
      </c>
      <c r="G74" s="60">
        <f>SUM(F74,F71,F68,F65)</f>
        <v>5474.2456999999995</v>
      </c>
    </row>
    <row r="75" spans="2:7" ht="16.5" thickBot="1">
      <c r="B75" s="26"/>
      <c r="C75" s="22"/>
      <c r="D75" s="105" t="s">
        <v>129</v>
      </c>
      <c r="E75" s="31" t="s">
        <v>258</v>
      </c>
      <c r="F75" s="132">
        <v>1</v>
      </c>
    </row>
    <row r="76" spans="2:7" ht="15.75">
      <c r="C76" s="1"/>
      <c r="D76" s="1"/>
      <c r="E76" s="1"/>
    </row>
    <row r="77" spans="2:7" ht="15.75">
      <c r="C77" s="1"/>
      <c r="G77" s="158"/>
    </row>
    <row r="78" spans="2:7" ht="16.5" thickBot="1">
      <c r="C78" s="1"/>
      <c r="F78" s="60"/>
    </row>
    <row r="79" spans="2:7" ht="15.75" thickBot="1">
      <c r="B79" s="9"/>
      <c r="C79" s="17" t="s">
        <v>71</v>
      </c>
      <c r="D79" s="2" t="s">
        <v>0</v>
      </c>
      <c r="E79" s="2" t="s">
        <v>80</v>
      </c>
      <c r="F79" s="128"/>
      <c r="G79" s="128"/>
    </row>
    <row r="80" spans="2:7" ht="15.75">
      <c r="B80" s="101">
        <v>2</v>
      </c>
      <c r="C80" s="6" t="s">
        <v>73</v>
      </c>
      <c r="D80" s="104" t="s">
        <v>74</v>
      </c>
      <c r="E80" s="33"/>
      <c r="F80" s="126"/>
      <c r="G80" s="126"/>
    </row>
    <row r="81" spans="2:7" ht="15.75">
      <c r="B81" s="102"/>
      <c r="C81" s="103" t="s">
        <v>72</v>
      </c>
      <c r="D81" s="113" t="s">
        <v>143</v>
      </c>
      <c r="E81" s="32" t="s">
        <v>24</v>
      </c>
      <c r="F81" s="127"/>
      <c r="G81" s="127"/>
    </row>
    <row r="82" spans="2:7" ht="16.5" thickBot="1">
      <c r="B82" s="21"/>
      <c r="C82" s="38"/>
      <c r="D82" s="105" t="s">
        <v>75</v>
      </c>
      <c r="E82" s="31"/>
      <c r="F82" s="66"/>
      <c r="G82" s="66"/>
    </row>
    <row r="84" spans="2:7" ht="15.75" thickBot="1"/>
    <row r="85" spans="2:7" ht="15.75" thickBot="1">
      <c r="B85" s="9"/>
      <c r="C85" s="17" t="s">
        <v>19</v>
      </c>
      <c r="D85" s="2" t="s">
        <v>0</v>
      </c>
      <c r="E85" s="3" t="s">
        <v>1</v>
      </c>
      <c r="F85" s="2"/>
    </row>
    <row r="86" spans="2:7" ht="16.5" thickBot="1">
      <c r="B86" s="10">
        <v>1</v>
      </c>
      <c r="C86" s="7" t="s">
        <v>17</v>
      </c>
      <c r="D86" s="16" t="s">
        <v>18</v>
      </c>
      <c r="E86" s="34"/>
      <c r="F86" s="6"/>
    </row>
    <row r="87" spans="2:7" ht="16.5" thickBot="1">
      <c r="B87" s="13"/>
      <c r="C87" s="15" t="s">
        <v>39</v>
      </c>
      <c r="D87" s="4"/>
      <c r="E87" s="15"/>
      <c r="F87" s="4"/>
    </row>
    <row r="88" spans="2:7" ht="15.75">
      <c r="B88" s="12">
        <v>2</v>
      </c>
      <c r="C88" s="7"/>
      <c r="D88" s="16"/>
      <c r="E88" s="7"/>
      <c r="F88" s="6"/>
    </row>
    <row r="89" spans="2:7" ht="16.5" thickBot="1">
      <c r="B89" s="11"/>
      <c r="C89" s="15"/>
      <c r="D89" s="4"/>
      <c r="E89" s="5"/>
      <c r="F89" s="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E92"/>
  <sheetViews>
    <sheetView topLeftCell="A40" workbookViewId="0">
      <selection activeCell="C61" sqref="C61:E63"/>
    </sheetView>
  </sheetViews>
  <sheetFormatPr defaultRowHeight="12.75" customHeight="1"/>
  <cols>
    <col min="3" max="3" width="25.7109375" customWidth="1"/>
    <col min="4" max="4" width="25.85546875" customWidth="1"/>
    <col min="5" max="5" width="22" customWidth="1"/>
  </cols>
  <sheetData>
    <row r="1" spans="2:5" ht="15" customHeight="1">
      <c r="C1" s="1" t="s">
        <v>268</v>
      </c>
    </row>
    <row r="2" spans="2:5" ht="15" customHeight="1" thickBot="1"/>
    <row r="3" spans="2:5" ht="15" customHeight="1" thickBot="1">
      <c r="B3" s="9"/>
      <c r="C3" s="17" t="s">
        <v>71</v>
      </c>
      <c r="D3" s="2" t="s">
        <v>0</v>
      </c>
      <c r="E3" s="2" t="s">
        <v>172</v>
      </c>
    </row>
    <row r="4" spans="2:5" ht="15" customHeight="1">
      <c r="B4" s="18">
        <v>1</v>
      </c>
      <c r="C4" s="14" t="s">
        <v>3</v>
      </c>
      <c r="D4" s="104" t="s">
        <v>269</v>
      </c>
      <c r="E4" s="29"/>
    </row>
    <row r="5" spans="2:5" ht="15" customHeight="1">
      <c r="B5" s="19"/>
      <c r="C5" s="37" t="s">
        <v>41</v>
      </c>
      <c r="D5" s="106" t="s">
        <v>107</v>
      </c>
      <c r="E5" s="30"/>
    </row>
    <row r="6" spans="2:5" ht="15" customHeight="1" thickBot="1">
      <c r="B6" s="21"/>
      <c r="C6" s="22"/>
      <c r="D6" s="105" t="s">
        <v>105</v>
      </c>
      <c r="E6" s="31"/>
    </row>
    <row r="7" spans="2:5" ht="15" customHeight="1">
      <c r="B7" s="23">
        <v>2</v>
      </c>
      <c r="C7" s="14"/>
      <c r="D7" s="104" t="s">
        <v>78</v>
      </c>
      <c r="E7" s="29"/>
    </row>
    <row r="8" spans="2:5" ht="15" customHeight="1">
      <c r="B8" s="19"/>
      <c r="C8" s="20" t="s">
        <v>77</v>
      </c>
      <c r="D8" s="106" t="s">
        <v>106</v>
      </c>
      <c r="E8" s="30"/>
    </row>
    <row r="9" spans="2:5" ht="15" customHeight="1" thickBot="1">
      <c r="B9" s="21"/>
      <c r="C9" s="22"/>
      <c r="D9" s="105" t="s">
        <v>79</v>
      </c>
      <c r="E9" s="31"/>
    </row>
    <row r="10" spans="2:5" ht="15" customHeight="1">
      <c r="B10" s="23">
        <v>3</v>
      </c>
      <c r="C10" s="14"/>
      <c r="D10" s="104" t="s">
        <v>82</v>
      </c>
      <c r="E10" s="29"/>
    </row>
    <row r="11" spans="2:5" ht="15" customHeight="1">
      <c r="B11" s="19"/>
      <c r="C11" s="20" t="s">
        <v>77</v>
      </c>
      <c r="D11" s="106" t="s">
        <v>108</v>
      </c>
      <c r="E11" s="30"/>
    </row>
    <row r="12" spans="2:5" ht="15" customHeight="1" thickBot="1">
      <c r="B12" s="21"/>
      <c r="C12" s="22"/>
      <c r="D12" s="105" t="s">
        <v>93</v>
      </c>
      <c r="E12" s="31"/>
    </row>
    <row r="13" spans="2:5" ht="15" customHeight="1">
      <c r="B13" s="23">
        <v>4</v>
      </c>
      <c r="C13" s="14"/>
      <c r="D13" s="104" t="s">
        <v>109</v>
      </c>
      <c r="E13" s="29"/>
    </row>
    <row r="14" spans="2:5" ht="15" customHeight="1">
      <c r="B14" s="19"/>
      <c r="C14" s="20" t="s">
        <v>77</v>
      </c>
      <c r="D14" s="106" t="s">
        <v>110</v>
      </c>
      <c r="E14" s="30"/>
    </row>
    <row r="15" spans="2:5" ht="15" customHeight="1" thickBot="1">
      <c r="B15" s="21"/>
      <c r="C15" s="22"/>
      <c r="D15" s="105" t="s">
        <v>111</v>
      </c>
      <c r="E15" s="31"/>
    </row>
    <row r="16" spans="2:5" ht="15" customHeight="1">
      <c r="B16" s="23">
        <v>5</v>
      </c>
      <c r="C16" s="14" t="s">
        <v>2</v>
      </c>
      <c r="D16" s="104">
        <v>9300022545</v>
      </c>
      <c r="E16" s="29"/>
    </row>
    <row r="17" spans="2:5" ht="15" customHeight="1">
      <c r="B17" s="19"/>
      <c r="C17" s="20" t="s">
        <v>4</v>
      </c>
      <c r="D17" s="106"/>
      <c r="E17" s="30"/>
    </row>
    <row r="18" spans="2:5" ht="15" customHeight="1" thickBot="1">
      <c r="B18" s="21"/>
      <c r="C18" s="22"/>
      <c r="D18" s="105" t="s">
        <v>94</v>
      </c>
      <c r="E18" s="31"/>
    </row>
    <row r="19" spans="2:5" ht="15" customHeight="1">
      <c r="B19" s="23">
        <v>6</v>
      </c>
      <c r="C19" s="14"/>
      <c r="D19" s="104" t="s">
        <v>119</v>
      </c>
      <c r="E19" s="29"/>
    </row>
    <row r="20" spans="2:5" ht="15" customHeight="1">
      <c r="B20" s="19"/>
      <c r="C20" s="20" t="s">
        <v>117</v>
      </c>
      <c r="D20" s="106" t="s">
        <v>126</v>
      </c>
      <c r="E20" s="30"/>
    </row>
    <row r="21" spans="2:5" ht="15" customHeight="1" thickBot="1">
      <c r="B21" s="21"/>
      <c r="C21" s="22"/>
      <c r="D21" s="105" t="s">
        <v>127</v>
      </c>
      <c r="E21" s="31"/>
    </row>
    <row r="22" spans="2:5" ht="15" customHeight="1">
      <c r="B22" s="23">
        <v>7</v>
      </c>
      <c r="C22" s="14" t="s">
        <v>128</v>
      </c>
      <c r="D22" s="104" t="s">
        <v>120</v>
      </c>
      <c r="E22" s="29"/>
    </row>
    <row r="23" spans="2:5" ht="15" customHeight="1">
      <c r="B23" s="19"/>
      <c r="C23" s="20" t="s">
        <v>117</v>
      </c>
      <c r="D23" s="106" t="s">
        <v>125</v>
      </c>
      <c r="E23" s="30"/>
    </row>
    <row r="24" spans="2:5" ht="15" customHeight="1" thickBot="1">
      <c r="B24" s="21"/>
      <c r="C24" s="22"/>
      <c r="D24" s="105" t="s">
        <v>124</v>
      </c>
      <c r="E24" s="31"/>
    </row>
    <row r="25" spans="2:5" ht="15" customHeight="1">
      <c r="B25" s="23">
        <v>8</v>
      </c>
      <c r="C25" s="14" t="s">
        <v>134</v>
      </c>
      <c r="D25" s="104" t="s">
        <v>121</v>
      </c>
      <c r="E25" s="29"/>
    </row>
    <row r="26" spans="2:5" ht="15" customHeight="1">
      <c r="B26" s="19"/>
      <c r="C26" s="20" t="s">
        <v>118</v>
      </c>
      <c r="D26" s="106" t="s">
        <v>132</v>
      </c>
      <c r="E26" s="30"/>
    </row>
    <row r="27" spans="2:5" ht="15" customHeight="1" thickBot="1">
      <c r="B27" s="21"/>
      <c r="C27" s="22"/>
      <c r="D27" s="105" t="s">
        <v>133</v>
      </c>
      <c r="E27" s="31"/>
    </row>
    <row r="28" spans="2:5" ht="15" customHeight="1">
      <c r="B28" s="23">
        <v>9</v>
      </c>
      <c r="C28" s="14" t="s">
        <v>130</v>
      </c>
      <c r="D28" s="104" t="s">
        <v>122</v>
      </c>
      <c r="E28" s="29"/>
    </row>
    <row r="29" spans="2:5" ht="15" customHeight="1">
      <c r="B29" s="19"/>
      <c r="C29" s="20" t="s">
        <v>118</v>
      </c>
      <c r="D29" s="106" t="s">
        <v>131</v>
      </c>
      <c r="E29" s="30"/>
    </row>
    <row r="30" spans="2:5" ht="15" customHeight="1" thickBot="1">
      <c r="B30" s="21"/>
      <c r="C30" s="22"/>
      <c r="D30" s="105" t="s">
        <v>129</v>
      </c>
      <c r="E30" s="31"/>
    </row>
    <row r="31" spans="2:5" ht="15" customHeight="1">
      <c r="B31" s="23">
        <v>10</v>
      </c>
      <c r="C31" s="14" t="s">
        <v>101</v>
      </c>
      <c r="D31" s="104" t="s">
        <v>102</v>
      </c>
      <c r="E31" s="29"/>
    </row>
    <row r="32" spans="2:5" ht="15" customHeight="1">
      <c r="B32" s="19"/>
      <c r="C32" s="20" t="s">
        <v>85</v>
      </c>
      <c r="D32" s="106" t="s">
        <v>103</v>
      </c>
      <c r="E32" s="30"/>
    </row>
    <row r="33" spans="2:5" ht="15" customHeight="1" thickBot="1">
      <c r="B33" s="21"/>
      <c r="C33" s="22"/>
      <c r="D33" s="105" t="s">
        <v>104</v>
      </c>
      <c r="E33" s="31"/>
    </row>
    <row r="34" spans="2:5" ht="15" customHeight="1">
      <c r="B34" s="23">
        <v>11</v>
      </c>
      <c r="C34" s="14" t="s">
        <v>84</v>
      </c>
      <c r="D34" s="104" t="s">
        <v>86</v>
      </c>
      <c r="E34" s="29" t="s">
        <v>351</v>
      </c>
    </row>
    <row r="35" spans="2:5" ht="15" customHeight="1">
      <c r="B35" s="19"/>
      <c r="C35" s="20" t="s">
        <v>85</v>
      </c>
      <c r="D35" s="106" t="s">
        <v>98</v>
      </c>
      <c r="E35" s="30"/>
    </row>
    <row r="36" spans="2:5" ht="15" customHeight="1" thickBot="1">
      <c r="B36" s="21"/>
      <c r="C36" s="22"/>
      <c r="D36" s="105" t="s">
        <v>87</v>
      </c>
      <c r="E36" s="31"/>
    </row>
    <row r="37" spans="2:5" ht="15" customHeight="1">
      <c r="B37" s="23">
        <v>12</v>
      </c>
      <c r="C37" s="14" t="s">
        <v>90</v>
      </c>
      <c r="D37" s="104" t="s">
        <v>225</v>
      </c>
      <c r="E37" s="29"/>
    </row>
    <row r="38" spans="2:5" ht="15" customHeight="1">
      <c r="B38" s="24"/>
      <c r="C38" s="20" t="s">
        <v>85</v>
      </c>
      <c r="D38" s="106" t="s">
        <v>99</v>
      </c>
      <c r="E38" s="30"/>
    </row>
    <row r="39" spans="2:5" ht="15" customHeight="1" thickBot="1">
      <c r="B39" s="25"/>
      <c r="C39" s="22"/>
      <c r="D39" s="105" t="s">
        <v>91</v>
      </c>
      <c r="E39" s="31"/>
    </row>
    <row r="40" spans="2:5" ht="15" customHeight="1">
      <c r="B40" s="23">
        <v>13</v>
      </c>
      <c r="C40" s="14" t="s">
        <v>142</v>
      </c>
      <c r="D40" s="104" t="s">
        <v>139</v>
      </c>
      <c r="E40" s="161">
        <v>42598</v>
      </c>
    </row>
    <row r="41" spans="2:5" ht="15" customHeight="1">
      <c r="B41" s="19"/>
      <c r="C41" s="20" t="s">
        <v>85</v>
      </c>
      <c r="D41" s="106" t="s">
        <v>140</v>
      </c>
      <c r="E41" s="30"/>
    </row>
    <row r="42" spans="2:5" ht="15" customHeight="1" thickBot="1">
      <c r="B42" s="21"/>
      <c r="C42" s="22"/>
      <c r="D42" s="105" t="s">
        <v>141</v>
      </c>
      <c r="E42" s="31"/>
    </row>
    <row r="43" spans="2:5" ht="15" customHeight="1">
      <c r="B43" s="23">
        <v>14</v>
      </c>
      <c r="C43" s="14" t="s">
        <v>296</v>
      </c>
      <c r="D43" s="104" t="s">
        <v>297</v>
      </c>
      <c r="E43" s="29"/>
    </row>
    <row r="44" spans="2:5" ht="15" customHeight="1">
      <c r="B44" s="19"/>
      <c r="C44" s="20" t="s">
        <v>85</v>
      </c>
      <c r="D44" s="106" t="s">
        <v>298</v>
      </c>
      <c r="E44" s="30"/>
    </row>
    <row r="45" spans="2:5" ht="15" customHeight="1" thickBot="1">
      <c r="B45" s="21"/>
      <c r="C45" s="22"/>
      <c r="D45" s="105" t="s">
        <v>299</v>
      </c>
      <c r="E45" s="31"/>
    </row>
    <row r="46" spans="2:5" ht="15" customHeight="1">
      <c r="B46" s="43">
        <v>15</v>
      </c>
      <c r="C46" s="14" t="s">
        <v>306</v>
      </c>
      <c r="D46" s="104" t="s">
        <v>307</v>
      </c>
      <c r="E46" s="29"/>
    </row>
    <row r="47" spans="2:5" ht="15" customHeight="1">
      <c r="B47" s="133"/>
      <c r="C47" s="20" t="s">
        <v>85</v>
      </c>
      <c r="D47" s="106" t="s">
        <v>308</v>
      </c>
      <c r="E47" s="30"/>
    </row>
    <row r="48" spans="2:5" ht="15" customHeight="1" thickBot="1">
      <c r="B48" s="26"/>
      <c r="C48" s="22"/>
      <c r="D48" s="105" t="s">
        <v>309</v>
      </c>
      <c r="E48" s="31"/>
    </row>
    <row r="49" spans="2:5" ht="15" customHeight="1">
      <c r="B49" s="43">
        <v>16</v>
      </c>
      <c r="C49" s="14" t="s">
        <v>254</v>
      </c>
      <c r="D49" s="104" t="s">
        <v>239</v>
      </c>
      <c r="E49" s="29"/>
    </row>
    <row r="50" spans="2:5" ht="15" customHeight="1">
      <c r="B50" s="133"/>
      <c r="C50" s="20" t="s">
        <v>85</v>
      </c>
      <c r="D50" s="106" t="s">
        <v>240</v>
      </c>
      <c r="E50" s="30"/>
    </row>
    <row r="51" spans="2:5" ht="15" customHeight="1" thickBot="1">
      <c r="B51" s="26"/>
      <c r="C51" s="22"/>
      <c r="D51" s="105" t="s">
        <v>241</v>
      </c>
      <c r="E51" s="31"/>
    </row>
    <row r="52" spans="2:5" ht="15" customHeight="1">
      <c r="B52" s="43">
        <v>17</v>
      </c>
      <c r="C52" s="14" t="s">
        <v>199</v>
      </c>
      <c r="D52" s="104" t="s">
        <v>200</v>
      </c>
      <c r="E52" s="161"/>
    </row>
    <row r="53" spans="2:5" ht="15" customHeight="1">
      <c r="B53" s="133"/>
      <c r="C53" s="20" t="s">
        <v>85</v>
      </c>
      <c r="D53" s="106" t="s">
        <v>324</v>
      </c>
      <c r="E53" s="30"/>
    </row>
    <row r="54" spans="2:5" ht="15" customHeight="1" thickBot="1">
      <c r="B54" s="26"/>
      <c r="C54" s="22"/>
      <c r="D54" s="105" t="s">
        <v>201</v>
      </c>
      <c r="E54" s="31"/>
    </row>
    <row r="55" spans="2:5" ht="15" customHeight="1">
      <c r="B55" s="43">
        <v>18</v>
      </c>
      <c r="C55" s="14" t="s">
        <v>95</v>
      </c>
      <c r="D55" s="104" t="s">
        <v>96</v>
      </c>
      <c r="E55" s="29" t="s">
        <v>304</v>
      </c>
    </row>
    <row r="56" spans="2:5" ht="15" customHeight="1">
      <c r="B56" s="133"/>
      <c r="C56" s="20" t="s">
        <v>85</v>
      </c>
      <c r="D56" s="106" t="s">
        <v>100</v>
      </c>
      <c r="E56" s="30"/>
    </row>
    <row r="57" spans="2:5" ht="15" customHeight="1" thickBot="1">
      <c r="B57" s="26"/>
      <c r="C57" s="22"/>
      <c r="D57" s="105" t="s">
        <v>97</v>
      </c>
      <c r="E57" s="31"/>
    </row>
    <row r="58" spans="2:5" ht="15" customHeight="1">
      <c r="B58" s="43">
        <v>19</v>
      </c>
      <c r="C58" s="14" t="s">
        <v>150</v>
      </c>
      <c r="D58" s="104" t="s">
        <v>151</v>
      </c>
      <c r="E58" s="29" t="s">
        <v>304</v>
      </c>
    </row>
    <row r="59" spans="2:5" ht="15" customHeight="1">
      <c r="B59" s="133"/>
      <c r="C59" s="20" t="s">
        <v>85</v>
      </c>
      <c r="D59" s="106" t="s">
        <v>295</v>
      </c>
      <c r="E59" s="129"/>
    </row>
    <row r="60" spans="2:5" ht="15" customHeight="1" thickBot="1">
      <c r="B60" s="26"/>
      <c r="C60" s="22"/>
      <c r="D60" s="105" t="s">
        <v>155</v>
      </c>
      <c r="E60" s="130"/>
    </row>
    <row r="61" spans="2:5" ht="15" customHeight="1">
      <c r="B61" s="43">
        <v>20</v>
      </c>
      <c r="C61" s="14"/>
      <c r="D61" s="104"/>
      <c r="E61" s="29"/>
    </row>
    <row r="62" spans="2:5" ht="15" customHeight="1">
      <c r="B62" s="133"/>
      <c r="C62" s="20"/>
      <c r="D62" s="106"/>
      <c r="E62" s="129"/>
    </row>
    <row r="63" spans="2:5" ht="15" customHeight="1" thickBot="1">
      <c r="B63" s="26"/>
      <c r="C63" s="22"/>
      <c r="D63" s="105"/>
      <c r="E63" s="130"/>
    </row>
    <row r="64" spans="2:5" ht="15" customHeight="1">
      <c r="B64" s="43">
        <v>21</v>
      </c>
    </row>
    <row r="65" spans="2:5" ht="15" customHeight="1">
      <c r="B65" s="133"/>
    </row>
    <row r="66" spans="2:5" ht="15" customHeight="1" thickBot="1">
      <c r="B66" s="26"/>
    </row>
    <row r="67" spans="2:5" ht="15" customHeight="1">
      <c r="B67" s="43">
        <v>22</v>
      </c>
    </row>
    <row r="68" spans="2:5" ht="15" customHeight="1">
      <c r="B68" s="133"/>
    </row>
    <row r="69" spans="2:5" ht="15" customHeight="1" thickBot="1">
      <c r="B69" s="26"/>
    </row>
    <row r="70" spans="2:5" ht="15" customHeight="1">
      <c r="B70" s="43">
        <v>22</v>
      </c>
    </row>
    <row r="71" spans="2:5" ht="15" customHeight="1">
      <c r="B71" s="133"/>
    </row>
    <row r="72" spans="2:5" ht="15" customHeight="1" thickBot="1">
      <c r="B72" s="26"/>
    </row>
    <row r="73" spans="2:5" ht="15" customHeight="1"/>
    <row r="74" spans="2:5" ht="15" customHeight="1"/>
    <row r="75" spans="2:5" ht="15" customHeight="1"/>
    <row r="76" spans="2:5" ht="15" customHeight="1" thickBot="1"/>
    <row r="77" spans="2:5" ht="15" customHeight="1" thickBot="1">
      <c r="B77" s="9"/>
      <c r="C77" s="17" t="s">
        <v>71</v>
      </c>
      <c r="D77" s="2" t="s">
        <v>0</v>
      </c>
      <c r="E77" s="2"/>
    </row>
    <row r="78" spans="2:5" ht="15" customHeight="1">
      <c r="B78" s="101">
        <v>1</v>
      </c>
      <c r="C78" s="6" t="s">
        <v>73</v>
      </c>
      <c r="D78" s="104" t="s">
        <v>74</v>
      </c>
      <c r="E78" s="33"/>
    </row>
    <row r="79" spans="2:5" ht="15" customHeight="1">
      <c r="B79" s="102"/>
      <c r="C79" s="103" t="s">
        <v>72</v>
      </c>
      <c r="D79" s="113" t="s">
        <v>143</v>
      </c>
      <c r="E79" s="32"/>
    </row>
    <row r="80" spans="2:5" ht="15" customHeight="1" thickBot="1">
      <c r="B80" s="21"/>
      <c r="C80" s="38"/>
      <c r="D80" s="105" t="s">
        <v>75</v>
      </c>
      <c r="E80" s="31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pageMargins left="0.70866141732283472" right="0.70866141732283472" top="0.78740157480314965" bottom="0.78740157480314965" header="0.31496062992125984" footer="0.31496062992125984"/>
  <pageSetup paperSize="9" scale="94" fitToHeight="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S80"/>
  <sheetViews>
    <sheetView topLeftCell="A28" workbookViewId="0">
      <selection activeCell="E34" sqref="E34"/>
    </sheetView>
  </sheetViews>
  <sheetFormatPr defaultRowHeight="12.75" customHeight="1"/>
  <cols>
    <col min="2" max="2" width="6.42578125" customWidth="1"/>
    <col min="3" max="3" width="25.42578125" customWidth="1"/>
    <col min="4" max="4" width="21.42578125" hidden="1" customWidth="1"/>
    <col min="5" max="5" width="22.5703125" customWidth="1"/>
    <col min="6" max="17" width="9.7109375" customWidth="1"/>
  </cols>
  <sheetData>
    <row r="1" spans="2:19" ht="15" customHeight="1">
      <c r="C1" s="1" t="s">
        <v>70</v>
      </c>
    </row>
    <row r="2" spans="2:19" ht="15" customHeight="1" thickBot="1"/>
    <row r="3" spans="2:19" ht="15" customHeight="1" thickBot="1">
      <c r="B3" s="9"/>
      <c r="C3" s="17" t="s">
        <v>71</v>
      </c>
      <c r="D3" s="2" t="s">
        <v>0</v>
      </c>
      <c r="E3" s="2" t="s">
        <v>195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5</v>
      </c>
      <c r="S3" s="44"/>
    </row>
    <row r="4" spans="2:19" ht="15" customHeight="1">
      <c r="B4" s="18">
        <v>1</v>
      </c>
      <c r="C4" s="16" t="s">
        <v>3</v>
      </c>
      <c r="D4" s="29">
        <v>9300022756</v>
      </c>
      <c r="E4" s="107" t="s">
        <v>269</v>
      </c>
      <c r="F4" s="45"/>
      <c r="G4" s="45"/>
      <c r="H4" s="119">
        <v>28230</v>
      </c>
      <c r="I4" s="45"/>
      <c r="J4" s="45"/>
      <c r="K4" s="119">
        <v>28230</v>
      </c>
      <c r="L4" s="45"/>
      <c r="M4" s="45"/>
      <c r="N4" s="119">
        <v>28230</v>
      </c>
      <c r="O4" s="45"/>
      <c r="P4" s="45"/>
      <c r="Q4" s="119">
        <v>28520</v>
      </c>
      <c r="R4" s="62"/>
      <c r="S4" s="44"/>
    </row>
    <row r="5" spans="2:19" ht="15" customHeight="1">
      <c r="B5" s="19"/>
      <c r="C5" s="37" t="s">
        <v>41</v>
      </c>
      <c r="D5" s="30" t="s">
        <v>21</v>
      </c>
      <c r="E5" s="108" t="s">
        <v>20</v>
      </c>
      <c r="F5" s="49"/>
      <c r="G5" s="46"/>
      <c r="H5" s="46" t="s">
        <v>287</v>
      </c>
      <c r="I5" s="46"/>
      <c r="J5" s="46"/>
      <c r="K5" s="46" t="s">
        <v>301</v>
      </c>
      <c r="L5" s="46"/>
      <c r="M5" s="46"/>
      <c r="N5" s="46" t="s">
        <v>326</v>
      </c>
      <c r="O5" s="46"/>
      <c r="P5" s="46"/>
      <c r="Q5" s="46" t="s">
        <v>357</v>
      </c>
      <c r="R5" s="99"/>
      <c r="S5" s="44"/>
    </row>
    <row r="6" spans="2:19" ht="15" customHeight="1" thickBot="1">
      <c r="B6" s="21"/>
      <c r="C6" s="38"/>
      <c r="D6" s="31"/>
      <c r="E6" s="109" t="s">
        <v>270</v>
      </c>
      <c r="F6" s="31"/>
      <c r="G6" s="47"/>
      <c r="H6" s="141">
        <v>4829883800</v>
      </c>
      <c r="I6" s="47"/>
      <c r="J6" s="47"/>
      <c r="K6" s="141">
        <v>4829883800</v>
      </c>
      <c r="L6" s="47"/>
      <c r="M6" s="47"/>
      <c r="N6" s="141">
        <v>4829883800</v>
      </c>
      <c r="O6" s="47"/>
      <c r="P6" s="47"/>
      <c r="Q6" s="141">
        <v>4829883800</v>
      </c>
      <c r="S6" s="44"/>
    </row>
    <row r="7" spans="2:19" ht="15" customHeight="1">
      <c r="B7" s="23">
        <v>2</v>
      </c>
      <c r="C7" s="16"/>
      <c r="D7" s="29">
        <v>9302324916</v>
      </c>
      <c r="E7" s="104" t="s">
        <v>78</v>
      </c>
      <c r="F7" s="50">
        <v>5620</v>
      </c>
      <c r="G7" s="50">
        <v>5620</v>
      </c>
      <c r="H7" s="50">
        <v>5620</v>
      </c>
      <c r="I7" s="50">
        <v>5620</v>
      </c>
      <c r="J7" s="50">
        <v>5620</v>
      </c>
      <c r="K7" s="50">
        <v>5620</v>
      </c>
      <c r="L7" s="50">
        <v>5620</v>
      </c>
      <c r="M7" s="50">
        <v>5620</v>
      </c>
      <c r="N7" s="50">
        <v>5620</v>
      </c>
      <c r="O7" s="50">
        <v>5620</v>
      </c>
      <c r="P7" s="45">
        <v>5620</v>
      </c>
      <c r="Q7" s="45"/>
      <c r="R7" s="62"/>
      <c r="S7" s="44"/>
    </row>
    <row r="8" spans="2:19" ht="15" customHeight="1">
      <c r="B8" s="19"/>
      <c r="C8" s="20" t="s">
        <v>77</v>
      </c>
      <c r="D8" s="30" t="s">
        <v>22</v>
      </c>
      <c r="E8" s="110" t="s">
        <v>81</v>
      </c>
      <c r="F8" s="136" t="s">
        <v>277</v>
      </c>
      <c r="G8" s="136" t="s">
        <v>284</v>
      </c>
      <c r="H8" s="136"/>
      <c r="I8" s="136" t="s">
        <v>290</v>
      </c>
      <c r="J8" s="136" t="s">
        <v>158</v>
      </c>
      <c r="K8" s="136" t="s">
        <v>303</v>
      </c>
      <c r="L8" s="136" t="s">
        <v>315</v>
      </c>
      <c r="M8" s="136" t="s">
        <v>323</v>
      </c>
      <c r="N8" s="136" t="s">
        <v>329</v>
      </c>
      <c r="O8" s="136" t="s">
        <v>331</v>
      </c>
      <c r="P8" s="136"/>
      <c r="Q8" s="136"/>
      <c r="R8" s="99"/>
      <c r="S8" s="44"/>
    </row>
    <row r="9" spans="2:19" ht="15" customHeight="1" thickBot="1">
      <c r="B9" s="21"/>
      <c r="C9" s="38"/>
      <c r="D9" s="31" t="s">
        <v>23</v>
      </c>
      <c r="E9" s="105" t="s">
        <v>230</v>
      </c>
      <c r="F9" s="141">
        <v>4273187400</v>
      </c>
      <c r="G9" s="141">
        <v>4273187400</v>
      </c>
      <c r="H9" s="141">
        <v>4273187400</v>
      </c>
      <c r="I9" s="141">
        <v>4273187400</v>
      </c>
      <c r="J9" s="141">
        <v>4273187400</v>
      </c>
      <c r="K9" s="141">
        <v>4273187400</v>
      </c>
      <c r="L9" s="141">
        <v>4273187400</v>
      </c>
      <c r="M9" s="141">
        <v>4273187400</v>
      </c>
      <c r="N9" s="141">
        <v>4273187400</v>
      </c>
      <c r="O9" s="141">
        <v>4273187400</v>
      </c>
      <c r="P9" s="141">
        <v>4273187400</v>
      </c>
      <c r="Q9" s="141"/>
      <c r="S9" s="44"/>
    </row>
    <row r="10" spans="2:19" ht="15" customHeight="1">
      <c r="B10" s="23">
        <v>3</v>
      </c>
      <c r="C10" s="16"/>
      <c r="D10" s="29">
        <v>9300022529</v>
      </c>
      <c r="E10" s="104" t="s">
        <v>82</v>
      </c>
      <c r="F10" s="50">
        <v>7680</v>
      </c>
      <c r="G10" s="50">
        <v>7680</v>
      </c>
      <c r="H10" s="50">
        <v>7680</v>
      </c>
      <c r="I10" s="50">
        <v>7680</v>
      </c>
      <c r="J10" s="50">
        <v>7680</v>
      </c>
      <c r="K10" s="50">
        <v>7680</v>
      </c>
      <c r="L10" s="50">
        <v>7680</v>
      </c>
      <c r="M10" s="50">
        <v>7680</v>
      </c>
      <c r="N10" s="50">
        <v>7680</v>
      </c>
      <c r="O10" s="50">
        <v>7680</v>
      </c>
      <c r="P10" s="45">
        <v>7680</v>
      </c>
      <c r="Q10" s="45"/>
      <c r="R10" s="62"/>
      <c r="S10" s="44"/>
    </row>
    <row r="11" spans="2:19" ht="15" customHeight="1">
      <c r="B11" s="19"/>
      <c r="C11" s="20" t="s">
        <v>77</v>
      </c>
      <c r="D11" s="30" t="s">
        <v>25</v>
      </c>
      <c r="E11" s="110" t="s">
        <v>81</v>
      </c>
      <c r="F11" s="136" t="s">
        <v>277</v>
      </c>
      <c r="G11" s="136" t="s">
        <v>284</v>
      </c>
      <c r="H11" s="136"/>
      <c r="I11" s="136" t="s">
        <v>290</v>
      </c>
      <c r="J11" s="136" t="s">
        <v>158</v>
      </c>
      <c r="K11" s="136" t="s">
        <v>303</v>
      </c>
      <c r="L11" s="136" t="s">
        <v>315</v>
      </c>
      <c r="M11" s="136" t="s">
        <v>323</v>
      </c>
      <c r="N11" s="136" t="s">
        <v>329</v>
      </c>
      <c r="O11" s="136" t="s">
        <v>331</v>
      </c>
      <c r="P11" s="136"/>
      <c r="Q11" s="136"/>
      <c r="R11" s="99"/>
      <c r="S11" s="44"/>
    </row>
    <row r="12" spans="2:19" ht="15" customHeight="1" thickBot="1">
      <c r="B12" s="21"/>
      <c r="C12" s="38"/>
      <c r="D12" s="31" t="s">
        <v>26</v>
      </c>
      <c r="E12" s="105" t="s">
        <v>231</v>
      </c>
      <c r="F12" s="141">
        <v>4273187400</v>
      </c>
      <c r="G12" s="141">
        <v>4273187400</v>
      </c>
      <c r="H12" s="141">
        <v>4273187400</v>
      </c>
      <c r="I12" s="141">
        <v>4273187400</v>
      </c>
      <c r="J12" s="141">
        <v>4273187400</v>
      </c>
      <c r="K12" s="141">
        <v>4273187400</v>
      </c>
      <c r="L12" s="141">
        <v>4273187400</v>
      </c>
      <c r="M12" s="141">
        <v>4273187400</v>
      </c>
      <c r="N12" s="141">
        <v>4273187400</v>
      </c>
      <c r="O12" s="141">
        <v>4273187400</v>
      </c>
      <c r="P12" s="141">
        <v>4273187400</v>
      </c>
      <c r="Q12" s="141"/>
      <c r="S12" s="44"/>
    </row>
    <row r="13" spans="2:19" ht="15" customHeight="1">
      <c r="B13" s="23">
        <v>4</v>
      </c>
      <c r="C13" s="16"/>
      <c r="D13" s="29">
        <v>9300022529</v>
      </c>
      <c r="E13" s="104" t="s">
        <v>109</v>
      </c>
      <c r="F13" s="146">
        <v>610</v>
      </c>
      <c r="G13" s="146">
        <v>610</v>
      </c>
      <c r="H13" s="146">
        <v>610</v>
      </c>
      <c r="I13" s="146">
        <v>610</v>
      </c>
      <c r="J13" s="146">
        <v>610</v>
      </c>
      <c r="K13" s="146">
        <v>610</v>
      </c>
      <c r="L13" s="146">
        <v>610</v>
      </c>
      <c r="M13" s="146">
        <v>610</v>
      </c>
      <c r="N13" s="146">
        <v>610</v>
      </c>
      <c r="O13" s="146">
        <v>610</v>
      </c>
      <c r="P13" s="147">
        <v>610</v>
      </c>
      <c r="Q13" s="147"/>
      <c r="R13" s="114"/>
      <c r="S13" s="44"/>
    </row>
    <row r="14" spans="2:19" ht="15" customHeight="1">
      <c r="B14" s="19"/>
      <c r="C14" s="20" t="s">
        <v>77</v>
      </c>
      <c r="D14" s="30" t="s">
        <v>25</v>
      </c>
      <c r="E14" s="110" t="s">
        <v>81</v>
      </c>
      <c r="F14" s="136" t="s">
        <v>277</v>
      </c>
      <c r="G14" s="136" t="s">
        <v>284</v>
      </c>
      <c r="H14" s="136"/>
      <c r="I14" s="136" t="s">
        <v>290</v>
      </c>
      <c r="J14" s="136" t="s">
        <v>158</v>
      </c>
      <c r="K14" s="136" t="s">
        <v>303</v>
      </c>
      <c r="L14" s="136" t="s">
        <v>315</v>
      </c>
      <c r="M14" s="136" t="s">
        <v>323</v>
      </c>
      <c r="N14" s="136" t="s">
        <v>329</v>
      </c>
      <c r="O14" s="136" t="s">
        <v>331</v>
      </c>
      <c r="P14" s="136"/>
      <c r="Q14" s="136"/>
      <c r="R14" s="115"/>
      <c r="S14" s="44"/>
    </row>
    <row r="15" spans="2:19" ht="15" customHeight="1" thickBot="1">
      <c r="B15" s="21"/>
      <c r="C15" s="38"/>
      <c r="D15" s="31" t="s">
        <v>26</v>
      </c>
      <c r="E15" s="105" t="s">
        <v>233</v>
      </c>
      <c r="F15" s="141">
        <v>4273187400</v>
      </c>
      <c r="G15" s="141">
        <v>4273187400</v>
      </c>
      <c r="H15" s="141">
        <v>4273187400</v>
      </c>
      <c r="I15" s="141">
        <v>4273187400</v>
      </c>
      <c r="J15" s="141">
        <v>4273187400</v>
      </c>
      <c r="K15" s="141">
        <v>4273187400</v>
      </c>
      <c r="L15" s="141">
        <v>4273187400</v>
      </c>
      <c r="M15" s="141">
        <v>4273187400</v>
      </c>
      <c r="N15" s="141">
        <v>4273187400</v>
      </c>
      <c r="O15" s="141">
        <v>4273187400</v>
      </c>
      <c r="P15" s="141">
        <v>4273187400</v>
      </c>
      <c r="Q15" s="141"/>
      <c r="S15" s="44"/>
    </row>
    <row r="16" spans="2:19" ht="15" customHeight="1">
      <c r="B16" s="23">
        <v>5</v>
      </c>
      <c r="C16" s="16" t="s">
        <v>2</v>
      </c>
      <c r="D16" s="29">
        <v>9300022545</v>
      </c>
      <c r="E16" s="107" t="s">
        <v>232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62"/>
      <c r="S16" s="44"/>
    </row>
    <row r="17" spans="2:19" ht="15" customHeight="1">
      <c r="B17" s="19"/>
      <c r="C17" s="37" t="s">
        <v>4</v>
      </c>
      <c r="D17" s="30" t="s">
        <v>29</v>
      </c>
      <c r="E17" s="108" t="s">
        <v>31</v>
      </c>
      <c r="F17" s="49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99"/>
      <c r="S17" s="44"/>
    </row>
    <row r="18" spans="2:19" ht="15" customHeight="1" thickBot="1">
      <c r="B18" s="21"/>
      <c r="C18" s="38"/>
      <c r="D18" s="31" t="s">
        <v>30</v>
      </c>
      <c r="E18" s="109">
        <v>201047532</v>
      </c>
      <c r="F18" s="31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S18" s="44"/>
    </row>
    <row r="19" spans="2:19" ht="15" customHeight="1">
      <c r="B19" s="23">
        <v>6</v>
      </c>
      <c r="C19" s="14"/>
      <c r="D19" s="29"/>
      <c r="E19" s="104" t="s">
        <v>119</v>
      </c>
      <c r="F19" s="45"/>
      <c r="G19" s="45"/>
      <c r="H19" s="50">
        <v>370</v>
      </c>
      <c r="I19" s="45"/>
      <c r="J19" s="45"/>
      <c r="K19" s="50">
        <v>370</v>
      </c>
      <c r="L19" s="45"/>
      <c r="M19" s="45"/>
      <c r="N19" s="50">
        <v>370</v>
      </c>
      <c r="O19" s="45"/>
      <c r="P19" s="45"/>
      <c r="Q19" s="50">
        <v>400</v>
      </c>
      <c r="R19" s="62"/>
      <c r="S19" s="44"/>
    </row>
    <row r="20" spans="2:19" ht="15" customHeight="1">
      <c r="B20" s="19"/>
      <c r="C20" s="20" t="s">
        <v>117</v>
      </c>
      <c r="D20" s="30"/>
      <c r="E20" s="61" t="s">
        <v>123</v>
      </c>
      <c r="F20" s="49"/>
      <c r="G20" s="46"/>
      <c r="H20" s="46" t="s">
        <v>286</v>
      </c>
      <c r="I20" s="46"/>
      <c r="J20" s="46"/>
      <c r="K20" s="46" t="s">
        <v>177</v>
      </c>
      <c r="L20" s="46"/>
      <c r="M20" s="46"/>
      <c r="N20" s="46" t="s">
        <v>327</v>
      </c>
      <c r="O20" s="46"/>
      <c r="P20" s="46"/>
      <c r="Q20" s="46" t="s">
        <v>358</v>
      </c>
      <c r="R20" s="99"/>
      <c r="S20" s="44"/>
    </row>
    <row r="21" spans="2:19" ht="15" customHeight="1" thickBot="1">
      <c r="B21" s="21"/>
      <c r="C21" s="22"/>
      <c r="D21" s="31"/>
      <c r="E21" s="105" t="s">
        <v>310</v>
      </c>
      <c r="F21" s="120"/>
      <c r="G21" s="47"/>
      <c r="H21" s="141">
        <v>4273186800</v>
      </c>
      <c r="I21" s="47"/>
      <c r="J21" s="47"/>
      <c r="K21" s="141">
        <v>4273186800</v>
      </c>
      <c r="L21" s="47"/>
      <c r="M21" s="47"/>
      <c r="N21" s="141">
        <v>4273186800</v>
      </c>
      <c r="O21" s="47"/>
      <c r="P21" s="47"/>
      <c r="Q21" s="141">
        <v>4273186800</v>
      </c>
      <c r="S21" s="44"/>
    </row>
    <row r="22" spans="2:19" ht="15" customHeight="1">
      <c r="B22" s="23">
        <v>7</v>
      </c>
      <c r="C22" s="14" t="s">
        <v>128</v>
      </c>
      <c r="D22" s="29"/>
      <c r="E22" s="104" t="s">
        <v>120</v>
      </c>
      <c r="F22" s="45"/>
      <c r="G22" s="45"/>
      <c r="H22" s="50">
        <v>230</v>
      </c>
      <c r="I22" s="45"/>
      <c r="J22" s="45"/>
      <c r="K22" s="50">
        <v>230</v>
      </c>
      <c r="L22" s="45"/>
      <c r="M22" s="45"/>
      <c r="N22" s="50">
        <v>230</v>
      </c>
      <c r="O22" s="45"/>
      <c r="P22" s="45"/>
      <c r="Q22" s="50">
        <v>260</v>
      </c>
      <c r="R22" s="62"/>
      <c r="S22" s="44"/>
    </row>
    <row r="23" spans="2:19" ht="15" customHeight="1">
      <c r="B23" s="19"/>
      <c r="C23" s="20" t="s">
        <v>117</v>
      </c>
      <c r="D23" s="30"/>
      <c r="E23" s="61" t="s">
        <v>123</v>
      </c>
      <c r="F23" s="49"/>
      <c r="G23" s="46"/>
      <c r="H23" s="46" t="s">
        <v>286</v>
      </c>
      <c r="I23" s="46"/>
      <c r="J23" s="46"/>
      <c r="K23" s="46" t="s">
        <v>177</v>
      </c>
      <c r="L23" s="46"/>
      <c r="M23" s="46"/>
      <c r="N23" s="46" t="s">
        <v>327</v>
      </c>
      <c r="O23" s="46"/>
      <c r="P23" s="46"/>
      <c r="Q23" s="46" t="s">
        <v>358</v>
      </c>
      <c r="R23" s="99"/>
      <c r="S23" s="44"/>
    </row>
    <row r="24" spans="2:19" ht="15" customHeight="1" thickBot="1">
      <c r="B24" s="21"/>
      <c r="C24" s="22"/>
      <c r="D24" s="31"/>
      <c r="E24" s="105" t="s">
        <v>311</v>
      </c>
      <c r="F24" s="120"/>
      <c r="G24" s="47"/>
      <c r="H24" s="141">
        <v>4273186800</v>
      </c>
      <c r="I24" s="47"/>
      <c r="J24" s="47"/>
      <c r="K24" s="141">
        <v>4273186800</v>
      </c>
      <c r="L24" s="47"/>
      <c r="M24" s="47"/>
      <c r="N24" s="141">
        <v>4273186800</v>
      </c>
      <c r="O24" s="47"/>
      <c r="P24" s="47"/>
      <c r="Q24" s="141">
        <v>4273186800</v>
      </c>
      <c r="S24" s="44"/>
    </row>
    <row r="25" spans="2:19" ht="15" customHeight="1">
      <c r="B25" s="23">
        <v>8</v>
      </c>
      <c r="C25" s="14" t="s">
        <v>134</v>
      </c>
      <c r="D25" s="29"/>
      <c r="E25" s="104" t="s">
        <v>121</v>
      </c>
      <c r="F25" s="45"/>
      <c r="G25" s="45"/>
      <c r="H25" s="50">
        <v>540</v>
      </c>
      <c r="I25" s="45"/>
      <c r="J25" s="45"/>
      <c r="K25" s="50">
        <v>540</v>
      </c>
      <c r="L25" s="45"/>
      <c r="M25" s="45"/>
      <c r="N25" s="50">
        <v>540</v>
      </c>
      <c r="O25" s="45"/>
      <c r="P25" s="45"/>
      <c r="Q25" s="50">
        <v>560</v>
      </c>
      <c r="R25" s="62"/>
      <c r="S25" s="44"/>
    </row>
    <row r="26" spans="2:19" ht="15" customHeight="1">
      <c r="B26" s="19"/>
      <c r="C26" s="20" t="s">
        <v>118</v>
      </c>
      <c r="D26" s="30"/>
      <c r="E26" s="61" t="s">
        <v>123</v>
      </c>
      <c r="F26" s="49"/>
      <c r="G26" s="46"/>
      <c r="H26" s="46" t="s">
        <v>286</v>
      </c>
      <c r="I26" s="46"/>
      <c r="J26" s="46"/>
      <c r="K26" s="46" t="s">
        <v>177</v>
      </c>
      <c r="L26" s="46"/>
      <c r="M26" s="46"/>
      <c r="N26" s="46" t="s">
        <v>327</v>
      </c>
      <c r="O26" s="46"/>
      <c r="P26" s="46"/>
      <c r="Q26" s="46" t="s">
        <v>358</v>
      </c>
      <c r="R26" s="99"/>
      <c r="S26" s="44"/>
    </row>
    <row r="27" spans="2:19" ht="15" customHeight="1" thickBot="1">
      <c r="B27" s="21"/>
      <c r="C27" s="22"/>
      <c r="D27" s="31"/>
      <c r="E27" s="105" t="s">
        <v>312</v>
      </c>
      <c r="F27" s="120"/>
      <c r="G27" s="47"/>
      <c r="H27" s="141">
        <v>4273186800</v>
      </c>
      <c r="I27" s="47"/>
      <c r="J27" s="47"/>
      <c r="K27" s="141">
        <v>4273186800</v>
      </c>
      <c r="L27" s="47"/>
      <c r="M27" s="47"/>
      <c r="N27" s="141">
        <v>4273186800</v>
      </c>
      <c r="O27" s="47"/>
      <c r="P27" s="47"/>
      <c r="Q27" s="141">
        <v>4273186800</v>
      </c>
      <c r="S27" s="44"/>
    </row>
    <row r="28" spans="2:19" ht="15" customHeight="1">
      <c r="B28" s="23">
        <v>9</v>
      </c>
      <c r="C28" s="14" t="s">
        <v>130</v>
      </c>
      <c r="D28" s="29"/>
      <c r="E28" s="104" t="s">
        <v>122</v>
      </c>
      <c r="F28" s="45"/>
      <c r="G28" s="45"/>
      <c r="H28" s="50">
        <v>230</v>
      </c>
      <c r="I28" s="45"/>
      <c r="J28" s="45"/>
      <c r="K28" s="50">
        <v>230</v>
      </c>
      <c r="L28" s="45"/>
      <c r="M28" s="45"/>
      <c r="N28" s="50">
        <v>230</v>
      </c>
      <c r="O28" s="45"/>
      <c r="P28" s="45"/>
      <c r="Q28" s="50">
        <v>260</v>
      </c>
      <c r="R28" s="62"/>
      <c r="S28" s="44"/>
    </row>
    <row r="29" spans="2:19" ht="15" customHeight="1">
      <c r="B29" s="19"/>
      <c r="C29" s="20" t="s">
        <v>118</v>
      </c>
      <c r="D29" s="30"/>
      <c r="E29" s="61" t="s">
        <v>123</v>
      </c>
      <c r="F29" s="49"/>
      <c r="G29" s="46"/>
      <c r="H29" s="46" t="s">
        <v>286</v>
      </c>
      <c r="I29" s="46"/>
      <c r="J29" s="46"/>
      <c r="K29" s="46" t="s">
        <v>177</v>
      </c>
      <c r="L29" s="46"/>
      <c r="M29" s="46"/>
      <c r="N29" s="46" t="s">
        <v>327</v>
      </c>
      <c r="O29" s="46"/>
      <c r="P29" s="46"/>
      <c r="Q29" s="46" t="s">
        <v>358</v>
      </c>
      <c r="R29" s="99"/>
      <c r="S29" s="44"/>
    </row>
    <row r="30" spans="2:19" ht="15" customHeight="1" thickBot="1">
      <c r="B30" s="21"/>
      <c r="C30" s="22"/>
      <c r="D30" s="31"/>
      <c r="E30" s="105" t="s">
        <v>313</v>
      </c>
      <c r="F30" s="121"/>
      <c r="G30" s="47"/>
      <c r="H30" s="141">
        <v>4273186800</v>
      </c>
      <c r="I30" s="47"/>
      <c r="J30" s="48"/>
      <c r="K30" s="141">
        <v>4273186800</v>
      </c>
      <c r="L30" s="47"/>
      <c r="M30" s="47"/>
      <c r="N30" s="141">
        <v>4273186800</v>
      </c>
      <c r="O30" s="47"/>
      <c r="P30" s="47"/>
      <c r="Q30" s="141">
        <v>4273186800</v>
      </c>
      <c r="S30" s="44"/>
    </row>
    <row r="31" spans="2:19" ht="15" customHeight="1">
      <c r="B31" s="23">
        <v>10</v>
      </c>
      <c r="C31" s="148" t="s">
        <v>101</v>
      </c>
      <c r="D31" s="45">
        <v>9300022440</v>
      </c>
      <c r="E31" s="149" t="s">
        <v>102</v>
      </c>
      <c r="F31" s="145"/>
      <c r="G31" s="145"/>
      <c r="H31" s="119">
        <v>2050</v>
      </c>
      <c r="I31" s="145"/>
      <c r="J31" s="145"/>
      <c r="K31" s="119">
        <v>2050</v>
      </c>
      <c r="L31" s="145"/>
      <c r="M31" s="145"/>
      <c r="N31" s="119">
        <v>2050</v>
      </c>
      <c r="O31" s="145"/>
      <c r="P31" s="145"/>
      <c r="Q31" s="119">
        <v>1590</v>
      </c>
      <c r="S31" s="44"/>
    </row>
    <row r="32" spans="2:19" ht="15" customHeight="1">
      <c r="B32" s="19"/>
      <c r="C32" s="150" t="s">
        <v>85</v>
      </c>
      <c r="D32" s="136" t="s">
        <v>27</v>
      </c>
      <c r="E32" s="151" t="s">
        <v>88</v>
      </c>
      <c r="F32" s="49"/>
      <c r="G32" s="46"/>
      <c r="H32" s="46" t="s">
        <v>288</v>
      </c>
      <c r="I32" s="46"/>
      <c r="J32" s="46"/>
      <c r="K32" s="46" t="s">
        <v>176</v>
      </c>
      <c r="L32" s="46"/>
      <c r="M32" s="46"/>
      <c r="N32" s="46" t="s">
        <v>328</v>
      </c>
      <c r="O32" s="46"/>
      <c r="P32" s="46"/>
      <c r="Q32" s="46" t="s">
        <v>356</v>
      </c>
      <c r="S32" s="44"/>
    </row>
    <row r="33" spans="2:19" ht="15" customHeight="1" thickBot="1">
      <c r="B33" s="21"/>
      <c r="C33" s="152"/>
      <c r="D33" s="120" t="s">
        <v>28</v>
      </c>
      <c r="E33" s="153" t="s">
        <v>264</v>
      </c>
      <c r="F33" s="137"/>
      <c r="G33" s="47"/>
      <c r="H33" s="141">
        <v>4829883500</v>
      </c>
      <c r="I33" s="48"/>
      <c r="J33" s="47"/>
      <c r="K33" s="141">
        <v>4829883500</v>
      </c>
      <c r="L33" s="47"/>
      <c r="M33" s="47"/>
      <c r="N33" s="141">
        <v>4829883500</v>
      </c>
      <c r="O33" s="47"/>
      <c r="P33" s="47"/>
      <c r="Q33" s="141">
        <v>4829883500</v>
      </c>
      <c r="S33" s="44"/>
    </row>
    <row r="34" spans="2:19" ht="15" customHeight="1">
      <c r="B34" s="23">
        <v>11</v>
      </c>
      <c r="C34" s="14" t="s">
        <v>84</v>
      </c>
      <c r="D34" s="29">
        <v>9300022542</v>
      </c>
      <c r="E34" s="104" t="s">
        <v>86</v>
      </c>
      <c r="F34" s="45" t="s">
        <v>283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50">
        <v>180</v>
      </c>
      <c r="R34" s="62"/>
      <c r="S34" s="44"/>
    </row>
    <row r="35" spans="2:19" ht="15" customHeight="1">
      <c r="B35" s="19"/>
      <c r="C35" s="20" t="s">
        <v>85</v>
      </c>
      <c r="D35" s="30" t="s">
        <v>34</v>
      </c>
      <c r="E35" s="110" t="s">
        <v>88</v>
      </c>
      <c r="F35" s="49"/>
      <c r="G35" s="49"/>
      <c r="H35" s="46"/>
      <c r="I35" s="46"/>
      <c r="J35" s="46"/>
      <c r="K35" s="46"/>
      <c r="L35" s="46"/>
      <c r="M35" s="46"/>
      <c r="N35" s="154"/>
      <c r="O35" s="46"/>
      <c r="P35" s="46"/>
      <c r="Q35" s="46" t="s">
        <v>359</v>
      </c>
      <c r="R35" s="99"/>
      <c r="S35" s="44"/>
    </row>
    <row r="36" spans="2:19" ht="15" customHeight="1" thickBot="1">
      <c r="B36" s="21"/>
      <c r="C36" s="38"/>
      <c r="D36" s="31" t="s">
        <v>35</v>
      </c>
      <c r="E36" s="105" t="s">
        <v>196</v>
      </c>
      <c r="F36" s="120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141">
        <v>4797777900</v>
      </c>
      <c r="S36" s="44"/>
    </row>
    <row r="37" spans="2:19" ht="15" customHeight="1">
      <c r="B37" s="23">
        <v>12</v>
      </c>
      <c r="C37" s="14" t="s">
        <v>90</v>
      </c>
      <c r="D37" s="29">
        <v>9300026615</v>
      </c>
      <c r="E37" s="104" t="s">
        <v>225</v>
      </c>
      <c r="F37" s="50">
        <v>230</v>
      </c>
      <c r="G37" s="45"/>
      <c r="H37" s="45"/>
      <c r="I37" s="50">
        <v>230</v>
      </c>
      <c r="J37" s="45"/>
      <c r="K37" s="45"/>
      <c r="L37" s="50">
        <v>230</v>
      </c>
      <c r="M37" s="45"/>
      <c r="N37" s="45"/>
      <c r="O37" s="50">
        <v>230</v>
      </c>
      <c r="P37" s="45"/>
      <c r="Q37" s="45"/>
      <c r="R37" s="62"/>
      <c r="S37" s="44"/>
    </row>
    <row r="38" spans="2:19" ht="15" customHeight="1">
      <c r="B38" s="19"/>
      <c r="C38" s="20" t="s">
        <v>85</v>
      </c>
      <c r="D38" s="30" t="s">
        <v>36</v>
      </c>
      <c r="E38" s="106" t="s">
        <v>88</v>
      </c>
      <c r="F38" s="49" t="s">
        <v>278</v>
      </c>
      <c r="G38" s="46"/>
      <c r="H38" s="46"/>
      <c r="I38" s="49" t="s">
        <v>291</v>
      </c>
      <c r="J38" s="46"/>
      <c r="K38" s="46"/>
      <c r="L38" s="135" t="s">
        <v>317</v>
      </c>
      <c r="M38" s="46"/>
      <c r="N38" s="46"/>
      <c r="O38" s="135" t="s">
        <v>332</v>
      </c>
      <c r="P38" s="46"/>
      <c r="Q38" s="46"/>
      <c r="R38" s="99"/>
      <c r="S38" s="44"/>
    </row>
    <row r="39" spans="2:19" ht="15" customHeight="1" thickBot="1">
      <c r="B39" s="21"/>
      <c r="C39" s="38"/>
      <c r="D39" s="31" t="s">
        <v>37</v>
      </c>
      <c r="E39" s="109" t="s">
        <v>210</v>
      </c>
      <c r="F39" s="68">
        <v>4833752100</v>
      </c>
      <c r="G39" s="47"/>
      <c r="H39" s="47"/>
      <c r="I39" s="68">
        <v>4833752100</v>
      </c>
      <c r="J39" s="47"/>
      <c r="K39" s="47"/>
      <c r="L39" s="138">
        <v>4833752100</v>
      </c>
      <c r="M39" s="47"/>
      <c r="N39" s="47"/>
      <c r="O39" s="138">
        <v>4833752100</v>
      </c>
      <c r="P39" s="47"/>
      <c r="Q39" s="47"/>
      <c r="S39" s="44"/>
    </row>
    <row r="40" spans="2:19" ht="15" customHeight="1">
      <c r="B40" s="23">
        <v>13</v>
      </c>
      <c r="C40" s="14" t="s">
        <v>142</v>
      </c>
      <c r="D40" s="29">
        <v>9300011741</v>
      </c>
      <c r="E40" s="104" t="s">
        <v>139</v>
      </c>
      <c r="F40" s="50">
        <v>240</v>
      </c>
      <c r="G40" s="45"/>
      <c r="H40" s="45"/>
      <c r="I40" s="50">
        <v>240</v>
      </c>
      <c r="J40" s="45"/>
      <c r="K40" s="45"/>
      <c r="L40" s="50">
        <v>240</v>
      </c>
      <c r="M40" s="45" t="s">
        <v>175</v>
      </c>
      <c r="N40" s="45"/>
      <c r="O40" s="45"/>
      <c r="P40" s="45"/>
      <c r="Q40" s="45"/>
      <c r="R40" s="114"/>
      <c r="S40" s="44"/>
    </row>
    <row r="41" spans="2:19" ht="15" customHeight="1">
      <c r="B41" s="19"/>
      <c r="C41" s="20" t="s">
        <v>85</v>
      </c>
      <c r="D41" s="30" t="s">
        <v>32</v>
      </c>
      <c r="E41" s="110" t="s">
        <v>88</v>
      </c>
      <c r="F41" s="49" t="s">
        <v>280</v>
      </c>
      <c r="G41" s="46"/>
      <c r="H41" s="46"/>
      <c r="I41" s="49" t="s">
        <v>292</v>
      </c>
      <c r="J41" s="46"/>
      <c r="K41" s="46"/>
      <c r="L41" s="46" t="s">
        <v>318</v>
      </c>
      <c r="M41" s="46"/>
      <c r="N41" s="46"/>
      <c r="O41" s="46"/>
      <c r="P41" s="46"/>
      <c r="Q41" s="46"/>
      <c r="R41" s="115"/>
      <c r="S41" s="44"/>
    </row>
    <row r="42" spans="2:19" ht="15" customHeight="1" thickBot="1">
      <c r="B42" s="21"/>
      <c r="C42" s="22"/>
      <c r="D42" s="31" t="s">
        <v>33</v>
      </c>
      <c r="E42" s="31">
        <v>11028989</v>
      </c>
      <c r="F42" s="68">
        <v>4845900500</v>
      </c>
      <c r="G42" s="47"/>
      <c r="H42" s="47"/>
      <c r="I42" s="68">
        <v>4845900500</v>
      </c>
      <c r="J42" s="47"/>
      <c r="K42" s="47"/>
      <c r="L42" s="141">
        <v>4845900500</v>
      </c>
      <c r="M42" s="47"/>
      <c r="N42" s="47"/>
      <c r="O42" s="141"/>
      <c r="P42" s="47"/>
      <c r="Q42" s="47"/>
      <c r="S42" s="44"/>
    </row>
    <row r="43" spans="2:19" ht="15" customHeight="1">
      <c r="B43" s="23">
        <v>14</v>
      </c>
      <c r="C43" s="16" t="s">
        <v>296</v>
      </c>
      <c r="E43" s="104" t="s">
        <v>297</v>
      </c>
      <c r="F43" s="45"/>
      <c r="G43" s="164"/>
      <c r="H43" s="164"/>
      <c r="I43" s="45"/>
      <c r="J43" s="164"/>
      <c r="K43" s="164"/>
      <c r="L43" s="50">
        <v>450</v>
      </c>
      <c r="M43" s="164"/>
      <c r="N43" s="164"/>
      <c r="O43" s="50">
        <v>450</v>
      </c>
      <c r="P43" s="116"/>
      <c r="Q43" s="116"/>
      <c r="R43" s="62"/>
      <c r="S43" s="44"/>
    </row>
    <row r="44" spans="2:19" ht="15" customHeight="1">
      <c r="B44" s="24"/>
      <c r="C44" s="156" t="s">
        <v>85</v>
      </c>
      <c r="E44" s="110" t="s">
        <v>88</v>
      </c>
      <c r="F44" s="135"/>
      <c r="G44" s="165"/>
      <c r="H44" s="165"/>
      <c r="I44" s="135"/>
      <c r="J44" s="165"/>
      <c r="K44" s="165"/>
      <c r="L44" s="135" t="s">
        <v>319</v>
      </c>
      <c r="M44" s="165"/>
      <c r="N44" s="165"/>
      <c r="O44" s="135" t="s">
        <v>334</v>
      </c>
      <c r="P44" s="117"/>
      <c r="Q44" s="117"/>
      <c r="R44" s="99"/>
      <c r="S44" s="44"/>
    </row>
    <row r="45" spans="2:19" ht="15" customHeight="1" thickBot="1">
      <c r="B45" s="25"/>
      <c r="C45" s="38"/>
      <c r="E45" s="105" t="s">
        <v>300</v>
      </c>
      <c r="F45" s="138"/>
      <c r="G45" s="155"/>
      <c r="H45" s="155"/>
      <c r="I45" s="138"/>
      <c r="J45" s="155"/>
      <c r="K45" s="155"/>
      <c r="L45" s="138">
        <v>4905882600</v>
      </c>
      <c r="M45" s="155"/>
      <c r="N45" s="155"/>
      <c r="O45" s="138">
        <v>4905882600</v>
      </c>
      <c r="P45" s="118"/>
      <c r="Q45" s="118"/>
      <c r="S45" s="44"/>
    </row>
    <row r="46" spans="2:19" ht="15" customHeight="1">
      <c r="B46" s="23">
        <v>15</v>
      </c>
      <c r="C46" s="16" t="s">
        <v>306</v>
      </c>
      <c r="E46" s="104" t="s">
        <v>307</v>
      </c>
      <c r="F46" s="166"/>
      <c r="G46" s="164"/>
      <c r="H46" s="164"/>
      <c r="I46" s="166"/>
      <c r="J46" s="164"/>
      <c r="K46" s="164"/>
      <c r="L46" s="171">
        <v>350</v>
      </c>
      <c r="M46" s="164"/>
      <c r="N46" s="164"/>
      <c r="O46" s="171">
        <v>350</v>
      </c>
      <c r="P46" s="116"/>
      <c r="Q46" s="116"/>
      <c r="R46" s="62"/>
      <c r="S46" s="44"/>
    </row>
    <row r="47" spans="2:19" ht="15" customHeight="1">
      <c r="B47" s="19"/>
      <c r="C47" s="156" t="s">
        <v>85</v>
      </c>
      <c r="E47" s="110" t="s">
        <v>88</v>
      </c>
      <c r="F47" s="167"/>
      <c r="G47" s="165"/>
      <c r="H47" s="165"/>
      <c r="I47" s="167"/>
      <c r="J47" s="165"/>
      <c r="K47" s="165"/>
      <c r="L47" s="170" t="s">
        <v>320</v>
      </c>
      <c r="M47" s="165"/>
      <c r="N47" s="165"/>
      <c r="O47" s="170" t="s">
        <v>335</v>
      </c>
      <c r="P47" s="117"/>
      <c r="Q47" s="117"/>
      <c r="R47" s="99"/>
      <c r="S47" s="44"/>
    </row>
    <row r="48" spans="2:19" ht="15" customHeight="1" thickBot="1">
      <c r="B48" s="21"/>
      <c r="C48" s="38"/>
      <c r="E48" s="105" t="s">
        <v>300</v>
      </c>
      <c r="F48" s="138"/>
      <c r="G48" s="155"/>
      <c r="H48" s="155"/>
      <c r="I48" s="138"/>
      <c r="J48" s="155"/>
      <c r="K48" s="155"/>
      <c r="L48" s="138">
        <v>4907419600</v>
      </c>
      <c r="M48" s="155"/>
      <c r="N48" s="155"/>
      <c r="O48" s="138">
        <v>4907419600</v>
      </c>
      <c r="P48" s="118"/>
      <c r="Q48" s="118"/>
      <c r="S48" s="44"/>
    </row>
    <row r="49" spans="2:19" ht="15" customHeight="1">
      <c r="B49" s="23">
        <v>16</v>
      </c>
      <c r="C49" s="16" t="s">
        <v>254</v>
      </c>
      <c r="E49" s="104" t="s">
        <v>239</v>
      </c>
      <c r="F49" s="50">
        <v>300</v>
      </c>
      <c r="G49" s="116"/>
      <c r="H49" s="116"/>
      <c r="I49" s="50">
        <v>300</v>
      </c>
      <c r="J49" s="116"/>
      <c r="K49" s="116"/>
      <c r="L49" s="50">
        <v>300</v>
      </c>
      <c r="M49" s="164"/>
      <c r="N49" s="164"/>
      <c r="O49" s="50">
        <v>300</v>
      </c>
      <c r="P49" s="116"/>
      <c r="Q49" s="116"/>
      <c r="S49" s="44"/>
    </row>
    <row r="50" spans="2:19" ht="15" customHeight="1">
      <c r="B50" s="19"/>
      <c r="C50" s="156" t="s">
        <v>85</v>
      </c>
      <c r="E50" s="110" t="s">
        <v>88</v>
      </c>
      <c r="F50" s="135" t="s">
        <v>282</v>
      </c>
      <c r="G50" s="165"/>
      <c r="H50" s="165"/>
      <c r="I50" s="135" t="s">
        <v>293</v>
      </c>
      <c r="J50" s="117"/>
      <c r="K50" s="117"/>
      <c r="L50" s="135" t="s">
        <v>321</v>
      </c>
      <c r="M50" s="165"/>
      <c r="N50" s="165"/>
      <c r="O50" s="135" t="s">
        <v>333</v>
      </c>
      <c r="P50" s="117"/>
      <c r="Q50" s="117"/>
      <c r="S50" s="44"/>
    </row>
    <row r="51" spans="2:19" ht="15" customHeight="1" thickBot="1">
      <c r="B51" s="21"/>
      <c r="C51" s="38"/>
      <c r="E51" s="105" t="s">
        <v>337</v>
      </c>
      <c r="F51" s="138">
        <v>4876976100</v>
      </c>
      <c r="G51" s="155"/>
      <c r="H51" s="155"/>
      <c r="I51" s="138">
        <v>4876976100</v>
      </c>
      <c r="J51" s="118"/>
      <c r="K51" s="118"/>
      <c r="L51" s="138">
        <v>4876976100</v>
      </c>
      <c r="M51" s="155"/>
      <c r="N51" s="155"/>
      <c r="O51" s="138">
        <v>4876976100</v>
      </c>
      <c r="P51" s="118"/>
      <c r="Q51" s="118"/>
      <c r="S51" s="44"/>
    </row>
    <row r="52" spans="2:19" ht="15" customHeight="1">
      <c r="B52" s="43">
        <v>17</v>
      </c>
      <c r="C52" s="14" t="s">
        <v>199</v>
      </c>
      <c r="D52" s="32"/>
      <c r="E52" s="104" t="s">
        <v>200</v>
      </c>
      <c r="F52" s="50">
        <v>230</v>
      </c>
      <c r="G52" s="139" t="s">
        <v>175</v>
      </c>
      <c r="H52" s="139"/>
      <c r="I52" s="45"/>
      <c r="J52" s="139"/>
      <c r="K52" s="139"/>
      <c r="L52" s="139"/>
      <c r="M52" s="139"/>
      <c r="N52" s="139"/>
      <c r="O52" s="45"/>
      <c r="P52" s="139"/>
      <c r="Q52" s="139"/>
      <c r="R52" s="114"/>
      <c r="S52" s="44"/>
    </row>
    <row r="53" spans="2:19" ht="15" customHeight="1">
      <c r="B53" s="18"/>
      <c r="C53" s="20" t="s">
        <v>85</v>
      </c>
      <c r="D53" s="32"/>
      <c r="E53" s="110" t="s">
        <v>88</v>
      </c>
      <c r="F53" s="49" t="s">
        <v>279</v>
      </c>
      <c r="G53" s="140"/>
      <c r="H53" s="140"/>
      <c r="I53" s="49"/>
      <c r="J53" s="140"/>
      <c r="K53" s="140"/>
      <c r="L53" s="140"/>
      <c r="M53" s="140"/>
      <c r="N53" s="140"/>
      <c r="O53" s="140"/>
      <c r="P53" s="140"/>
      <c r="Q53" s="140"/>
      <c r="R53" s="115"/>
      <c r="S53" s="44"/>
    </row>
    <row r="54" spans="2:19" ht="15" customHeight="1" thickBot="1">
      <c r="B54" s="26"/>
      <c r="C54" s="22"/>
      <c r="D54" s="32"/>
      <c r="E54" s="105" t="s">
        <v>281</v>
      </c>
      <c r="F54" s="68">
        <v>4862944800</v>
      </c>
      <c r="G54" s="47"/>
      <c r="H54" s="47"/>
      <c r="I54" s="68"/>
      <c r="J54" s="47"/>
      <c r="K54" s="47"/>
      <c r="L54" s="47"/>
      <c r="M54" s="47"/>
      <c r="N54" s="47"/>
      <c r="O54" s="141"/>
      <c r="P54" s="47"/>
      <c r="Q54" s="47"/>
      <c r="S54" s="44"/>
    </row>
    <row r="55" spans="2:19" ht="15" customHeight="1">
      <c r="B55" s="23">
        <v>18</v>
      </c>
      <c r="C55" s="14" t="s">
        <v>95</v>
      </c>
      <c r="D55" s="29">
        <v>9300011741</v>
      </c>
      <c r="E55" s="29">
        <v>11029107</v>
      </c>
      <c r="F55" s="45" t="s">
        <v>283</v>
      </c>
      <c r="G55" s="45"/>
      <c r="H55" s="45"/>
      <c r="I55" s="45"/>
      <c r="J55" s="45" t="s">
        <v>175</v>
      </c>
      <c r="K55" s="45"/>
      <c r="L55" s="45"/>
      <c r="M55" s="45"/>
      <c r="N55" s="45"/>
      <c r="O55" s="45"/>
      <c r="P55" s="45"/>
      <c r="Q55" s="45"/>
      <c r="R55" s="62"/>
      <c r="S55" s="44"/>
    </row>
    <row r="56" spans="2:19" ht="15" customHeight="1">
      <c r="B56" s="19"/>
      <c r="C56" s="20" t="s">
        <v>85</v>
      </c>
      <c r="D56" s="30" t="s">
        <v>32</v>
      </c>
      <c r="E56" s="110" t="s">
        <v>88</v>
      </c>
      <c r="F56" s="49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99"/>
      <c r="S56" s="44"/>
    </row>
    <row r="57" spans="2:19" ht="15" customHeight="1" thickBot="1">
      <c r="B57" s="21"/>
      <c r="C57" s="22"/>
      <c r="D57" s="31" t="s">
        <v>33</v>
      </c>
      <c r="E57" s="105" t="s">
        <v>96</v>
      </c>
      <c r="F57" s="120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S57" s="44"/>
    </row>
    <row r="58" spans="2:19" ht="15" customHeight="1">
      <c r="B58" s="43">
        <v>19</v>
      </c>
      <c r="C58" s="14" t="s">
        <v>150</v>
      </c>
      <c r="D58" s="29">
        <v>9300011741</v>
      </c>
      <c r="E58" s="104" t="s">
        <v>151</v>
      </c>
      <c r="F58" s="45"/>
      <c r="G58" s="45"/>
      <c r="H58" s="45"/>
      <c r="I58" s="45"/>
      <c r="J58" s="45" t="s">
        <v>175</v>
      </c>
      <c r="K58" s="45"/>
      <c r="L58" s="45"/>
      <c r="M58" s="45"/>
      <c r="N58" s="45"/>
      <c r="O58" s="45"/>
      <c r="P58" s="45"/>
      <c r="Q58" s="45"/>
      <c r="R58" s="62"/>
      <c r="S58" s="44"/>
    </row>
    <row r="59" spans="2:19" ht="15" customHeight="1">
      <c r="B59" s="18"/>
      <c r="C59" s="20" t="s">
        <v>85</v>
      </c>
      <c r="D59" s="30" t="s">
        <v>32</v>
      </c>
      <c r="E59" s="110" t="s">
        <v>88</v>
      </c>
      <c r="F59" s="49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99"/>
      <c r="S59" s="44"/>
    </row>
    <row r="60" spans="2:19" ht="15" customHeight="1" thickBot="1">
      <c r="B60" s="21"/>
      <c r="C60" s="22"/>
      <c r="D60" s="31" t="s">
        <v>33</v>
      </c>
      <c r="E60" s="105" t="s">
        <v>208</v>
      </c>
      <c r="F60" s="120"/>
      <c r="G60" s="47"/>
      <c r="H60" s="47"/>
      <c r="I60" s="47"/>
      <c r="J60" s="47"/>
      <c r="K60" s="47"/>
      <c r="L60" s="141"/>
      <c r="M60" s="47"/>
      <c r="N60" s="47"/>
      <c r="O60" s="47"/>
      <c r="P60" s="47"/>
      <c r="Q60" s="47"/>
      <c r="S60" s="44"/>
    </row>
    <row r="61" spans="2:19" ht="15" customHeight="1">
      <c r="B61" s="43">
        <v>20</v>
      </c>
      <c r="R61" s="62"/>
      <c r="S61" s="44"/>
    </row>
    <row r="62" spans="2:19" ht="15" customHeight="1">
      <c r="B62" s="18"/>
      <c r="R62" s="99"/>
      <c r="S62" s="44"/>
    </row>
    <row r="63" spans="2:19" ht="15" customHeight="1" thickBot="1">
      <c r="B63" s="26"/>
      <c r="S63" s="44"/>
    </row>
    <row r="64" spans="2:19" ht="15" customHeight="1"/>
    <row r="65" spans="2:17" ht="15" customHeight="1"/>
    <row r="66" spans="2:17" ht="15" customHeight="1" thickBot="1"/>
    <row r="67" spans="2:17" ht="15" customHeight="1" thickBot="1">
      <c r="B67" s="9"/>
      <c r="C67" s="17" t="s">
        <v>71</v>
      </c>
      <c r="D67" s="2" t="s">
        <v>0</v>
      </c>
      <c r="E67" s="2" t="s">
        <v>80</v>
      </c>
      <c r="F67" s="3" t="s">
        <v>6</v>
      </c>
      <c r="G67" s="2" t="s">
        <v>7</v>
      </c>
      <c r="H67" s="2" t="s">
        <v>8</v>
      </c>
      <c r="I67" s="2" t="s">
        <v>9</v>
      </c>
      <c r="J67" s="2" t="s">
        <v>10</v>
      </c>
      <c r="K67" s="2" t="s">
        <v>11</v>
      </c>
      <c r="L67" s="2" t="s">
        <v>12</v>
      </c>
      <c r="M67" s="2" t="s">
        <v>13</v>
      </c>
      <c r="N67" s="2" t="s">
        <v>14</v>
      </c>
      <c r="O67" s="2" t="s">
        <v>15</v>
      </c>
      <c r="P67" s="2" t="s">
        <v>16</v>
      </c>
      <c r="Q67" s="2" t="s">
        <v>5</v>
      </c>
    </row>
    <row r="68" spans="2:17" ht="15" customHeight="1">
      <c r="B68" s="12">
        <v>1</v>
      </c>
      <c r="C68" s="6" t="s">
        <v>73</v>
      </c>
      <c r="D68" s="16"/>
      <c r="E68" s="104" t="s">
        <v>74</v>
      </c>
      <c r="F68" s="119">
        <v>9300</v>
      </c>
      <c r="G68" s="119">
        <v>10100</v>
      </c>
      <c r="H68" s="145">
        <v>10100</v>
      </c>
      <c r="I68" s="119">
        <v>9600</v>
      </c>
      <c r="J68" s="119">
        <v>7700</v>
      </c>
      <c r="K68" s="119">
        <v>6800</v>
      </c>
      <c r="L68" s="145"/>
      <c r="M68" s="119">
        <v>5800</v>
      </c>
      <c r="N68" s="119">
        <v>5100</v>
      </c>
      <c r="O68" s="119">
        <v>6600</v>
      </c>
      <c r="P68" s="145"/>
      <c r="Q68" s="119">
        <v>7100</v>
      </c>
    </row>
    <row r="69" spans="2:17" ht="15" customHeight="1">
      <c r="B69" s="10"/>
      <c r="C69" s="103" t="s">
        <v>72</v>
      </c>
      <c r="D69" s="39"/>
      <c r="E69" s="135" t="s">
        <v>24</v>
      </c>
      <c r="F69" s="140" t="s">
        <v>276</v>
      </c>
      <c r="G69" s="140" t="s">
        <v>89</v>
      </c>
      <c r="H69" s="140"/>
      <c r="I69" s="140" t="s">
        <v>294</v>
      </c>
      <c r="J69" s="123" t="s">
        <v>162</v>
      </c>
      <c r="K69" s="123" t="s">
        <v>302</v>
      </c>
      <c r="L69" s="123"/>
      <c r="M69" s="123" t="s">
        <v>322</v>
      </c>
      <c r="N69" s="123" t="s">
        <v>330</v>
      </c>
      <c r="O69" s="123" t="s">
        <v>336</v>
      </c>
      <c r="P69" s="123"/>
      <c r="Q69" s="123" t="s">
        <v>355</v>
      </c>
    </row>
    <row r="70" spans="2:17" ht="15" customHeight="1" thickBot="1">
      <c r="B70" s="11"/>
      <c r="C70" s="118"/>
      <c r="D70" s="4"/>
      <c r="E70" s="120">
        <v>2842696</v>
      </c>
      <c r="F70" s="68">
        <v>4828862901</v>
      </c>
      <c r="G70" s="68">
        <v>4828862902</v>
      </c>
      <c r="H70" s="68">
        <v>4828862903</v>
      </c>
      <c r="I70" s="68">
        <v>4828862904</v>
      </c>
      <c r="J70" s="68">
        <v>4828862905</v>
      </c>
      <c r="K70" s="68">
        <v>4828862906</v>
      </c>
      <c r="L70" s="47"/>
      <c r="M70" s="68">
        <v>4828862908</v>
      </c>
      <c r="N70" s="68">
        <v>4828862909</v>
      </c>
      <c r="O70" s="68">
        <v>4828862910</v>
      </c>
      <c r="P70" s="47"/>
      <c r="Q70" s="68">
        <v>4828862912</v>
      </c>
    </row>
    <row r="71" spans="2:17" ht="15" customHeight="1">
      <c r="B71" s="44"/>
    </row>
    <row r="72" spans="2:17" ht="15" customHeight="1">
      <c r="B72" s="44"/>
    </row>
    <row r="73" spans="2:17" ht="15" customHeight="1"/>
    <row r="74" spans="2:17" ht="15" customHeight="1"/>
    <row r="75" spans="2:17" ht="15" customHeight="1"/>
    <row r="76" spans="2:17" ht="15" customHeight="1"/>
    <row r="77" spans="2:17" ht="15"/>
    <row r="78" spans="2:17" ht="15"/>
    <row r="79" spans="2:17" ht="15"/>
    <row r="80" spans="2:17" ht="15"/>
  </sheetData>
  <pageMargins left="0.70866141732283472" right="0.70866141732283472" top="0.78740157480314965" bottom="0.78740157480314965" header="0.31496062992125984" footer="0.31496062992125984"/>
  <pageSetup paperSize="9" scale="4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L85"/>
  <sheetViews>
    <sheetView topLeftCell="A23" zoomScale="115" zoomScaleNormal="115" workbookViewId="0">
      <selection activeCell="G77" sqref="G77"/>
    </sheetView>
  </sheetViews>
  <sheetFormatPr defaultRowHeight="15"/>
  <cols>
    <col min="2" max="2" width="6.7109375" customWidth="1"/>
    <col min="3" max="3" width="20.7109375" customWidth="1"/>
    <col min="4" max="4" width="24.7109375" customWidth="1"/>
    <col min="5" max="5" width="21.5703125" customWidth="1"/>
    <col min="6" max="8" width="18.7109375" customWidth="1"/>
    <col min="9" max="9" width="12.42578125" bestFit="1" customWidth="1"/>
    <col min="10" max="10" width="13.140625" customWidth="1"/>
    <col min="12" max="12" width="11.42578125" bestFit="1" customWidth="1"/>
  </cols>
  <sheetData>
    <row r="1" spans="2:12" ht="15.75">
      <c r="C1" s="1" t="s">
        <v>289</v>
      </c>
    </row>
    <row r="2" spans="2:12" ht="15.75" thickBot="1"/>
    <row r="3" spans="2:12" ht="15.75" thickBot="1">
      <c r="B3" s="9"/>
      <c r="C3" s="17" t="s">
        <v>71</v>
      </c>
      <c r="D3" s="2" t="s">
        <v>0</v>
      </c>
      <c r="E3" s="2" t="s">
        <v>80</v>
      </c>
      <c r="F3" s="142"/>
      <c r="G3" s="62"/>
      <c r="H3" s="44"/>
      <c r="I3" s="63"/>
    </row>
    <row r="4" spans="2:12" ht="15.75">
      <c r="B4" s="18">
        <v>1</v>
      </c>
      <c r="C4" s="14" t="s">
        <v>3</v>
      </c>
      <c r="D4" s="29">
        <v>2429073</v>
      </c>
      <c r="E4" s="29">
        <v>94005988</v>
      </c>
      <c r="F4" s="162" t="s">
        <v>338</v>
      </c>
      <c r="G4" s="60"/>
    </row>
    <row r="5" spans="2:12" ht="15.75">
      <c r="B5" s="19"/>
      <c r="C5" s="37" t="s">
        <v>41</v>
      </c>
      <c r="D5" s="106" t="s">
        <v>107</v>
      </c>
      <c r="E5" s="30" t="s">
        <v>81</v>
      </c>
      <c r="F5" s="168">
        <v>115542</v>
      </c>
      <c r="I5" s="60"/>
    </row>
    <row r="6" spans="2:12" ht="16.5" thickBot="1">
      <c r="B6" s="21"/>
      <c r="C6" s="22"/>
      <c r="D6" s="105" t="s">
        <v>105</v>
      </c>
      <c r="E6" s="172" t="s">
        <v>339</v>
      </c>
      <c r="F6" s="169">
        <v>22043</v>
      </c>
      <c r="I6" s="64"/>
    </row>
    <row r="7" spans="2:12" ht="15.75">
      <c r="B7" s="23">
        <v>2</v>
      </c>
      <c r="C7" s="14"/>
      <c r="D7" s="104" t="s">
        <v>78</v>
      </c>
      <c r="E7" s="29">
        <v>92415369</v>
      </c>
      <c r="F7" s="162" t="s">
        <v>360</v>
      </c>
      <c r="I7" s="60"/>
    </row>
    <row r="8" spans="2:12" ht="15.75">
      <c r="B8" s="19"/>
      <c r="C8" s="20" t="s">
        <v>77</v>
      </c>
      <c r="D8" s="106" t="s">
        <v>106</v>
      </c>
      <c r="E8" s="30" t="s">
        <v>81</v>
      </c>
      <c r="F8" s="168">
        <f>47606.82*1.21</f>
        <v>57604.252199999995</v>
      </c>
      <c r="G8" s="60"/>
      <c r="J8" s="60"/>
      <c r="L8" s="60"/>
    </row>
    <row r="9" spans="2:12" ht="16.5" thickBot="1">
      <c r="B9" s="21"/>
      <c r="C9" s="22"/>
      <c r="D9" s="105" t="s">
        <v>79</v>
      </c>
      <c r="E9" s="143" t="s">
        <v>361</v>
      </c>
      <c r="F9" s="169">
        <f>9317+2688</f>
        <v>12005</v>
      </c>
      <c r="I9" s="60"/>
    </row>
    <row r="10" spans="2:12" ht="15.75">
      <c r="B10" s="23">
        <v>3</v>
      </c>
      <c r="C10" s="14"/>
      <c r="D10" s="104" t="s">
        <v>82</v>
      </c>
      <c r="E10" s="29">
        <v>1020178089</v>
      </c>
      <c r="F10" s="162" t="s">
        <v>360</v>
      </c>
      <c r="I10" s="63"/>
    </row>
    <row r="11" spans="2:12" ht="15.75">
      <c r="B11" s="19"/>
      <c r="C11" s="20" t="s">
        <v>77</v>
      </c>
      <c r="D11" s="106" t="s">
        <v>108</v>
      </c>
      <c r="E11" s="30" t="s">
        <v>81</v>
      </c>
      <c r="F11" s="168">
        <f>74052.01*1.21</f>
        <v>89602.932099999991</v>
      </c>
    </row>
    <row r="12" spans="2:12" ht="16.5" thickBot="1">
      <c r="B12" s="21"/>
      <c r="C12" s="22"/>
      <c r="D12" s="105" t="s">
        <v>93</v>
      </c>
      <c r="E12" s="143" t="s">
        <v>361</v>
      </c>
      <c r="F12" s="169">
        <v>17157</v>
      </c>
    </row>
    <row r="13" spans="2:12" ht="15.75">
      <c r="B13" s="23">
        <v>4</v>
      </c>
      <c r="C13" s="14"/>
      <c r="D13" s="104" t="s">
        <v>109</v>
      </c>
      <c r="E13" s="29">
        <v>64089940</v>
      </c>
      <c r="F13" s="162" t="s">
        <v>360</v>
      </c>
    </row>
    <row r="14" spans="2:12" ht="15.75">
      <c r="B14" s="19"/>
      <c r="C14" s="20" t="s">
        <v>77</v>
      </c>
      <c r="D14" s="106" t="s">
        <v>110</v>
      </c>
      <c r="E14" s="30" t="s">
        <v>81</v>
      </c>
      <c r="F14" s="168">
        <f>8883.9*1.21</f>
        <v>10749.518999999998</v>
      </c>
      <c r="G14" s="177">
        <f>SUM(F8,F11,F14)</f>
        <v>157956.70329999999</v>
      </c>
    </row>
    <row r="15" spans="2:12" ht="16.5" thickBot="1">
      <c r="B15" s="21"/>
      <c r="C15" s="22"/>
      <c r="D15" s="105" t="s">
        <v>111</v>
      </c>
      <c r="E15" s="143" t="s">
        <v>361</v>
      </c>
      <c r="F15" s="169">
        <v>1137</v>
      </c>
    </row>
    <row r="16" spans="2:12" ht="15.75">
      <c r="B16" s="23">
        <v>5</v>
      </c>
      <c r="C16" s="14" t="s">
        <v>2</v>
      </c>
      <c r="D16" s="104">
        <v>9300022545</v>
      </c>
      <c r="E16" s="29">
        <v>85386249</v>
      </c>
      <c r="F16" s="59"/>
    </row>
    <row r="17" spans="2:7" ht="15.75">
      <c r="B17" s="19"/>
      <c r="C17" s="20" t="s">
        <v>4</v>
      </c>
      <c r="D17" s="106"/>
      <c r="E17" s="30" t="s">
        <v>31</v>
      </c>
      <c r="F17" s="57"/>
    </row>
    <row r="18" spans="2:7" ht="16.5" thickBot="1">
      <c r="B18" s="21"/>
      <c r="C18" s="22"/>
      <c r="D18" s="105" t="s">
        <v>94</v>
      </c>
      <c r="E18" s="31"/>
      <c r="F18" s="58"/>
    </row>
    <row r="19" spans="2:7" ht="15.75">
      <c r="B19" s="23">
        <v>6</v>
      </c>
      <c r="C19" s="14"/>
      <c r="D19" s="104" t="s">
        <v>119</v>
      </c>
      <c r="E19" s="45">
        <v>72804305</v>
      </c>
      <c r="F19" s="162" t="s">
        <v>340</v>
      </c>
    </row>
    <row r="20" spans="2:7" ht="15.75">
      <c r="B20" s="19"/>
      <c r="C20" s="20" t="s">
        <v>117</v>
      </c>
      <c r="D20" s="106" t="s">
        <v>126</v>
      </c>
      <c r="E20" s="136" t="s">
        <v>123</v>
      </c>
      <c r="F20" s="168">
        <f>1342.02*1.21</f>
        <v>1623.8442</v>
      </c>
    </row>
    <row r="21" spans="2:7" ht="16.5" thickBot="1">
      <c r="B21" s="21"/>
      <c r="C21" s="22"/>
      <c r="D21" s="105" t="s">
        <v>127</v>
      </c>
      <c r="E21" s="120" t="s">
        <v>341</v>
      </c>
      <c r="F21" s="169">
        <v>15</v>
      </c>
    </row>
    <row r="22" spans="2:7" ht="15.75">
      <c r="B22" s="23">
        <v>7</v>
      </c>
      <c r="C22" s="14" t="s">
        <v>128</v>
      </c>
      <c r="D22" s="104" t="s">
        <v>120</v>
      </c>
      <c r="E22" s="45">
        <v>11044801</v>
      </c>
      <c r="F22" s="162" t="s">
        <v>340</v>
      </c>
    </row>
    <row r="23" spans="2:7" ht="15.75">
      <c r="B23" s="19"/>
      <c r="C23" s="20" t="s">
        <v>117</v>
      </c>
      <c r="D23" s="106" t="s">
        <v>125</v>
      </c>
      <c r="E23" s="136" t="s">
        <v>123</v>
      </c>
      <c r="F23" s="168">
        <f>873.57*1.21</f>
        <v>1057.0197000000001</v>
      </c>
    </row>
    <row r="24" spans="2:7" ht="16.5" thickBot="1">
      <c r="B24" s="21"/>
      <c r="C24" s="22"/>
      <c r="D24" s="105" t="s">
        <v>124</v>
      </c>
      <c r="E24" s="120" t="s">
        <v>341</v>
      </c>
      <c r="F24" s="169">
        <v>1</v>
      </c>
    </row>
    <row r="25" spans="2:7" ht="15.75">
      <c r="B25" s="23">
        <v>8</v>
      </c>
      <c r="C25" s="14" t="s">
        <v>134</v>
      </c>
      <c r="D25" s="104" t="s">
        <v>121</v>
      </c>
      <c r="E25" s="45">
        <v>72926563</v>
      </c>
      <c r="F25" s="162" t="s">
        <v>340</v>
      </c>
    </row>
    <row r="26" spans="2:7" ht="15.75">
      <c r="B26" s="19"/>
      <c r="C26" s="20" t="s">
        <v>118</v>
      </c>
      <c r="D26" s="106" t="s">
        <v>132</v>
      </c>
      <c r="E26" s="136" t="s">
        <v>123</v>
      </c>
      <c r="F26" s="168">
        <f>1872.43*1.21</f>
        <v>2265.6403</v>
      </c>
    </row>
    <row r="27" spans="2:7" ht="16.5" thickBot="1">
      <c r="B27" s="21"/>
      <c r="C27" s="22"/>
      <c r="D27" s="105" t="s">
        <v>133</v>
      </c>
      <c r="E27" s="120" t="s">
        <v>341</v>
      </c>
      <c r="F27" s="169">
        <v>143</v>
      </c>
    </row>
    <row r="28" spans="2:7" ht="15.75">
      <c r="B28" s="23">
        <v>9</v>
      </c>
      <c r="C28" s="14" t="s">
        <v>130</v>
      </c>
      <c r="D28" s="104" t="s">
        <v>122</v>
      </c>
      <c r="E28" s="45">
        <v>2008017927</v>
      </c>
      <c r="F28" s="162" t="s">
        <v>340</v>
      </c>
    </row>
    <row r="29" spans="2:7" ht="15.75">
      <c r="B29" s="19"/>
      <c r="C29" s="20" t="s">
        <v>118</v>
      </c>
      <c r="D29" s="106" t="s">
        <v>131</v>
      </c>
      <c r="E29" s="136" t="s">
        <v>123</v>
      </c>
      <c r="F29" s="168">
        <f>868.9*1.21</f>
        <v>1051.3689999999999</v>
      </c>
      <c r="G29" s="177">
        <f>SUM(F20,F23,F26,F29)</f>
        <v>5997.8732</v>
      </c>
    </row>
    <row r="30" spans="2:7" ht="16.5" thickBot="1">
      <c r="B30" s="21"/>
      <c r="C30" s="22"/>
      <c r="D30" s="105" t="s">
        <v>129</v>
      </c>
      <c r="E30" s="120" t="s">
        <v>341</v>
      </c>
      <c r="F30" s="169">
        <v>0</v>
      </c>
    </row>
    <row r="31" spans="2:7" ht="15.75">
      <c r="B31" s="23">
        <v>10</v>
      </c>
      <c r="C31" s="14" t="s">
        <v>101</v>
      </c>
      <c r="D31" s="104" t="s">
        <v>102</v>
      </c>
      <c r="E31" s="45">
        <v>73123563</v>
      </c>
      <c r="F31" s="162" t="s">
        <v>342</v>
      </c>
    </row>
    <row r="32" spans="2:7" ht="15.75">
      <c r="B32" s="19"/>
      <c r="C32" s="20" t="s">
        <v>85</v>
      </c>
      <c r="D32" s="106" t="s">
        <v>103</v>
      </c>
      <c r="E32" s="136" t="s">
        <v>88</v>
      </c>
      <c r="F32" s="168">
        <v>6445</v>
      </c>
    </row>
    <row r="33" spans="2:7" ht="16.5" thickBot="1">
      <c r="B33" s="21"/>
      <c r="C33" s="22"/>
      <c r="D33" s="105" t="s">
        <v>104</v>
      </c>
      <c r="E33" s="120" t="s">
        <v>343</v>
      </c>
      <c r="F33" s="169">
        <v>782</v>
      </c>
    </row>
    <row r="34" spans="2:7" ht="15.75">
      <c r="B34" s="23">
        <v>11</v>
      </c>
      <c r="C34" s="14" t="s">
        <v>84</v>
      </c>
      <c r="D34" s="104" t="s">
        <v>86</v>
      </c>
      <c r="E34" s="29">
        <v>1020127179</v>
      </c>
      <c r="F34" s="162" t="s">
        <v>342</v>
      </c>
    </row>
    <row r="35" spans="2:7" ht="15.75">
      <c r="B35" s="19"/>
      <c r="C35" s="20" t="s">
        <v>85</v>
      </c>
      <c r="D35" s="106" t="s">
        <v>98</v>
      </c>
      <c r="E35" s="30" t="s">
        <v>88</v>
      </c>
      <c r="F35" s="163">
        <v>2015</v>
      </c>
    </row>
    <row r="36" spans="2:7" ht="16.5" thickBot="1">
      <c r="B36" s="21"/>
      <c r="C36" s="22"/>
      <c r="D36" s="105" t="s">
        <v>87</v>
      </c>
      <c r="E36" s="31" t="s">
        <v>352</v>
      </c>
      <c r="F36" s="160">
        <v>172</v>
      </c>
    </row>
    <row r="37" spans="2:7" ht="15.75">
      <c r="B37" s="23">
        <v>12</v>
      </c>
      <c r="C37" s="14" t="s">
        <v>90</v>
      </c>
      <c r="D37" s="104" t="s">
        <v>225</v>
      </c>
      <c r="E37" s="29">
        <v>130004378</v>
      </c>
      <c r="F37" s="173" t="s">
        <v>344</v>
      </c>
    </row>
    <row r="38" spans="2:7" ht="15.75">
      <c r="B38" s="24"/>
      <c r="C38" s="20" t="s">
        <v>85</v>
      </c>
      <c r="D38" s="106" t="s">
        <v>99</v>
      </c>
      <c r="E38" s="30" t="s">
        <v>88</v>
      </c>
      <c r="F38" s="163">
        <v>1047</v>
      </c>
    </row>
    <row r="39" spans="2:7" ht="16.5" thickBot="1">
      <c r="B39" s="25"/>
      <c r="C39" s="22"/>
      <c r="D39" s="105" t="s">
        <v>91</v>
      </c>
      <c r="E39" s="120" t="s">
        <v>345</v>
      </c>
      <c r="F39" s="160">
        <v>0</v>
      </c>
    </row>
    <row r="40" spans="2:7" ht="15.75">
      <c r="B40" s="23">
        <v>13</v>
      </c>
      <c r="C40" s="14" t="s">
        <v>142</v>
      </c>
      <c r="D40" s="104" t="s">
        <v>139</v>
      </c>
      <c r="E40" s="29">
        <v>11028989</v>
      </c>
      <c r="F40" s="188" t="s">
        <v>325</v>
      </c>
    </row>
    <row r="41" spans="2:7" ht="15.75">
      <c r="B41" s="19"/>
      <c r="C41" s="20" t="s">
        <v>85</v>
      </c>
      <c r="D41" s="106" t="s">
        <v>140</v>
      </c>
      <c r="E41" s="30" t="s">
        <v>88</v>
      </c>
      <c r="F41" s="189">
        <v>819</v>
      </c>
      <c r="G41" s="60"/>
    </row>
    <row r="42" spans="2:7" ht="16.5" thickBot="1">
      <c r="B42" s="21"/>
      <c r="C42" s="22"/>
      <c r="D42" s="105" t="s">
        <v>141</v>
      </c>
      <c r="E42" s="31" t="s">
        <v>353</v>
      </c>
      <c r="F42" s="190">
        <v>3</v>
      </c>
    </row>
    <row r="43" spans="2:7" ht="15.75">
      <c r="B43" s="23">
        <v>14</v>
      </c>
      <c r="C43" s="14" t="s">
        <v>296</v>
      </c>
      <c r="D43" s="104" t="s">
        <v>346</v>
      </c>
      <c r="E43" s="29">
        <v>130001878</v>
      </c>
      <c r="F43" s="173" t="s">
        <v>347</v>
      </c>
    </row>
    <row r="44" spans="2:7" ht="15.75">
      <c r="B44" s="24"/>
      <c r="C44" s="20" t="s">
        <v>85</v>
      </c>
      <c r="D44" s="106" t="s">
        <v>298</v>
      </c>
      <c r="E44" s="30" t="s">
        <v>88</v>
      </c>
      <c r="F44" s="163">
        <v>565</v>
      </c>
    </row>
    <row r="45" spans="2:7" ht="16.5" thickBot="1">
      <c r="B45" s="25"/>
      <c r="C45" s="22"/>
      <c r="D45" s="105" t="s">
        <v>299</v>
      </c>
      <c r="E45" s="31" t="s">
        <v>348</v>
      </c>
      <c r="F45" s="160">
        <v>2</v>
      </c>
    </row>
    <row r="46" spans="2:7" ht="15.75">
      <c r="B46" s="43">
        <v>15</v>
      </c>
      <c r="C46" s="14" t="s">
        <v>306</v>
      </c>
      <c r="D46" s="104" t="s">
        <v>307</v>
      </c>
      <c r="E46" s="29">
        <v>1020657327</v>
      </c>
      <c r="F46" s="162" t="s">
        <v>350</v>
      </c>
      <c r="G46" s="174"/>
    </row>
    <row r="47" spans="2:7" ht="15.75">
      <c r="B47" s="133"/>
      <c r="C47" s="20" t="s">
        <v>85</v>
      </c>
      <c r="D47" s="106" t="s">
        <v>308</v>
      </c>
      <c r="E47" s="30" t="s">
        <v>88</v>
      </c>
      <c r="F47" s="163">
        <v>553</v>
      </c>
      <c r="G47" s="175"/>
    </row>
    <row r="48" spans="2:7" ht="16.5" thickBot="1">
      <c r="B48" s="26"/>
      <c r="C48" s="22"/>
      <c r="D48" s="105" t="s">
        <v>309</v>
      </c>
      <c r="E48" s="31" t="s">
        <v>349</v>
      </c>
      <c r="F48" s="160">
        <v>1</v>
      </c>
      <c r="G48" s="176"/>
    </row>
    <row r="49" spans="2:8" ht="15.75">
      <c r="B49" s="43">
        <v>16</v>
      </c>
      <c r="C49" s="14" t="s">
        <v>254</v>
      </c>
      <c r="D49" s="104" t="s">
        <v>239</v>
      </c>
      <c r="E49" s="29">
        <v>9663</v>
      </c>
      <c r="F49" s="162" t="s">
        <v>342</v>
      </c>
      <c r="G49" s="185" t="s">
        <v>380</v>
      </c>
    </row>
    <row r="50" spans="2:8" ht="15.75">
      <c r="B50" s="133"/>
      <c r="C50" s="20" t="s">
        <v>85</v>
      </c>
      <c r="D50" s="106" t="s">
        <v>240</v>
      </c>
      <c r="E50" s="30" t="s">
        <v>88</v>
      </c>
      <c r="F50" s="163">
        <v>1047</v>
      </c>
      <c r="G50" s="189">
        <v>115</v>
      </c>
    </row>
    <row r="51" spans="2:8" ht="16.5" thickBot="1">
      <c r="B51" s="26"/>
      <c r="C51" s="22"/>
      <c r="D51" s="105" t="s">
        <v>241</v>
      </c>
      <c r="E51" s="31" t="s">
        <v>385</v>
      </c>
      <c r="F51" s="160">
        <v>0</v>
      </c>
      <c r="G51" s="190">
        <v>0</v>
      </c>
    </row>
    <row r="52" spans="2:8" ht="15.75">
      <c r="B52" s="43">
        <v>17</v>
      </c>
      <c r="C52" s="14" t="s">
        <v>199</v>
      </c>
      <c r="D52" s="104" t="s">
        <v>200</v>
      </c>
      <c r="E52" s="29">
        <v>11028983</v>
      </c>
      <c r="F52" s="185" t="s">
        <v>285</v>
      </c>
      <c r="G52" s="162" t="s">
        <v>354</v>
      </c>
      <c r="H52" s="185" t="s">
        <v>381</v>
      </c>
    </row>
    <row r="53" spans="2:8" ht="15.75">
      <c r="B53" s="133"/>
      <c r="C53" s="20" t="s">
        <v>85</v>
      </c>
      <c r="D53" s="106" t="s">
        <v>100</v>
      </c>
      <c r="E53" s="30" t="s">
        <v>88</v>
      </c>
      <c r="F53" s="189">
        <v>230</v>
      </c>
      <c r="G53" s="163">
        <v>948</v>
      </c>
      <c r="H53" s="189">
        <v>355</v>
      </c>
    </row>
    <row r="54" spans="2:8" ht="16.5" thickBot="1">
      <c r="B54" s="26"/>
      <c r="C54" s="22"/>
      <c r="D54" s="105" t="s">
        <v>201</v>
      </c>
      <c r="E54" s="120" t="s">
        <v>386</v>
      </c>
      <c r="F54" s="190">
        <v>0</v>
      </c>
      <c r="G54" s="160">
        <v>108</v>
      </c>
      <c r="H54" s="190">
        <v>43</v>
      </c>
    </row>
    <row r="55" spans="2:8" ht="15.75">
      <c r="B55" s="43">
        <v>18</v>
      </c>
      <c r="C55" s="14" t="s">
        <v>95</v>
      </c>
      <c r="D55" s="104" t="s">
        <v>96</v>
      </c>
      <c r="E55" s="29">
        <v>11029107</v>
      </c>
      <c r="F55" s="185" t="s">
        <v>314</v>
      </c>
    </row>
    <row r="56" spans="2:8" ht="15.75">
      <c r="B56" s="133"/>
      <c r="C56" s="20" t="s">
        <v>85</v>
      </c>
      <c r="D56" s="106" t="s">
        <v>100</v>
      </c>
      <c r="E56" s="30" t="s">
        <v>88</v>
      </c>
      <c r="F56" s="186">
        <v>578</v>
      </c>
    </row>
    <row r="57" spans="2:8" ht="16.5" thickBot="1">
      <c r="B57" s="26"/>
      <c r="C57" s="22"/>
      <c r="D57" s="105" t="s">
        <v>97</v>
      </c>
      <c r="E57" s="31" t="s">
        <v>253</v>
      </c>
      <c r="F57" s="187">
        <v>2</v>
      </c>
    </row>
    <row r="58" spans="2:8" ht="15.75">
      <c r="B58" s="43">
        <v>19</v>
      </c>
      <c r="C58" s="14" t="s">
        <v>150</v>
      </c>
      <c r="D58" s="104" t="s">
        <v>151</v>
      </c>
      <c r="E58" s="29">
        <v>50013176</v>
      </c>
      <c r="F58" s="185" t="s">
        <v>305</v>
      </c>
    </row>
    <row r="59" spans="2:8" ht="15.75">
      <c r="B59" s="133"/>
      <c r="C59" s="20" t="s">
        <v>85</v>
      </c>
      <c r="D59" s="106" t="s">
        <v>295</v>
      </c>
      <c r="E59" s="30" t="s">
        <v>88</v>
      </c>
      <c r="F59" s="189">
        <v>158</v>
      </c>
    </row>
    <row r="60" spans="2:8" ht="16.5" thickBot="1">
      <c r="B60" s="26"/>
      <c r="C60" s="22"/>
      <c r="D60" s="105" t="s">
        <v>155</v>
      </c>
      <c r="E60" s="31" t="s">
        <v>316</v>
      </c>
      <c r="F60" s="190">
        <v>2</v>
      </c>
    </row>
    <row r="61" spans="2:8" ht="15.75">
      <c r="B61" s="43">
        <v>20</v>
      </c>
    </row>
    <row r="62" spans="2:8" ht="15.75">
      <c r="B62" s="133"/>
    </row>
    <row r="63" spans="2:8" ht="16.5" thickBot="1">
      <c r="B63" s="26"/>
    </row>
    <row r="64" spans="2:8" ht="15.75">
      <c r="B64" s="43">
        <v>21</v>
      </c>
    </row>
    <row r="65" spans="2:7" ht="15.75">
      <c r="B65" s="133"/>
    </row>
    <row r="66" spans="2:7" ht="16.5" thickBot="1">
      <c r="B66" s="26"/>
    </row>
    <row r="67" spans="2:7" ht="15.75">
      <c r="B67" s="43">
        <v>22</v>
      </c>
    </row>
    <row r="68" spans="2:7" ht="15.75">
      <c r="B68" s="133"/>
    </row>
    <row r="69" spans="2:7" ht="16.5" thickBot="1">
      <c r="B69" s="26"/>
    </row>
    <row r="70" spans="2:7" ht="15.75">
      <c r="B70" s="43">
        <v>23</v>
      </c>
    </row>
    <row r="71" spans="2:7" ht="15.75">
      <c r="B71" s="133"/>
    </row>
    <row r="72" spans="2:7" ht="16.5" thickBot="1">
      <c r="B72" s="26"/>
    </row>
    <row r="73" spans="2:7" ht="15.75">
      <c r="B73" s="43">
        <v>24</v>
      </c>
    </row>
    <row r="74" spans="2:7" ht="15.75">
      <c r="B74" s="133"/>
    </row>
    <row r="75" spans="2:7" ht="16.5" thickBot="1">
      <c r="B75" s="26"/>
    </row>
    <row r="76" spans="2:7" ht="15.75">
      <c r="C76" s="1"/>
      <c r="D76" s="1"/>
      <c r="E76" s="1"/>
    </row>
    <row r="77" spans="2:7" ht="15.75">
      <c r="C77" s="1"/>
      <c r="G77" s="60">
        <f>SUM(F29,F26,F23,F20)</f>
        <v>5997.8732</v>
      </c>
    </row>
    <row r="78" spans="2:7" ht="15.75">
      <c r="C78" s="1"/>
      <c r="F78" s="60"/>
    </row>
    <row r="80" spans="2:7">
      <c r="G80" s="158"/>
    </row>
    <row r="81" spans="2:7" ht="15.75" thickBot="1"/>
    <row r="82" spans="2:7" ht="15.75" thickBot="1">
      <c r="B82" s="9"/>
      <c r="C82" s="17" t="s">
        <v>71</v>
      </c>
      <c r="D82" s="2" t="s">
        <v>0</v>
      </c>
      <c r="E82" s="2" t="s">
        <v>80</v>
      </c>
      <c r="F82" s="128"/>
      <c r="G82" s="128"/>
    </row>
    <row r="83" spans="2:7" ht="15.75">
      <c r="B83" s="101">
        <v>2</v>
      </c>
      <c r="C83" s="6" t="s">
        <v>73</v>
      </c>
      <c r="D83" s="104" t="s">
        <v>74</v>
      </c>
      <c r="E83" s="33"/>
      <c r="F83" s="126"/>
      <c r="G83" s="126"/>
    </row>
    <row r="84" spans="2:7" ht="15.75">
      <c r="B84" s="102"/>
      <c r="C84" s="103" t="s">
        <v>72</v>
      </c>
      <c r="D84" s="113" t="s">
        <v>143</v>
      </c>
      <c r="E84" s="32" t="s">
        <v>24</v>
      </c>
      <c r="F84" s="127"/>
      <c r="G84" s="127"/>
    </row>
    <row r="85" spans="2:7" ht="16.5" thickBot="1">
      <c r="B85" s="21"/>
      <c r="C85" s="38"/>
      <c r="D85" s="105" t="s">
        <v>75</v>
      </c>
      <c r="E85" s="31"/>
      <c r="F85" s="66"/>
      <c r="G85" s="6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101"/>
  <sheetViews>
    <sheetView topLeftCell="A16" workbookViewId="0">
      <selection activeCell="D26" sqref="D26"/>
    </sheetView>
  </sheetViews>
  <sheetFormatPr defaultRowHeight="12.75" customHeight="1"/>
  <cols>
    <col min="3" max="3" width="25.7109375" customWidth="1"/>
    <col min="4" max="4" width="25.85546875" customWidth="1"/>
    <col min="5" max="5" width="22" customWidth="1"/>
  </cols>
  <sheetData>
    <row r="1" spans="1:5" ht="15" customHeight="1">
      <c r="C1" s="1" t="s">
        <v>363</v>
      </c>
    </row>
    <row r="2" spans="1:5" ht="15" customHeight="1" thickBot="1"/>
    <row r="3" spans="1:5" ht="15" customHeight="1" thickBot="1">
      <c r="A3" t="s">
        <v>400</v>
      </c>
      <c r="B3" s="9"/>
      <c r="C3" s="17" t="s">
        <v>397</v>
      </c>
      <c r="D3" s="2" t="s">
        <v>0</v>
      </c>
      <c r="E3" s="2" t="s">
        <v>452</v>
      </c>
    </row>
    <row r="4" spans="1:5" ht="15" customHeight="1">
      <c r="B4" s="18">
        <v>1</v>
      </c>
      <c r="C4" s="14" t="s">
        <v>398</v>
      </c>
      <c r="D4" s="104" t="s">
        <v>399</v>
      </c>
      <c r="E4" s="29"/>
    </row>
    <row r="5" spans="1:5" ht="15" customHeight="1">
      <c r="B5" s="19"/>
      <c r="C5" s="37" t="s">
        <v>4</v>
      </c>
      <c r="D5" s="106" t="s">
        <v>513</v>
      </c>
      <c r="E5" s="30"/>
    </row>
    <row r="6" spans="1:5" ht="15" customHeight="1" thickBot="1">
      <c r="B6" s="21"/>
      <c r="C6" s="22"/>
      <c r="D6" s="105" t="s">
        <v>94</v>
      </c>
      <c r="E6" s="31"/>
    </row>
    <row r="7" spans="1:5" ht="15" customHeight="1" thickBot="1"/>
    <row r="8" spans="1:5" ht="15" customHeight="1" thickBot="1">
      <c r="B8" s="9"/>
      <c r="C8" s="17" t="s">
        <v>71</v>
      </c>
      <c r="D8" s="2" t="s">
        <v>0</v>
      </c>
      <c r="E8" s="2" t="s">
        <v>452</v>
      </c>
    </row>
    <row r="9" spans="1:5" ht="15" customHeight="1">
      <c r="B9" s="18">
        <v>1</v>
      </c>
      <c r="C9" s="14" t="s">
        <v>3</v>
      </c>
      <c r="D9" s="104" t="s">
        <v>269</v>
      </c>
      <c r="E9" s="29"/>
    </row>
    <row r="10" spans="1:5" ht="15" customHeight="1">
      <c r="B10" s="19"/>
      <c r="C10" s="37" t="s">
        <v>41</v>
      </c>
      <c r="D10" s="106" t="s">
        <v>107</v>
      </c>
      <c r="E10" s="30"/>
    </row>
    <row r="11" spans="1:5" ht="15" customHeight="1" thickBot="1">
      <c r="B11" s="21"/>
      <c r="C11" s="22"/>
      <c r="D11" s="105" t="s">
        <v>105</v>
      </c>
      <c r="E11" s="31"/>
    </row>
    <row r="12" spans="1:5" ht="15" customHeight="1">
      <c r="B12" s="23">
        <v>2</v>
      </c>
      <c r="C12" s="14"/>
      <c r="D12" s="104" t="s">
        <v>78</v>
      </c>
      <c r="E12" s="29"/>
    </row>
    <row r="13" spans="1:5" ht="15" customHeight="1">
      <c r="B13" s="19"/>
      <c r="C13" s="20" t="s">
        <v>77</v>
      </c>
      <c r="D13" s="106" t="s">
        <v>106</v>
      </c>
      <c r="E13" s="30"/>
    </row>
    <row r="14" spans="1:5" ht="15" customHeight="1" thickBot="1">
      <c r="B14" s="21"/>
      <c r="C14" s="22"/>
      <c r="D14" s="105" t="s">
        <v>79</v>
      </c>
      <c r="E14" s="31"/>
    </row>
    <row r="15" spans="1:5" ht="15" customHeight="1">
      <c r="B15" s="23">
        <v>3</v>
      </c>
      <c r="C15" s="14"/>
      <c r="D15" s="104" t="s">
        <v>82</v>
      </c>
      <c r="E15" s="29"/>
    </row>
    <row r="16" spans="1:5" ht="15" customHeight="1">
      <c r="B16" s="19"/>
      <c r="C16" s="20" t="s">
        <v>77</v>
      </c>
      <c r="D16" s="106" t="s">
        <v>108</v>
      </c>
      <c r="E16" s="30"/>
    </row>
    <row r="17" spans="2:5" ht="15" customHeight="1" thickBot="1">
      <c r="B17" s="21"/>
      <c r="C17" s="22"/>
      <c r="D17" s="105" t="s">
        <v>93</v>
      </c>
      <c r="E17" s="31"/>
    </row>
    <row r="18" spans="2:5" ht="15" customHeight="1">
      <c r="B18" s="23">
        <v>4</v>
      </c>
      <c r="C18" s="14"/>
      <c r="D18" s="104" t="s">
        <v>109</v>
      </c>
      <c r="E18" s="29"/>
    </row>
    <row r="19" spans="2:5" ht="15" customHeight="1">
      <c r="B19" s="19"/>
      <c r="C19" s="20" t="s">
        <v>77</v>
      </c>
      <c r="D19" s="106" t="s">
        <v>110</v>
      </c>
      <c r="E19" s="30"/>
    </row>
    <row r="20" spans="2:5" ht="15" customHeight="1" thickBot="1">
      <c r="B20" s="21"/>
      <c r="C20" s="22"/>
      <c r="D20" s="105" t="s">
        <v>111</v>
      </c>
      <c r="E20" s="31"/>
    </row>
    <row r="21" spans="2:5" ht="15" customHeight="1">
      <c r="B21" s="23">
        <v>5</v>
      </c>
      <c r="C21" s="14" t="s">
        <v>396</v>
      </c>
      <c r="D21" s="104" t="s">
        <v>119</v>
      </c>
      <c r="E21" s="29"/>
    </row>
    <row r="22" spans="2:5" ht="15" customHeight="1">
      <c r="B22" s="19"/>
      <c r="C22" s="20" t="s">
        <v>117</v>
      </c>
      <c r="D22" s="106" t="s">
        <v>126</v>
      </c>
      <c r="E22" s="30"/>
    </row>
    <row r="23" spans="2:5" ht="15" customHeight="1" thickBot="1">
      <c r="B23" s="21"/>
      <c r="C23" s="22"/>
      <c r="D23" s="105" t="s">
        <v>127</v>
      </c>
      <c r="E23" s="31"/>
    </row>
    <row r="24" spans="2:5" ht="15" customHeight="1">
      <c r="B24" s="23">
        <v>6</v>
      </c>
      <c r="C24" s="148" t="s">
        <v>128</v>
      </c>
      <c r="D24" s="104" t="s">
        <v>120</v>
      </c>
      <c r="E24" s="29"/>
    </row>
    <row r="25" spans="2:5" ht="15" customHeight="1">
      <c r="B25" s="19"/>
      <c r="C25" s="20" t="s">
        <v>117</v>
      </c>
      <c r="D25" s="106" t="s">
        <v>125</v>
      </c>
      <c r="E25" s="30"/>
    </row>
    <row r="26" spans="2:5" ht="15" customHeight="1" thickBot="1">
      <c r="B26" s="21"/>
      <c r="C26" s="22"/>
      <c r="D26" s="105" t="s">
        <v>124</v>
      </c>
      <c r="E26" s="31"/>
    </row>
    <row r="27" spans="2:5" ht="15" customHeight="1">
      <c r="B27" s="23">
        <v>7</v>
      </c>
      <c r="C27" s="14" t="s">
        <v>134</v>
      </c>
      <c r="D27" s="104" t="s">
        <v>121</v>
      </c>
      <c r="E27" s="29"/>
    </row>
    <row r="28" spans="2:5" ht="15" customHeight="1">
      <c r="B28" s="19"/>
      <c r="C28" s="20" t="s">
        <v>118</v>
      </c>
      <c r="D28" s="106" t="s">
        <v>132</v>
      </c>
      <c r="E28" s="30"/>
    </row>
    <row r="29" spans="2:5" ht="15" customHeight="1" thickBot="1">
      <c r="B29" s="21"/>
      <c r="C29" s="22"/>
      <c r="D29" s="105" t="s">
        <v>133</v>
      </c>
      <c r="E29" s="31"/>
    </row>
    <row r="30" spans="2:5" ht="15" customHeight="1">
      <c r="B30" s="23">
        <v>8</v>
      </c>
      <c r="C30" s="14" t="s">
        <v>130</v>
      </c>
      <c r="D30" s="104" t="s">
        <v>122</v>
      </c>
      <c r="E30" s="29"/>
    </row>
    <row r="31" spans="2:5" ht="15" customHeight="1">
      <c r="B31" s="19"/>
      <c r="C31" s="20" t="s">
        <v>118</v>
      </c>
      <c r="D31" s="106" t="s">
        <v>131</v>
      </c>
      <c r="E31" s="30"/>
    </row>
    <row r="32" spans="2:5" ht="15" customHeight="1" thickBot="1">
      <c r="B32" s="21"/>
      <c r="C32" s="22"/>
      <c r="D32" s="105" t="s">
        <v>129</v>
      </c>
      <c r="E32" s="31"/>
    </row>
    <row r="33" spans="2:7" ht="15" customHeight="1">
      <c r="B33" s="23">
        <v>9</v>
      </c>
      <c r="C33" s="14" t="s">
        <v>379</v>
      </c>
      <c r="D33" s="104" t="s">
        <v>376</v>
      </c>
      <c r="E33" s="29" t="s">
        <v>521</v>
      </c>
    </row>
    <row r="34" spans="2:7" ht="15" customHeight="1">
      <c r="B34" s="19"/>
      <c r="C34" s="20" t="s">
        <v>375</v>
      </c>
      <c r="D34" s="106"/>
      <c r="E34" s="129"/>
    </row>
    <row r="35" spans="2:7" ht="15" customHeight="1" thickBot="1">
      <c r="B35" s="21"/>
      <c r="C35" s="22"/>
      <c r="D35" s="105" t="s">
        <v>377</v>
      </c>
      <c r="E35" s="130"/>
    </row>
    <row r="36" spans="2:7" ht="15" customHeight="1">
      <c r="B36" s="23">
        <v>10</v>
      </c>
      <c r="C36" s="14" t="s">
        <v>101</v>
      </c>
      <c r="D36" s="104" t="s">
        <v>102</v>
      </c>
      <c r="E36" s="29" t="s">
        <v>460</v>
      </c>
    </row>
    <row r="37" spans="2:7" ht="15" customHeight="1">
      <c r="B37" s="19"/>
      <c r="C37" s="20" t="s">
        <v>85</v>
      </c>
      <c r="D37" s="106" t="s">
        <v>103</v>
      </c>
      <c r="E37" s="30"/>
    </row>
    <row r="38" spans="2:7" ht="15" customHeight="1" thickBot="1">
      <c r="B38" s="21"/>
      <c r="C38" s="22"/>
      <c r="D38" s="105" t="s">
        <v>104</v>
      </c>
      <c r="E38" s="31"/>
    </row>
    <row r="39" spans="2:7" ht="15" customHeight="1">
      <c r="B39" s="23">
        <v>11</v>
      </c>
      <c r="C39" s="14" t="s">
        <v>410</v>
      </c>
      <c r="D39" s="104" t="s">
        <v>412</v>
      </c>
      <c r="E39" s="161" t="s">
        <v>453</v>
      </c>
    </row>
    <row r="40" spans="2:7" ht="15" customHeight="1">
      <c r="B40" s="19"/>
      <c r="C40" s="20" t="s">
        <v>85</v>
      </c>
      <c r="D40" s="106"/>
      <c r="E40" s="30"/>
    </row>
    <row r="41" spans="2:7" ht="15" customHeight="1" thickBot="1">
      <c r="B41" s="21"/>
      <c r="C41" s="22"/>
      <c r="D41" s="105" t="s">
        <v>411</v>
      </c>
      <c r="E41" s="31"/>
    </row>
    <row r="42" spans="2:7" ht="15" customHeight="1">
      <c r="B42" s="23">
        <v>12</v>
      </c>
      <c r="C42" s="14" t="s">
        <v>425</v>
      </c>
      <c r="D42" s="104" t="s">
        <v>426</v>
      </c>
      <c r="E42" s="161" t="s">
        <v>459</v>
      </c>
    </row>
    <row r="43" spans="2:7" ht="15" customHeight="1">
      <c r="B43" s="24"/>
      <c r="C43" s="20" t="s">
        <v>85</v>
      </c>
      <c r="D43" s="106"/>
      <c r="E43" s="30"/>
    </row>
    <row r="44" spans="2:7" ht="15" customHeight="1" thickBot="1">
      <c r="B44" s="25"/>
      <c r="C44" s="22"/>
      <c r="D44" s="105" t="s">
        <v>427</v>
      </c>
      <c r="E44" s="31"/>
    </row>
    <row r="45" spans="2:7" ht="15" customHeight="1">
      <c r="B45" s="23">
        <v>13</v>
      </c>
      <c r="C45" s="14" t="s">
        <v>472</v>
      </c>
      <c r="D45" s="104"/>
      <c r="E45" s="29" t="s">
        <v>474</v>
      </c>
      <c r="G45" s="209"/>
    </row>
    <row r="46" spans="2:7" ht="15" customHeight="1">
      <c r="B46" s="19"/>
      <c r="C46" s="20" t="s">
        <v>85</v>
      </c>
      <c r="D46" s="106"/>
      <c r="E46" s="30" t="s">
        <v>515</v>
      </c>
    </row>
    <row r="47" spans="2:7" ht="15" customHeight="1" thickBot="1">
      <c r="B47" s="21"/>
      <c r="C47" s="22"/>
      <c r="D47" s="105" t="s">
        <v>473</v>
      </c>
      <c r="E47" s="31" t="s">
        <v>516</v>
      </c>
    </row>
    <row r="48" spans="2:7" ht="15" customHeight="1">
      <c r="B48" s="23">
        <v>14</v>
      </c>
      <c r="C48" s="14" t="s">
        <v>372</v>
      </c>
      <c r="D48" s="104" t="s">
        <v>373</v>
      </c>
      <c r="E48" s="29" t="s">
        <v>669</v>
      </c>
    </row>
    <row r="49" spans="2:5" ht="15" customHeight="1">
      <c r="B49" s="19"/>
      <c r="C49" s="20" t="s">
        <v>85</v>
      </c>
      <c r="D49" s="106"/>
      <c r="E49" s="30"/>
    </row>
    <row r="50" spans="2:5" ht="15" customHeight="1" thickBot="1">
      <c r="B50" s="21"/>
      <c r="C50" s="22"/>
      <c r="D50" s="105" t="s">
        <v>374</v>
      </c>
      <c r="E50" s="31"/>
    </row>
    <row r="51" spans="2:5" ht="15" customHeight="1">
      <c r="B51" s="43">
        <v>15</v>
      </c>
      <c r="C51" s="14" t="s">
        <v>416</v>
      </c>
      <c r="D51" s="104" t="s">
        <v>417</v>
      </c>
      <c r="E51" s="161" t="s">
        <v>462</v>
      </c>
    </row>
    <row r="52" spans="2:5" ht="15" customHeight="1">
      <c r="B52" s="133"/>
      <c r="C52" s="20" t="s">
        <v>85</v>
      </c>
      <c r="D52" s="106"/>
      <c r="E52" s="30"/>
    </row>
    <row r="53" spans="2:5" ht="15" customHeight="1" thickBot="1">
      <c r="B53" s="26"/>
      <c r="C53" s="22"/>
      <c r="D53" s="105" t="s">
        <v>418</v>
      </c>
      <c r="E53" s="31"/>
    </row>
    <row r="54" spans="2:5" ht="15" customHeight="1">
      <c r="B54" s="43">
        <v>16</v>
      </c>
      <c r="C54" s="14" t="s">
        <v>84</v>
      </c>
      <c r="D54" s="104" t="s">
        <v>86</v>
      </c>
      <c r="E54" s="161" t="s">
        <v>464</v>
      </c>
    </row>
    <row r="55" spans="2:5" ht="15" customHeight="1">
      <c r="B55" s="133"/>
      <c r="C55" s="20" t="s">
        <v>85</v>
      </c>
      <c r="D55" s="106" t="s">
        <v>98</v>
      </c>
      <c r="E55" s="30"/>
    </row>
    <row r="56" spans="2:5" ht="15" customHeight="1" thickBot="1">
      <c r="B56" s="26"/>
      <c r="C56" s="22"/>
      <c r="D56" s="105" t="s">
        <v>87</v>
      </c>
      <c r="E56" s="31"/>
    </row>
    <row r="57" spans="2:5" ht="15" customHeight="1">
      <c r="B57" s="43">
        <v>17</v>
      </c>
      <c r="C57" s="14" t="s">
        <v>362</v>
      </c>
      <c r="D57" s="104" t="s">
        <v>364</v>
      </c>
      <c r="E57" s="29" t="s">
        <v>434</v>
      </c>
    </row>
    <row r="58" spans="2:5" ht="15" customHeight="1">
      <c r="B58" s="133"/>
      <c r="C58" s="20" t="s">
        <v>85</v>
      </c>
      <c r="D58" s="106"/>
      <c r="E58" s="30"/>
    </row>
    <row r="59" spans="2:5" ht="15" customHeight="1" thickBot="1">
      <c r="B59" s="26"/>
      <c r="C59" s="22"/>
      <c r="D59" s="105" t="s">
        <v>365</v>
      </c>
      <c r="E59" s="31"/>
    </row>
    <row r="60" spans="2:5" ht="15" customHeight="1">
      <c r="B60" s="43">
        <v>18</v>
      </c>
      <c r="C60" s="14" t="s">
        <v>90</v>
      </c>
      <c r="D60" s="104" t="s">
        <v>225</v>
      </c>
      <c r="E60" s="161" t="s">
        <v>463</v>
      </c>
    </row>
    <row r="61" spans="2:5" ht="15" customHeight="1">
      <c r="B61" s="133"/>
      <c r="C61" s="20" t="s">
        <v>85</v>
      </c>
      <c r="D61" s="106" t="s">
        <v>99</v>
      </c>
      <c r="E61" s="30"/>
    </row>
    <row r="62" spans="2:5" ht="15" customHeight="1" thickBot="1">
      <c r="B62" s="26"/>
      <c r="C62" s="22"/>
      <c r="D62" s="105" t="s">
        <v>91</v>
      </c>
      <c r="E62" s="31"/>
    </row>
    <row r="63" spans="2:5" ht="15" customHeight="1">
      <c r="B63" s="43">
        <v>19</v>
      </c>
      <c r="C63" s="14" t="s">
        <v>296</v>
      </c>
      <c r="D63" s="104" t="s">
        <v>297</v>
      </c>
      <c r="E63" s="216" t="s">
        <v>455</v>
      </c>
    </row>
    <row r="64" spans="2:5" ht="15" customHeight="1">
      <c r="B64" s="133"/>
      <c r="C64" s="20" t="s">
        <v>85</v>
      </c>
      <c r="D64" s="106" t="s">
        <v>298</v>
      </c>
      <c r="E64" s="61" t="s">
        <v>491</v>
      </c>
    </row>
    <row r="65" spans="2:5" ht="15" customHeight="1" thickBot="1">
      <c r="B65" s="26"/>
      <c r="C65" s="22"/>
      <c r="D65" s="105" t="s">
        <v>299</v>
      </c>
      <c r="E65" s="61" t="s">
        <v>514</v>
      </c>
    </row>
    <row r="66" spans="2:5" ht="15" customHeight="1">
      <c r="B66" s="43">
        <v>20</v>
      </c>
      <c r="C66" s="14" t="s">
        <v>306</v>
      </c>
      <c r="D66" s="104" t="s">
        <v>307</v>
      </c>
      <c r="E66" s="216" t="s">
        <v>456</v>
      </c>
    </row>
    <row r="67" spans="2:5" ht="15" customHeight="1">
      <c r="B67" s="133"/>
      <c r="C67" s="20" t="s">
        <v>85</v>
      </c>
      <c r="D67" s="106" t="s">
        <v>308</v>
      </c>
      <c r="E67" s="61" t="s">
        <v>490</v>
      </c>
    </row>
    <row r="68" spans="2:5" ht="15" customHeight="1" thickBot="1">
      <c r="B68" s="26"/>
      <c r="C68" s="22"/>
      <c r="D68" s="105" t="s">
        <v>309</v>
      </c>
      <c r="E68" s="61" t="s">
        <v>520</v>
      </c>
    </row>
    <row r="69" spans="2:5" ht="15" customHeight="1">
      <c r="B69" s="43">
        <v>21</v>
      </c>
      <c r="C69" s="14" t="s">
        <v>254</v>
      </c>
      <c r="D69" s="104" t="s">
        <v>239</v>
      </c>
      <c r="E69" s="216" t="s">
        <v>457</v>
      </c>
    </row>
    <row r="70" spans="2:5" ht="15" customHeight="1">
      <c r="B70" s="133"/>
      <c r="C70" s="20" t="s">
        <v>85</v>
      </c>
      <c r="D70" s="106"/>
      <c r="E70" s="30"/>
    </row>
    <row r="71" spans="2:5" ht="15" customHeight="1" thickBot="1">
      <c r="B71" s="26"/>
      <c r="C71" s="22"/>
      <c r="D71" s="106" t="s">
        <v>241</v>
      </c>
      <c r="E71" s="30"/>
    </row>
    <row r="72" spans="2:5" ht="15" customHeight="1">
      <c r="B72" s="43">
        <v>22</v>
      </c>
      <c r="C72" s="14" t="s">
        <v>509</v>
      </c>
      <c r="D72" s="104" t="s">
        <v>510</v>
      </c>
      <c r="E72" s="216" t="s">
        <v>512</v>
      </c>
    </row>
    <row r="73" spans="2:5" ht="15" customHeight="1">
      <c r="B73" s="133"/>
      <c r="C73" s="20" t="s">
        <v>85</v>
      </c>
      <c r="D73" s="106"/>
      <c r="E73" s="221" t="s">
        <v>517</v>
      </c>
    </row>
    <row r="74" spans="2:5" ht="15" customHeight="1" thickBot="1">
      <c r="B74" s="26"/>
      <c r="C74" s="22"/>
      <c r="D74" s="106" t="s">
        <v>511</v>
      </c>
      <c r="E74" s="217" t="s">
        <v>518</v>
      </c>
    </row>
    <row r="75" spans="2:5" ht="15" customHeight="1">
      <c r="B75" s="43">
        <v>23</v>
      </c>
      <c r="C75" s="14" t="s">
        <v>435</v>
      </c>
      <c r="D75" s="104" t="s">
        <v>441</v>
      </c>
      <c r="E75" s="216" t="s">
        <v>458</v>
      </c>
    </row>
    <row r="76" spans="2:5" ht="15" customHeight="1">
      <c r="B76" s="133"/>
      <c r="C76" s="20" t="s">
        <v>85</v>
      </c>
      <c r="D76" s="106" t="s">
        <v>443</v>
      </c>
      <c r="E76" s="221" t="s">
        <v>436</v>
      </c>
    </row>
    <row r="77" spans="2:5" ht="15" customHeight="1" thickBot="1">
      <c r="B77" s="26"/>
      <c r="C77" s="22"/>
      <c r="D77" s="106" t="s">
        <v>442</v>
      </c>
      <c r="E77" s="217" t="s">
        <v>519</v>
      </c>
    </row>
    <row r="78" spans="2:5" ht="15" customHeight="1">
      <c r="B78" s="43">
        <v>24</v>
      </c>
      <c r="C78" s="14" t="s">
        <v>466</v>
      </c>
      <c r="D78" s="104"/>
      <c r="E78" s="161" t="s">
        <v>468</v>
      </c>
    </row>
    <row r="79" spans="2:5" ht="15" customHeight="1">
      <c r="B79" s="133"/>
      <c r="C79" s="20" t="s">
        <v>85</v>
      </c>
      <c r="D79" s="110"/>
      <c r="E79" s="223"/>
    </row>
    <row r="80" spans="2:5" ht="15" customHeight="1" thickBot="1">
      <c r="B80" s="26"/>
      <c r="C80" s="22"/>
      <c r="D80" s="105" t="s">
        <v>467</v>
      </c>
      <c r="E80" s="222"/>
    </row>
    <row r="81" spans="1:5" ht="15" customHeight="1">
      <c r="B81" s="43">
        <v>25</v>
      </c>
      <c r="C81" s="14" t="s">
        <v>438</v>
      </c>
      <c r="D81" s="104" t="s">
        <v>439</v>
      </c>
      <c r="E81" s="161" t="s">
        <v>461</v>
      </c>
    </row>
    <row r="82" spans="1:5" ht="15" customHeight="1">
      <c r="B82" s="133"/>
      <c r="C82" s="20" t="s">
        <v>85</v>
      </c>
      <c r="D82" s="110"/>
      <c r="E82" s="223"/>
    </row>
    <row r="83" spans="1:5" ht="15" customHeight="1" thickBot="1">
      <c r="B83" s="26"/>
      <c r="C83" s="22"/>
      <c r="D83" s="105" t="s">
        <v>440</v>
      </c>
      <c r="E83" s="222"/>
    </row>
    <row r="84" spans="1:5" ht="15" customHeight="1"/>
    <row r="85" spans="1:5" ht="15" customHeight="1"/>
    <row r="86" spans="1:5" ht="15" customHeight="1"/>
    <row r="87" spans="1:5" ht="15" customHeight="1"/>
    <row r="88" spans="1:5" ht="15" customHeight="1" thickBot="1"/>
    <row r="89" spans="1:5" ht="15" customHeight="1" thickBot="1">
      <c r="A89" t="s">
        <v>401</v>
      </c>
      <c r="B89" s="9"/>
      <c r="C89" s="17" t="s">
        <v>402</v>
      </c>
      <c r="D89" s="2" t="s">
        <v>0</v>
      </c>
      <c r="E89" s="2"/>
    </row>
    <row r="90" spans="1:5" ht="15" customHeight="1">
      <c r="B90" s="101">
        <v>1</v>
      </c>
      <c r="C90" s="6" t="s">
        <v>409</v>
      </c>
      <c r="D90" s="104" t="s">
        <v>403</v>
      </c>
      <c r="E90" s="33"/>
    </row>
    <row r="91" spans="1:5" ht="15" customHeight="1">
      <c r="B91" s="102"/>
      <c r="C91" s="103" t="s">
        <v>405</v>
      </c>
      <c r="D91" s="106" t="s">
        <v>406</v>
      </c>
      <c r="E91" s="32"/>
    </row>
    <row r="92" spans="1:5" ht="15" customHeight="1" thickBot="1">
      <c r="B92" s="21"/>
      <c r="C92" s="38"/>
      <c r="D92" s="105" t="s">
        <v>404</v>
      </c>
      <c r="E92" s="31"/>
    </row>
    <row r="93" spans="1:5" ht="15" customHeight="1" thickBot="1"/>
    <row r="94" spans="1:5" ht="15" customHeight="1" thickBot="1">
      <c r="B94" s="9"/>
      <c r="C94" s="17" t="s">
        <v>71</v>
      </c>
      <c r="D94" s="2" t="s">
        <v>0</v>
      </c>
      <c r="E94" s="2"/>
    </row>
    <row r="95" spans="1:5" ht="15" customHeight="1">
      <c r="B95" s="101">
        <v>1</v>
      </c>
      <c r="C95" s="6" t="s">
        <v>73</v>
      </c>
      <c r="D95" s="104" t="s">
        <v>74</v>
      </c>
      <c r="E95" s="33"/>
    </row>
    <row r="96" spans="1:5" ht="15" customHeight="1">
      <c r="B96" s="102"/>
      <c r="C96" s="103" t="s">
        <v>72</v>
      </c>
      <c r="D96" s="113" t="s">
        <v>407</v>
      </c>
      <c r="E96" s="32"/>
    </row>
    <row r="97" spans="2:5" ht="15" customHeight="1" thickBot="1">
      <c r="B97" s="21"/>
      <c r="C97" s="38"/>
      <c r="D97" s="105" t="s">
        <v>75</v>
      </c>
      <c r="E97" s="31"/>
    </row>
    <row r="98" spans="2:5" ht="15" customHeight="1"/>
    <row r="99" spans="2:5" ht="15" customHeight="1"/>
    <row r="100" spans="2:5" ht="15" customHeight="1"/>
    <row r="101" spans="2:5" ht="15" customHeight="1"/>
  </sheetData>
  <pageMargins left="0.70866141732283472" right="0.70866141732283472" top="0.78740157480314965" bottom="0.78740157480314965" header="0.31496062992125984" footer="0.31496062992125984"/>
  <pageSetup paperSize="9" scale="94" fitToHeight="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S84"/>
  <sheetViews>
    <sheetView topLeftCell="C40" workbookViewId="0">
      <selection activeCell="O10" sqref="O10:O12"/>
    </sheetView>
  </sheetViews>
  <sheetFormatPr defaultRowHeight="12.75" customHeight="1"/>
  <cols>
    <col min="2" max="2" width="6.42578125" customWidth="1"/>
    <col min="3" max="3" width="25.42578125" customWidth="1"/>
    <col min="4" max="4" width="21.42578125" hidden="1" customWidth="1"/>
    <col min="5" max="5" width="22.5703125" customWidth="1"/>
    <col min="6" max="17" width="9.7109375" customWidth="1"/>
  </cols>
  <sheetData>
    <row r="1" spans="2:19" ht="15" customHeight="1">
      <c r="C1" s="1" t="s">
        <v>70</v>
      </c>
    </row>
    <row r="2" spans="2:19" ht="15" customHeight="1" thickBot="1"/>
    <row r="3" spans="2:19" ht="15" customHeight="1" thickBot="1">
      <c r="B3" s="9"/>
      <c r="C3" s="17" t="s">
        <v>71</v>
      </c>
      <c r="D3" s="2" t="s">
        <v>0</v>
      </c>
      <c r="E3" s="2" t="s">
        <v>499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5</v>
      </c>
      <c r="S3" s="44"/>
    </row>
    <row r="4" spans="2:19" ht="15" customHeight="1">
      <c r="B4" s="18">
        <v>1</v>
      </c>
      <c r="C4" s="16" t="s">
        <v>3</v>
      </c>
      <c r="D4" s="29">
        <v>9300022756</v>
      </c>
      <c r="E4" s="104" t="s">
        <v>269</v>
      </c>
      <c r="F4" s="45"/>
      <c r="G4" s="45"/>
      <c r="H4" s="119">
        <v>28520</v>
      </c>
      <c r="I4" s="45"/>
      <c r="J4" s="45"/>
      <c r="K4" s="119">
        <v>28520</v>
      </c>
      <c r="L4" s="45"/>
      <c r="M4" s="45"/>
      <c r="N4" s="119">
        <v>28520</v>
      </c>
      <c r="O4" s="45"/>
      <c r="P4" s="45"/>
      <c r="Q4" s="119">
        <v>28320</v>
      </c>
      <c r="R4" s="62"/>
      <c r="S4" s="44"/>
    </row>
    <row r="5" spans="2:19" ht="15" customHeight="1">
      <c r="B5" s="19"/>
      <c r="C5" s="156" t="s">
        <v>41</v>
      </c>
      <c r="D5" s="30" t="s">
        <v>21</v>
      </c>
      <c r="E5" s="180">
        <v>4829883800</v>
      </c>
      <c r="F5" s="49"/>
      <c r="G5" s="46"/>
      <c r="H5" s="178" t="s">
        <v>113</v>
      </c>
      <c r="I5" s="131"/>
      <c r="J5" s="131"/>
      <c r="K5" s="178" t="s">
        <v>414</v>
      </c>
      <c r="L5" s="131"/>
      <c r="M5" s="131"/>
      <c r="N5" s="178" t="s">
        <v>326</v>
      </c>
      <c r="O5" s="131"/>
      <c r="P5" s="131"/>
      <c r="Q5" s="178" t="s">
        <v>207</v>
      </c>
      <c r="R5" s="99"/>
      <c r="S5" s="44"/>
    </row>
    <row r="6" spans="2:19" ht="15" customHeight="1" thickBot="1">
      <c r="B6" s="21"/>
      <c r="C6" s="210" t="s">
        <v>20</v>
      </c>
      <c r="D6" s="31"/>
      <c r="E6" s="105" t="s">
        <v>105</v>
      </c>
      <c r="F6" s="31"/>
      <c r="G6" s="47"/>
      <c r="H6" s="160">
        <v>4829883800</v>
      </c>
      <c r="I6" s="68"/>
      <c r="J6" s="68"/>
      <c r="K6" s="160">
        <v>4829883800</v>
      </c>
      <c r="L6" s="68"/>
      <c r="M6" s="68"/>
      <c r="N6" s="212">
        <v>42993</v>
      </c>
      <c r="O6" s="68"/>
      <c r="P6" s="68"/>
      <c r="Q6" s="212">
        <v>43084</v>
      </c>
      <c r="S6" s="44"/>
    </row>
    <row r="7" spans="2:19" ht="15" customHeight="1">
      <c r="B7" s="23">
        <v>2</v>
      </c>
      <c r="C7" s="16"/>
      <c r="D7" s="29">
        <v>9302324916</v>
      </c>
      <c r="E7" s="104" t="s">
        <v>78</v>
      </c>
      <c r="F7" s="50">
        <v>5120</v>
      </c>
      <c r="G7" s="50">
        <v>5120</v>
      </c>
      <c r="H7" s="50">
        <v>5120</v>
      </c>
      <c r="I7" s="50">
        <v>5120</v>
      </c>
      <c r="J7" s="50">
        <v>5120</v>
      </c>
      <c r="K7" s="50">
        <v>5120</v>
      </c>
      <c r="L7" s="50">
        <v>5120</v>
      </c>
      <c r="M7" s="50">
        <v>5120</v>
      </c>
      <c r="N7" s="50">
        <v>5120</v>
      </c>
      <c r="O7" s="50">
        <v>5120</v>
      </c>
      <c r="P7" s="50">
        <v>5120</v>
      </c>
      <c r="Q7" s="45"/>
      <c r="R7" s="62">
        <f>F7+F10+F13</f>
        <v>14030</v>
      </c>
      <c r="S7" s="44"/>
    </row>
    <row r="8" spans="2:19" ht="15" customHeight="1">
      <c r="B8" s="19"/>
      <c r="C8" s="20" t="s">
        <v>77</v>
      </c>
      <c r="D8" s="30" t="s">
        <v>22</v>
      </c>
      <c r="E8" s="215" t="s">
        <v>432</v>
      </c>
      <c r="F8" s="178" t="s">
        <v>366</v>
      </c>
      <c r="G8" s="178" t="s">
        <v>384</v>
      </c>
      <c r="H8" s="178" t="s">
        <v>288</v>
      </c>
      <c r="I8" s="178" t="s">
        <v>395</v>
      </c>
      <c r="J8" s="178" t="s">
        <v>136</v>
      </c>
      <c r="K8" s="178" t="s">
        <v>419</v>
      </c>
      <c r="L8" s="178" t="s">
        <v>177</v>
      </c>
      <c r="M8" s="178" t="s">
        <v>446</v>
      </c>
      <c r="N8" s="178" t="s">
        <v>186</v>
      </c>
      <c r="O8" s="178" t="s">
        <v>471</v>
      </c>
      <c r="P8" s="178" t="s">
        <v>475</v>
      </c>
      <c r="Q8" s="136"/>
      <c r="R8" s="99"/>
      <c r="S8" s="44"/>
    </row>
    <row r="9" spans="2:19" ht="15" customHeight="1" thickBot="1">
      <c r="B9" s="21"/>
      <c r="C9" s="213" t="s">
        <v>81</v>
      </c>
      <c r="D9" s="31" t="s">
        <v>23</v>
      </c>
      <c r="E9" s="105" t="s">
        <v>230</v>
      </c>
      <c r="F9" s="179">
        <v>4273187400</v>
      </c>
      <c r="G9" s="179">
        <v>4273187400</v>
      </c>
      <c r="H9" s="179">
        <v>4273187400</v>
      </c>
      <c r="I9" s="179">
        <v>4273187400</v>
      </c>
      <c r="J9" s="179">
        <v>4273187400</v>
      </c>
      <c r="K9" s="179">
        <v>4273187400</v>
      </c>
      <c r="L9" s="212">
        <v>42933</v>
      </c>
      <c r="M9" s="212">
        <v>42962</v>
      </c>
      <c r="N9" s="212">
        <v>42993</v>
      </c>
      <c r="O9" s="212">
        <v>43023</v>
      </c>
      <c r="P9" s="212">
        <v>43054</v>
      </c>
      <c r="Q9" s="141"/>
      <c r="S9" s="44"/>
    </row>
    <row r="10" spans="2:19" ht="15" customHeight="1">
      <c r="B10" s="23">
        <v>3</v>
      </c>
      <c r="C10" s="16"/>
      <c r="D10" s="29">
        <v>9300022529</v>
      </c>
      <c r="E10" s="104" t="s">
        <v>82</v>
      </c>
      <c r="F10" s="50">
        <v>7950</v>
      </c>
      <c r="G10" s="50">
        <v>7950</v>
      </c>
      <c r="H10" s="50">
        <v>7950</v>
      </c>
      <c r="I10" s="50">
        <v>7950</v>
      </c>
      <c r="J10" s="50">
        <v>7950</v>
      </c>
      <c r="K10" s="50">
        <v>7950</v>
      </c>
      <c r="L10" s="50">
        <v>7950</v>
      </c>
      <c r="M10" s="50">
        <v>7950</v>
      </c>
      <c r="N10" s="50">
        <v>7950</v>
      </c>
      <c r="O10" s="162" t="s">
        <v>471</v>
      </c>
      <c r="P10" s="50">
        <v>7950</v>
      </c>
      <c r="Q10" s="45"/>
      <c r="R10" s="62"/>
      <c r="S10" s="44"/>
    </row>
    <row r="11" spans="2:19" ht="15" customHeight="1">
      <c r="B11" s="19"/>
      <c r="C11" s="20" t="s">
        <v>77</v>
      </c>
      <c r="D11" s="30" t="s">
        <v>25</v>
      </c>
      <c r="E11" s="215" t="s">
        <v>432</v>
      </c>
      <c r="F11" s="178" t="s">
        <v>366</v>
      </c>
      <c r="G11" s="178" t="s">
        <v>384</v>
      </c>
      <c r="H11" s="178" t="s">
        <v>288</v>
      </c>
      <c r="I11" s="178" t="s">
        <v>395</v>
      </c>
      <c r="J11" s="178" t="s">
        <v>136</v>
      </c>
      <c r="K11" s="178" t="s">
        <v>419</v>
      </c>
      <c r="L11" s="178" t="s">
        <v>177</v>
      </c>
      <c r="M11" s="178" t="s">
        <v>446</v>
      </c>
      <c r="N11" s="178" t="s">
        <v>186</v>
      </c>
      <c r="O11" s="279">
        <v>43023</v>
      </c>
      <c r="P11" s="178" t="s">
        <v>475</v>
      </c>
      <c r="Q11" s="136"/>
      <c r="R11" s="99"/>
      <c r="S11" s="44"/>
    </row>
    <row r="12" spans="2:19" ht="15" customHeight="1" thickBot="1">
      <c r="B12" s="21"/>
      <c r="C12" s="213" t="s">
        <v>81</v>
      </c>
      <c r="D12" s="31" t="s">
        <v>26</v>
      </c>
      <c r="E12" s="105" t="s">
        <v>231</v>
      </c>
      <c r="F12" s="179">
        <v>4273187400</v>
      </c>
      <c r="G12" s="179">
        <v>4273187400</v>
      </c>
      <c r="H12" s="179">
        <v>4273187400</v>
      </c>
      <c r="I12" s="179">
        <v>4273187400</v>
      </c>
      <c r="J12" s="179">
        <v>4273187400</v>
      </c>
      <c r="K12" s="179">
        <v>4273187400</v>
      </c>
      <c r="L12" s="212">
        <v>42933</v>
      </c>
      <c r="M12" s="212">
        <v>42962</v>
      </c>
      <c r="N12" s="212">
        <v>42993</v>
      </c>
      <c r="O12" s="179">
        <v>4273187400</v>
      </c>
      <c r="P12" s="212">
        <v>43054</v>
      </c>
      <c r="Q12" s="141"/>
      <c r="S12" s="44"/>
    </row>
    <row r="13" spans="2:19" ht="15" customHeight="1">
      <c r="B13" s="23">
        <v>4</v>
      </c>
      <c r="C13" s="16"/>
      <c r="D13" s="29">
        <v>9300022529</v>
      </c>
      <c r="E13" s="104" t="s">
        <v>109</v>
      </c>
      <c r="F13" s="146">
        <v>960</v>
      </c>
      <c r="G13" s="146">
        <v>960</v>
      </c>
      <c r="H13" s="146">
        <v>960</v>
      </c>
      <c r="I13" s="146">
        <v>960</v>
      </c>
      <c r="J13" s="146">
        <v>960</v>
      </c>
      <c r="K13" s="146">
        <v>960</v>
      </c>
      <c r="L13" s="146">
        <v>960</v>
      </c>
      <c r="M13" s="146">
        <v>960</v>
      </c>
      <c r="N13" s="146">
        <v>960</v>
      </c>
      <c r="O13" s="146">
        <v>960</v>
      </c>
      <c r="P13" s="146">
        <v>960</v>
      </c>
      <c r="Q13" s="147"/>
      <c r="R13" s="114"/>
      <c r="S13" s="44"/>
    </row>
    <row r="14" spans="2:19" ht="15" customHeight="1">
      <c r="B14" s="19"/>
      <c r="C14" s="20" t="s">
        <v>77</v>
      </c>
      <c r="D14" s="30" t="s">
        <v>25</v>
      </c>
      <c r="E14" s="215" t="s">
        <v>432</v>
      </c>
      <c r="F14" s="178" t="s">
        <v>366</v>
      </c>
      <c r="G14" s="178" t="s">
        <v>384</v>
      </c>
      <c r="H14" s="178" t="s">
        <v>288</v>
      </c>
      <c r="I14" s="178" t="s">
        <v>395</v>
      </c>
      <c r="J14" s="178" t="s">
        <v>136</v>
      </c>
      <c r="K14" s="178" t="s">
        <v>419</v>
      </c>
      <c r="L14" s="178" t="s">
        <v>177</v>
      </c>
      <c r="M14" s="178" t="s">
        <v>446</v>
      </c>
      <c r="N14" s="178" t="s">
        <v>186</v>
      </c>
      <c r="O14" s="178" t="s">
        <v>471</v>
      </c>
      <c r="P14" s="178" t="s">
        <v>475</v>
      </c>
      <c r="Q14" s="136"/>
      <c r="R14" s="115"/>
      <c r="S14" s="44"/>
    </row>
    <row r="15" spans="2:19" ht="15" customHeight="1" thickBot="1">
      <c r="B15" s="21"/>
      <c r="C15" s="213" t="s">
        <v>81</v>
      </c>
      <c r="D15" s="31" t="s">
        <v>26</v>
      </c>
      <c r="E15" s="105" t="s">
        <v>233</v>
      </c>
      <c r="F15" s="179">
        <v>4273187400</v>
      </c>
      <c r="G15" s="179">
        <v>4273187400</v>
      </c>
      <c r="H15" s="179">
        <v>4273187400</v>
      </c>
      <c r="I15" s="179">
        <v>4273187400</v>
      </c>
      <c r="J15" s="179">
        <v>4273187400</v>
      </c>
      <c r="K15" s="179">
        <v>4273187400</v>
      </c>
      <c r="L15" s="212">
        <v>42933</v>
      </c>
      <c r="M15" s="212">
        <v>42962</v>
      </c>
      <c r="N15" s="212">
        <v>42993</v>
      </c>
      <c r="O15" s="212">
        <v>43023</v>
      </c>
      <c r="P15" s="212">
        <v>43054</v>
      </c>
      <c r="Q15" s="141"/>
      <c r="S15" s="44"/>
    </row>
    <row r="16" spans="2:19" ht="15" customHeight="1">
      <c r="B16" s="23">
        <v>5</v>
      </c>
      <c r="C16" s="14"/>
      <c r="D16" s="29"/>
      <c r="E16" s="104" t="s">
        <v>119</v>
      </c>
      <c r="F16" s="45"/>
      <c r="G16" s="45"/>
      <c r="H16" s="50">
        <v>400</v>
      </c>
      <c r="I16" s="45"/>
      <c r="J16" s="45"/>
      <c r="K16" s="50">
        <v>400</v>
      </c>
      <c r="L16" s="45"/>
      <c r="M16" s="45"/>
      <c r="N16" s="50">
        <v>400</v>
      </c>
      <c r="O16" s="45"/>
      <c r="P16" s="45"/>
      <c r="Q16" s="50">
        <v>390</v>
      </c>
      <c r="R16" s="62"/>
      <c r="S16" s="44"/>
    </row>
    <row r="17" spans="2:19" ht="15" customHeight="1">
      <c r="B17" s="19"/>
      <c r="C17" s="20" t="s">
        <v>117</v>
      </c>
      <c r="D17" s="30"/>
      <c r="E17" s="218">
        <v>4273186800</v>
      </c>
      <c r="F17" s="49"/>
      <c r="G17" s="46"/>
      <c r="H17" s="178" t="s">
        <v>112</v>
      </c>
      <c r="I17" s="131"/>
      <c r="J17" s="131"/>
      <c r="K17" s="178" t="s">
        <v>160</v>
      </c>
      <c r="L17" s="131"/>
      <c r="M17" s="131"/>
      <c r="N17" s="178" t="s">
        <v>327</v>
      </c>
      <c r="O17" s="46"/>
      <c r="P17" s="46"/>
      <c r="Q17" s="178" t="s">
        <v>211</v>
      </c>
      <c r="R17" s="99"/>
      <c r="S17" s="44"/>
    </row>
    <row r="18" spans="2:19" ht="15" customHeight="1" thickBot="1">
      <c r="B18" s="21"/>
      <c r="C18" s="213" t="s">
        <v>447</v>
      </c>
      <c r="D18" s="31"/>
      <c r="E18" s="105" t="s">
        <v>127</v>
      </c>
      <c r="F18" s="120"/>
      <c r="G18" s="47"/>
      <c r="H18" s="160">
        <v>4273186800</v>
      </c>
      <c r="I18" s="68"/>
      <c r="J18" s="68"/>
      <c r="K18" s="160">
        <v>4273186800</v>
      </c>
      <c r="L18" s="68"/>
      <c r="M18" s="68"/>
      <c r="N18" s="212">
        <v>42993</v>
      </c>
      <c r="O18" s="47"/>
      <c r="P18" s="47"/>
      <c r="Q18" s="212">
        <v>43084</v>
      </c>
      <c r="S18" s="44"/>
    </row>
    <row r="19" spans="2:19" ht="15" customHeight="1">
      <c r="B19" s="23">
        <v>6</v>
      </c>
      <c r="C19" s="14" t="s">
        <v>128</v>
      </c>
      <c r="D19" s="29"/>
      <c r="E19" s="104" t="s">
        <v>120</v>
      </c>
      <c r="F19" s="45"/>
      <c r="G19" s="45"/>
      <c r="H19" s="50">
        <v>260</v>
      </c>
      <c r="I19" s="45"/>
      <c r="J19" s="45"/>
      <c r="K19" s="50">
        <v>260</v>
      </c>
      <c r="L19" s="45"/>
      <c r="M19" s="45"/>
      <c r="N19" s="50">
        <v>260</v>
      </c>
      <c r="O19" s="45"/>
      <c r="P19" s="45"/>
      <c r="Q19" s="50">
        <v>430</v>
      </c>
      <c r="R19" s="62"/>
      <c r="S19" s="44"/>
    </row>
    <row r="20" spans="2:19" ht="15" customHeight="1">
      <c r="B20" s="19"/>
      <c r="C20" s="20" t="s">
        <v>117</v>
      </c>
      <c r="D20" s="30"/>
      <c r="E20" s="218">
        <v>4273186800</v>
      </c>
      <c r="F20" s="49"/>
      <c r="G20" s="46"/>
      <c r="H20" s="178" t="s">
        <v>112</v>
      </c>
      <c r="I20" s="131"/>
      <c r="J20" s="131"/>
      <c r="K20" s="178" t="s">
        <v>160</v>
      </c>
      <c r="L20" s="131"/>
      <c r="M20" s="131"/>
      <c r="N20" s="178" t="s">
        <v>327</v>
      </c>
      <c r="O20" s="131"/>
      <c r="P20" s="131"/>
      <c r="Q20" s="178" t="s">
        <v>211</v>
      </c>
      <c r="R20" s="99"/>
      <c r="S20" s="44"/>
    </row>
    <row r="21" spans="2:19" ht="15" customHeight="1" thickBot="1">
      <c r="B21" s="21"/>
      <c r="C21" s="213" t="s">
        <v>447</v>
      </c>
      <c r="D21" s="31"/>
      <c r="E21" s="105" t="s">
        <v>124</v>
      </c>
      <c r="F21" s="120"/>
      <c r="G21" s="47"/>
      <c r="H21" s="160">
        <v>4273186800</v>
      </c>
      <c r="I21" s="68"/>
      <c r="J21" s="68"/>
      <c r="K21" s="160">
        <v>4273186800</v>
      </c>
      <c r="L21" s="68"/>
      <c r="M21" s="68"/>
      <c r="N21" s="212">
        <v>42993</v>
      </c>
      <c r="O21" s="68"/>
      <c r="P21" s="68"/>
      <c r="Q21" s="212">
        <v>43084</v>
      </c>
      <c r="S21" s="44"/>
    </row>
    <row r="22" spans="2:19" ht="15" customHeight="1">
      <c r="B22" s="23">
        <v>7</v>
      </c>
      <c r="C22" s="14" t="s">
        <v>134</v>
      </c>
      <c r="D22" s="29"/>
      <c r="E22" s="104" t="s">
        <v>121</v>
      </c>
      <c r="F22" s="45"/>
      <c r="G22" s="45"/>
      <c r="H22" s="50">
        <v>560</v>
      </c>
      <c r="I22" s="45"/>
      <c r="J22" s="45"/>
      <c r="K22" s="50">
        <v>560</v>
      </c>
      <c r="L22" s="45"/>
      <c r="M22" s="45"/>
      <c r="N22" s="50">
        <v>560</v>
      </c>
      <c r="O22" s="45"/>
      <c r="P22" s="45"/>
      <c r="Q22" s="50">
        <v>490</v>
      </c>
      <c r="R22" s="62"/>
      <c r="S22" s="44"/>
    </row>
    <row r="23" spans="2:19" ht="15" customHeight="1">
      <c r="B23" s="19"/>
      <c r="C23" s="20" t="s">
        <v>118</v>
      </c>
      <c r="D23" s="30"/>
      <c r="E23" s="218">
        <v>4273186800</v>
      </c>
      <c r="F23" s="49"/>
      <c r="G23" s="46"/>
      <c r="H23" s="178" t="s">
        <v>112</v>
      </c>
      <c r="I23" s="131"/>
      <c r="J23" s="131"/>
      <c r="K23" s="178" t="s">
        <v>160</v>
      </c>
      <c r="L23" s="131"/>
      <c r="M23" s="131"/>
      <c r="N23" s="178" t="s">
        <v>327</v>
      </c>
      <c r="O23" s="131"/>
      <c r="P23" s="131"/>
      <c r="Q23" s="178" t="s">
        <v>212</v>
      </c>
      <c r="R23" s="99"/>
      <c r="S23" s="44"/>
    </row>
    <row r="24" spans="2:19" ht="15" customHeight="1" thickBot="1">
      <c r="B24" s="21"/>
      <c r="C24" s="213" t="s">
        <v>447</v>
      </c>
      <c r="D24" s="31"/>
      <c r="E24" s="105" t="s">
        <v>133</v>
      </c>
      <c r="F24" s="120"/>
      <c r="G24" s="47"/>
      <c r="H24" s="160">
        <v>4273186800</v>
      </c>
      <c r="I24" s="68"/>
      <c r="J24" s="68"/>
      <c r="K24" s="160">
        <v>4273186800</v>
      </c>
      <c r="L24" s="68"/>
      <c r="M24" s="68"/>
      <c r="N24" s="212">
        <v>42993</v>
      </c>
      <c r="O24" s="68"/>
      <c r="P24" s="68"/>
      <c r="Q24" s="212">
        <v>43084</v>
      </c>
      <c r="S24" s="44"/>
    </row>
    <row r="25" spans="2:19" ht="15" customHeight="1">
      <c r="B25" s="23">
        <v>8</v>
      </c>
      <c r="C25" s="14" t="s">
        <v>130</v>
      </c>
      <c r="D25" s="29"/>
      <c r="E25" s="104" t="s">
        <v>122</v>
      </c>
      <c r="F25" s="45"/>
      <c r="G25" s="45"/>
      <c r="H25" s="50">
        <v>260</v>
      </c>
      <c r="I25" s="45"/>
      <c r="J25" s="45"/>
      <c r="K25" s="50">
        <v>260</v>
      </c>
      <c r="L25" s="45"/>
      <c r="M25" s="45"/>
      <c r="N25" s="50">
        <v>260</v>
      </c>
      <c r="O25" s="45"/>
      <c r="P25" s="45"/>
      <c r="Q25" s="50">
        <v>440</v>
      </c>
      <c r="R25" s="62"/>
      <c r="S25" s="44"/>
    </row>
    <row r="26" spans="2:19" ht="15" customHeight="1">
      <c r="B26" s="19"/>
      <c r="C26" s="20" t="s">
        <v>118</v>
      </c>
      <c r="D26" s="30"/>
      <c r="E26" s="218">
        <v>4273186800</v>
      </c>
      <c r="F26" s="182"/>
      <c r="G26" s="131"/>
      <c r="H26" s="178" t="s">
        <v>112</v>
      </c>
      <c r="I26" s="131"/>
      <c r="J26" s="131"/>
      <c r="K26" s="178" t="s">
        <v>160</v>
      </c>
      <c r="L26" s="131"/>
      <c r="M26" s="131"/>
      <c r="N26" s="178" t="s">
        <v>327</v>
      </c>
      <c r="O26" s="131"/>
      <c r="P26" s="131"/>
      <c r="Q26" s="178" t="s">
        <v>211</v>
      </c>
      <c r="R26" s="99"/>
      <c r="S26" s="44"/>
    </row>
    <row r="27" spans="2:19" ht="15" customHeight="1" thickBot="1">
      <c r="B27" s="21"/>
      <c r="C27" s="213" t="s">
        <v>447</v>
      </c>
      <c r="D27" s="31"/>
      <c r="E27" s="105" t="s">
        <v>129</v>
      </c>
      <c r="F27" s="197"/>
      <c r="G27" s="68"/>
      <c r="H27" s="160">
        <v>4273186800</v>
      </c>
      <c r="I27" s="68"/>
      <c r="J27" s="198"/>
      <c r="K27" s="160">
        <v>4273186800</v>
      </c>
      <c r="L27" s="68"/>
      <c r="M27" s="68"/>
      <c r="N27" s="212">
        <v>42993</v>
      </c>
      <c r="O27" s="68"/>
      <c r="P27" s="68"/>
      <c r="Q27" s="212">
        <v>43084</v>
      </c>
      <c r="S27" s="44"/>
    </row>
    <row r="28" spans="2:19" ht="15" customHeight="1">
      <c r="B28" s="23">
        <v>9</v>
      </c>
      <c r="C28" s="14" t="s">
        <v>379</v>
      </c>
      <c r="D28" s="29"/>
      <c r="E28" s="104" t="s">
        <v>376</v>
      </c>
      <c r="F28" s="45"/>
      <c r="G28" s="45"/>
      <c r="H28" s="45"/>
      <c r="I28" s="45"/>
      <c r="J28" s="45"/>
      <c r="K28" s="50">
        <v>300</v>
      </c>
      <c r="L28" s="45"/>
      <c r="M28" s="45"/>
      <c r="N28" s="50">
        <v>300</v>
      </c>
      <c r="O28" s="45"/>
      <c r="P28" s="45"/>
      <c r="Q28" s="50">
        <v>300</v>
      </c>
      <c r="R28" s="62"/>
      <c r="S28" s="44"/>
    </row>
    <row r="29" spans="2:19" ht="15" customHeight="1">
      <c r="B29" s="19"/>
      <c r="C29" s="20" t="s">
        <v>375</v>
      </c>
      <c r="D29" s="30"/>
      <c r="E29" s="180">
        <v>7326717500</v>
      </c>
      <c r="F29" s="49"/>
      <c r="G29" s="46"/>
      <c r="H29" s="46"/>
      <c r="I29" s="46"/>
      <c r="J29" s="46"/>
      <c r="K29" s="178" t="s">
        <v>163</v>
      </c>
      <c r="L29" s="46"/>
      <c r="M29" s="46"/>
      <c r="N29" s="178" t="s">
        <v>185</v>
      </c>
      <c r="O29" s="46"/>
      <c r="P29" s="46"/>
      <c r="Q29" s="178" t="s">
        <v>359</v>
      </c>
      <c r="R29" s="99"/>
      <c r="S29" s="44"/>
    </row>
    <row r="30" spans="2:19" ht="15" customHeight="1" thickBot="1">
      <c r="B30" s="21"/>
      <c r="C30" s="213" t="s">
        <v>447</v>
      </c>
      <c r="D30" s="31"/>
      <c r="E30" s="105" t="s">
        <v>378</v>
      </c>
      <c r="F30" s="120"/>
      <c r="G30" s="47"/>
      <c r="H30" s="47"/>
      <c r="I30" s="47"/>
      <c r="J30" s="47"/>
      <c r="K30" s="179">
        <v>7326717500</v>
      </c>
      <c r="L30" s="141"/>
      <c r="M30" s="47"/>
      <c r="N30" s="212">
        <v>42999</v>
      </c>
      <c r="O30" s="47"/>
      <c r="P30" s="47"/>
      <c r="Q30" s="212">
        <v>43090</v>
      </c>
      <c r="S30" s="44"/>
    </row>
    <row r="31" spans="2:19" ht="15" customHeight="1">
      <c r="B31" s="23">
        <v>10</v>
      </c>
      <c r="C31" s="148" t="s">
        <v>101</v>
      </c>
      <c r="D31" s="45">
        <v>9300022440</v>
      </c>
      <c r="E31" s="149" t="s">
        <v>102</v>
      </c>
      <c r="F31" s="145"/>
      <c r="G31" s="145"/>
      <c r="H31" s="119">
        <v>1590</v>
      </c>
      <c r="I31" s="145"/>
      <c r="J31" s="145"/>
      <c r="K31" s="119">
        <v>1590</v>
      </c>
      <c r="L31" s="145"/>
      <c r="M31" s="145"/>
      <c r="N31" s="119">
        <v>1590</v>
      </c>
      <c r="O31" s="145"/>
      <c r="P31" s="145"/>
      <c r="Q31" s="119">
        <v>1390</v>
      </c>
      <c r="S31" s="44"/>
    </row>
    <row r="32" spans="2:19" ht="15" customHeight="1">
      <c r="B32" s="19"/>
      <c r="C32" s="150" t="s">
        <v>85</v>
      </c>
      <c r="D32" s="136" t="s">
        <v>27</v>
      </c>
      <c r="E32" s="180">
        <v>4829883500</v>
      </c>
      <c r="F32" s="182"/>
      <c r="G32" s="131"/>
      <c r="H32" s="178" t="s">
        <v>387</v>
      </c>
      <c r="I32" s="131"/>
      <c r="J32" s="131"/>
      <c r="K32" s="178" t="s">
        <v>415</v>
      </c>
      <c r="L32" s="131"/>
      <c r="M32" s="131"/>
      <c r="N32" s="178" t="s">
        <v>451</v>
      </c>
      <c r="O32" s="131"/>
      <c r="P32" s="131"/>
      <c r="Q32" s="178" t="s">
        <v>209</v>
      </c>
      <c r="S32" s="44"/>
    </row>
    <row r="33" spans="2:19" ht="15" customHeight="1" thickBot="1">
      <c r="B33" s="21"/>
      <c r="C33" s="213" t="s">
        <v>88</v>
      </c>
      <c r="D33" s="120" t="s">
        <v>28</v>
      </c>
      <c r="E33" s="105" t="s">
        <v>104</v>
      </c>
      <c r="F33" s="198"/>
      <c r="G33" s="68"/>
      <c r="H33" s="160">
        <v>4829883500</v>
      </c>
      <c r="I33" s="198"/>
      <c r="J33" s="68"/>
      <c r="K33" s="160">
        <v>4829883500</v>
      </c>
      <c r="L33" s="68"/>
      <c r="M33" s="68"/>
      <c r="N33" s="212">
        <v>42993</v>
      </c>
      <c r="O33" s="68"/>
      <c r="P33" s="68"/>
      <c r="Q33" s="212">
        <v>43084</v>
      </c>
      <c r="S33" s="44"/>
    </row>
    <row r="34" spans="2:19" ht="15" customHeight="1">
      <c r="B34" s="23">
        <v>11</v>
      </c>
      <c r="C34" s="14" t="s">
        <v>410</v>
      </c>
      <c r="D34" s="51"/>
      <c r="E34" s="104" t="s">
        <v>412</v>
      </c>
      <c r="F34" s="207"/>
      <c r="G34" s="126"/>
      <c r="H34" s="207"/>
      <c r="I34" s="207"/>
      <c r="J34" s="126"/>
      <c r="K34" s="50">
        <v>300</v>
      </c>
      <c r="L34" s="126" t="s">
        <v>175</v>
      </c>
      <c r="M34" s="126"/>
      <c r="N34" s="126"/>
      <c r="O34" s="126"/>
      <c r="P34" s="126"/>
      <c r="Q34" s="126"/>
      <c r="S34" s="44"/>
    </row>
    <row r="35" spans="2:19" ht="15" customHeight="1">
      <c r="B35" s="19"/>
      <c r="C35" s="20" t="s">
        <v>85</v>
      </c>
      <c r="D35" s="51"/>
      <c r="E35" s="110" t="s">
        <v>88</v>
      </c>
      <c r="F35" s="208"/>
      <c r="G35" s="180"/>
      <c r="H35" s="208"/>
      <c r="I35" s="208"/>
      <c r="J35" s="180"/>
      <c r="K35" s="181" t="s">
        <v>422</v>
      </c>
      <c r="L35" s="180"/>
      <c r="M35" s="180"/>
      <c r="N35" s="180"/>
      <c r="O35" s="180"/>
      <c r="P35" s="180"/>
      <c r="Q35" s="180"/>
      <c r="S35" s="44"/>
    </row>
    <row r="36" spans="2:19" ht="15" customHeight="1" thickBot="1">
      <c r="B36" s="21"/>
      <c r="C36" s="213" t="s">
        <v>88</v>
      </c>
      <c r="D36" s="51"/>
      <c r="E36" s="105" t="s">
        <v>421</v>
      </c>
      <c r="F36" s="198"/>
      <c r="G36" s="68"/>
      <c r="H36" s="198"/>
      <c r="I36" s="198"/>
      <c r="J36" s="68"/>
      <c r="K36" s="160">
        <v>7318796000</v>
      </c>
      <c r="L36" s="68"/>
      <c r="M36" s="68"/>
      <c r="N36" s="68"/>
      <c r="O36" s="68"/>
      <c r="P36" s="68"/>
      <c r="Q36" s="68"/>
      <c r="S36" s="44"/>
    </row>
    <row r="37" spans="2:19" ht="15" customHeight="1">
      <c r="B37" s="23">
        <v>12</v>
      </c>
      <c r="C37" s="16" t="s">
        <v>425</v>
      </c>
      <c r="D37" s="29">
        <v>9300022542</v>
      </c>
      <c r="E37" s="104" t="s">
        <v>426</v>
      </c>
      <c r="F37" s="45"/>
      <c r="G37" s="45"/>
      <c r="H37" s="45"/>
      <c r="I37" s="45"/>
      <c r="J37" s="45"/>
      <c r="K37" s="50">
        <v>300</v>
      </c>
      <c r="L37" s="126" t="s">
        <v>175</v>
      </c>
      <c r="M37" s="45"/>
      <c r="N37" s="45"/>
      <c r="O37" s="45"/>
      <c r="P37" s="45"/>
      <c r="Q37" s="45"/>
      <c r="R37" s="62"/>
      <c r="S37" s="44"/>
    </row>
    <row r="38" spans="2:19" ht="15" customHeight="1">
      <c r="B38" s="19"/>
      <c r="C38" s="37" t="s">
        <v>85</v>
      </c>
      <c r="D38" s="30" t="s">
        <v>34</v>
      </c>
      <c r="E38" s="211">
        <v>7330692700</v>
      </c>
      <c r="F38" s="199"/>
      <c r="G38" s="199"/>
      <c r="H38" s="199"/>
      <c r="I38" s="202"/>
      <c r="J38" s="202"/>
      <c r="K38" s="181" t="s">
        <v>428</v>
      </c>
      <c r="L38" s="202"/>
      <c r="M38" s="202"/>
      <c r="N38" s="203"/>
      <c r="O38" s="202"/>
      <c r="P38" s="202"/>
      <c r="Q38" s="202"/>
      <c r="R38" s="99"/>
      <c r="S38" s="44"/>
    </row>
    <row r="39" spans="2:19" ht="15" customHeight="1" thickBot="1">
      <c r="B39" s="21"/>
      <c r="C39" s="210" t="s">
        <v>88</v>
      </c>
      <c r="D39" s="31" t="s">
        <v>35</v>
      </c>
      <c r="E39" s="105" t="s">
        <v>427</v>
      </c>
      <c r="F39" s="200"/>
      <c r="G39" s="200"/>
      <c r="H39" s="200"/>
      <c r="I39" s="200"/>
      <c r="J39" s="200"/>
      <c r="K39" s="212">
        <v>42908</v>
      </c>
      <c r="L39" s="200"/>
      <c r="M39" s="200"/>
      <c r="N39" s="200"/>
      <c r="O39" s="200"/>
      <c r="P39" s="200"/>
      <c r="Q39" s="200"/>
      <c r="S39" s="44"/>
    </row>
    <row r="40" spans="2:19" ht="15" customHeight="1">
      <c r="B40" s="23">
        <v>13</v>
      </c>
      <c r="C40" s="14" t="s">
        <v>472</v>
      </c>
      <c r="D40" s="29">
        <v>9300022542</v>
      </c>
      <c r="E40" s="104" t="s">
        <v>486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50">
        <v>490</v>
      </c>
      <c r="R40" s="62"/>
      <c r="S40" s="44"/>
    </row>
    <row r="41" spans="2:19" ht="15" customHeight="1">
      <c r="B41" s="19"/>
      <c r="C41" s="20" t="s">
        <v>85</v>
      </c>
      <c r="D41" s="30" t="s">
        <v>34</v>
      </c>
      <c r="E41" s="180">
        <v>7343269700</v>
      </c>
      <c r="F41" s="199"/>
      <c r="G41" s="199"/>
      <c r="H41" s="182"/>
      <c r="I41" s="202"/>
      <c r="J41" s="202"/>
      <c r="K41" s="202"/>
      <c r="L41" s="202"/>
      <c r="M41" s="202"/>
      <c r="N41" s="225"/>
      <c r="O41" s="202"/>
      <c r="P41" s="202"/>
      <c r="Q41" s="178" t="s">
        <v>505</v>
      </c>
      <c r="R41" s="99"/>
      <c r="S41" s="44"/>
    </row>
    <row r="42" spans="2:19" ht="15" customHeight="1" thickBot="1">
      <c r="B42" s="21"/>
      <c r="C42" s="213" t="s">
        <v>88</v>
      </c>
      <c r="D42" s="31" t="s">
        <v>35</v>
      </c>
      <c r="E42" s="105" t="s">
        <v>473</v>
      </c>
      <c r="F42" s="200"/>
      <c r="G42" s="200"/>
      <c r="H42" s="200"/>
      <c r="I42" s="200"/>
      <c r="J42" s="200"/>
      <c r="K42" s="200"/>
      <c r="L42" s="200"/>
      <c r="M42" s="200"/>
      <c r="N42" s="214"/>
      <c r="O42" s="200"/>
      <c r="P42" s="200"/>
      <c r="Q42" s="212">
        <v>43096</v>
      </c>
      <c r="S42" s="44"/>
    </row>
    <row r="43" spans="2:19" ht="15" customHeight="1">
      <c r="B43" s="23">
        <v>14</v>
      </c>
      <c r="C43" s="14" t="s">
        <v>372</v>
      </c>
      <c r="D43" s="29">
        <v>9300022542</v>
      </c>
      <c r="E43" s="104" t="s">
        <v>373</v>
      </c>
      <c r="F43" s="45"/>
      <c r="G43" s="45"/>
      <c r="H43" s="50">
        <v>300</v>
      </c>
      <c r="I43" s="45"/>
      <c r="J43" s="45"/>
      <c r="K43" s="45">
        <v>300</v>
      </c>
      <c r="L43" s="45"/>
      <c r="M43" s="45"/>
      <c r="N43" s="50">
        <v>300</v>
      </c>
      <c r="O43" s="45"/>
      <c r="P43" s="45"/>
      <c r="Q43" s="50">
        <v>260</v>
      </c>
      <c r="R43" s="114"/>
      <c r="S43" s="44"/>
    </row>
    <row r="44" spans="2:19" ht="15" customHeight="1">
      <c r="B44" s="24"/>
      <c r="C44" s="20" t="s">
        <v>85</v>
      </c>
      <c r="D44" s="30" t="s">
        <v>34</v>
      </c>
      <c r="E44" s="215" t="s">
        <v>465</v>
      </c>
      <c r="F44" s="199"/>
      <c r="G44" s="199"/>
      <c r="H44" s="183" t="s">
        <v>388</v>
      </c>
      <c r="I44" s="202"/>
      <c r="J44" s="202"/>
      <c r="K44" s="202"/>
      <c r="L44" s="202"/>
      <c r="M44" s="202"/>
      <c r="N44" s="219" t="s">
        <v>190</v>
      </c>
      <c r="O44" s="202"/>
      <c r="P44" s="202"/>
      <c r="Q44" s="178" t="s">
        <v>504</v>
      </c>
      <c r="R44" s="115"/>
      <c r="S44" s="44"/>
    </row>
    <row r="45" spans="2:19" ht="15" customHeight="1" thickBot="1">
      <c r="B45" s="25"/>
      <c r="C45" s="213" t="s">
        <v>88</v>
      </c>
      <c r="D45" s="31" t="s">
        <v>35</v>
      </c>
      <c r="E45" s="105" t="s">
        <v>374</v>
      </c>
      <c r="F45" s="200"/>
      <c r="G45" s="200"/>
      <c r="H45" s="201">
        <v>7311848500</v>
      </c>
      <c r="I45" s="200"/>
      <c r="J45" s="200"/>
      <c r="K45" s="200"/>
      <c r="L45" s="200"/>
      <c r="M45" s="200"/>
      <c r="N45" s="212">
        <v>43003</v>
      </c>
      <c r="O45" s="200"/>
      <c r="P45" s="200"/>
      <c r="Q45" s="212">
        <v>43096</v>
      </c>
      <c r="S45" s="44"/>
    </row>
    <row r="46" spans="2:19" ht="15" customHeight="1">
      <c r="B46" s="23">
        <v>15</v>
      </c>
      <c r="C46" s="14" t="s">
        <v>416</v>
      </c>
      <c r="D46" s="29">
        <v>9300022542</v>
      </c>
      <c r="E46" s="104" t="s">
        <v>417</v>
      </c>
      <c r="F46" s="45"/>
      <c r="G46" s="45"/>
      <c r="H46" s="45"/>
      <c r="I46" s="45"/>
      <c r="J46" s="45"/>
      <c r="K46" s="50">
        <v>300</v>
      </c>
      <c r="L46" s="126" t="s">
        <v>175</v>
      </c>
      <c r="M46" s="45"/>
      <c r="N46" s="45"/>
      <c r="O46" s="45"/>
      <c r="P46" s="45"/>
      <c r="Q46" s="45"/>
      <c r="R46" s="62"/>
      <c r="S46" s="44"/>
    </row>
    <row r="47" spans="2:19" ht="15" customHeight="1">
      <c r="B47" s="19"/>
      <c r="C47" s="20" t="s">
        <v>85</v>
      </c>
      <c r="D47" s="30" t="s">
        <v>34</v>
      </c>
      <c r="E47" s="180">
        <v>7318796000</v>
      </c>
      <c r="F47" s="182"/>
      <c r="G47" s="182"/>
      <c r="H47" s="182"/>
      <c r="I47" s="131"/>
      <c r="J47" s="131"/>
      <c r="K47" s="178" t="s">
        <v>161</v>
      </c>
      <c r="L47" s="131"/>
      <c r="M47" s="131"/>
      <c r="N47" s="204"/>
      <c r="O47" s="131"/>
      <c r="P47" s="131"/>
      <c r="Q47" s="131"/>
      <c r="R47" s="99"/>
      <c r="S47" s="44"/>
    </row>
    <row r="48" spans="2:19" ht="15" customHeight="1" thickBot="1">
      <c r="B48" s="21"/>
      <c r="C48" s="213" t="s">
        <v>88</v>
      </c>
      <c r="D48" s="31" t="s">
        <v>35</v>
      </c>
      <c r="E48" s="105" t="s">
        <v>420</v>
      </c>
      <c r="F48" s="68"/>
      <c r="G48" s="68"/>
      <c r="H48" s="68"/>
      <c r="I48" s="68"/>
      <c r="J48" s="68"/>
      <c r="K48" s="160">
        <v>7318796000</v>
      </c>
      <c r="L48" s="68"/>
      <c r="M48" s="68"/>
      <c r="N48" s="68"/>
      <c r="O48" s="68"/>
      <c r="P48" s="68"/>
      <c r="Q48" s="68"/>
      <c r="S48" s="44"/>
    </row>
    <row r="49" spans="2:19" ht="15" customHeight="1">
      <c r="B49" s="23">
        <v>16</v>
      </c>
      <c r="C49" s="14" t="s">
        <v>84</v>
      </c>
      <c r="D49" s="29">
        <v>9300022542</v>
      </c>
      <c r="E49" s="104" t="s">
        <v>86</v>
      </c>
      <c r="F49" s="50">
        <v>180</v>
      </c>
      <c r="G49" s="45" t="s">
        <v>175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62"/>
      <c r="S49" s="44"/>
    </row>
    <row r="50" spans="2:19" ht="15" customHeight="1">
      <c r="B50" s="19"/>
      <c r="C50" s="20" t="s">
        <v>85</v>
      </c>
      <c r="D50" s="30" t="s">
        <v>34</v>
      </c>
      <c r="E50" s="110" t="s">
        <v>88</v>
      </c>
      <c r="F50" s="183" t="s">
        <v>371</v>
      </c>
      <c r="G50" s="182"/>
      <c r="H50" s="182"/>
      <c r="I50" s="131"/>
      <c r="J50" s="131"/>
      <c r="K50" s="131"/>
      <c r="L50" s="131"/>
      <c r="M50" s="131"/>
      <c r="N50" s="204"/>
      <c r="O50" s="131"/>
      <c r="P50" s="131"/>
      <c r="Q50" s="131"/>
      <c r="R50" s="99"/>
      <c r="S50" s="44"/>
    </row>
    <row r="51" spans="2:19" ht="15" customHeight="1" thickBot="1">
      <c r="B51" s="21"/>
      <c r="C51" s="213" t="s">
        <v>88</v>
      </c>
      <c r="D51" s="31" t="s">
        <v>35</v>
      </c>
      <c r="E51" s="105" t="s">
        <v>196</v>
      </c>
      <c r="F51" s="160">
        <v>4797777900</v>
      </c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S51" s="44"/>
    </row>
    <row r="52" spans="2:19" ht="15" customHeight="1">
      <c r="B52" s="43">
        <v>17</v>
      </c>
      <c r="C52" s="14" t="s">
        <v>362</v>
      </c>
      <c r="D52" s="29">
        <v>9300026615</v>
      </c>
      <c r="E52" s="104" t="s">
        <v>364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S52" s="44"/>
    </row>
    <row r="53" spans="2:19" ht="15" customHeight="1">
      <c r="B53" s="18"/>
      <c r="C53" s="20" t="s">
        <v>85</v>
      </c>
      <c r="D53" s="30" t="s">
        <v>36</v>
      </c>
      <c r="E53" s="106" t="s">
        <v>88</v>
      </c>
      <c r="F53" s="49"/>
      <c r="G53" s="46"/>
      <c r="H53" s="46"/>
      <c r="I53" s="49"/>
      <c r="J53" s="46"/>
      <c r="K53" s="46"/>
      <c r="L53" s="49"/>
      <c r="M53" s="46"/>
      <c r="N53" s="46"/>
      <c r="O53" s="49"/>
      <c r="P53" s="46"/>
      <c r="Q53" s="46"/>
      <c r="S53" s="44"/>
    </row>
    <row r="54" spans="2:19" ht="15" customHeight="1" thickBot="1">
      <c r="B54" s="26"/>
      <c r="C54" s="213" t="s">
        <v>88</v>
      </c>
      <c r="D54" s="31" t="s">
        <v>37</v>
      </c>
      <c r="E54" s="105" t="s">
        <v>365</v>
      </c>
      <c r="F54" s="68"/>
      <c r="G54" s="47"/>
      <c r="H54" s="47"/>
      <c r="I54" s="68"/>
      <c r="J54" s="47"/>
      <c r="K54" s="47"/>
      <c r="L54" s="68"/>
      <c r="M54" s="47"/>
      <c r="N54" s="47"/>
      <c r="O54" s="68"/>
      <c r="P54" s="47"/>
      <c r="Q54" s="47"/>
      <c r="S54" s="44"/>
    </row>
    <row r="55" spans="2:19" ht="15" customHeight="1">
      <c r="B55" s="23">
        <v>18</v>
      </c>
      <c r="C55" s="14" t="s">
        <v>90</v>
      </c>
      <c r="D55" s="29">
        <v>9300026615</v>
      </c>
      <c r="E55" s="104" t="s">
        <v>225</v>
      </c>
      <c r="F55" s="50">
        <v>260</v>
      </c>
      <c r="G55" s="45"/>
      <c r="H55" s="147" t="s">
        <v>175</v>
      </c>
      <c r="I55" s="50">
        <v>260</v>
      </c>
      <c r="J55" s="164"/>
      <c r="K55" s="164"/>
      <c r="L55" s="45"/>
      <c r="M55" s="164"/>
      <c r="N55" s="164"/>
      <c r="O55" s="45"/>
      <c r="P55" s="164"/>
      <c r="Q55" s="116"/>
      <c r="R55" s="114"/>
      <c r="S55" s="44"/>
    </row>
    <row r="56" spans="2:19" ht="15" customHeight="1">
      <c r="B56" s="19"/>
      <c r="C56" s="20" t="s">
        <v>85</v>
      </c>
      <c r="D56" s="30" t="s">
        <v>36</v>
      </c>
      <c r="E56" s="135">
        <v>4833752100</v>
      </c>
      <c r="F56" s="183" t="s">
        <v>368</v>
      </c>
      <c r="G56" s="46"/>
      <c r="H56" s="165"/>
      <c r="I56" s="183" t="s">
        <v>392</v>
      </c>
      <c r="J56" s="165"/>
      <c r="K56" s="165"/>
      <c r="L56" s="182"/>
      <c r="M56" s="165"/>
      <c r="N56" s="165"/>
      <c r="O56" s="49"/>
      <c r="P56" s="165"/>
      <c r="Q56" s="117"/>
      <c r="R56" s="115"/>
      <c r="S56" s="44"/>
    </row>
    <row r="57" spans="2:19" ht="15" customHeight="1" thickBot="1">
      <c r="B57" s="21"/>
      <c r="C57" s="213" t="s">
        <v>88</v>
      </c>
      <c r="D57" s="31" t="s">
        <v>37</v>
      </c>
      <c r="E57" s="105" t="s">
        <v>210</v>
      </c>
      <c r="F57" s="160">
        <v>4833752100</v>
      </c>
      <c r="G57" s="47"/>
      <c r="H57" s="155"/>
      <c r="I57" s="160">
        <v>4833752100</v>
      </c>
      <c r="J57" s="155"/>
      <c r="K57" s="155"/>
      <c r="L57" s="214"/>
      <c r="M57" s="155"/>
      <c r="N57" s="155"/>
      <c r="O57" s="68"/>
      <c r="P57" s="155"/>
      <c r="Q57" s="118"/>
      <c r="S57" s="44"/>
    </row>
    <row r="58" spans="2:19" ht="15" customHeight="1">
      <c r="B58" s="43">
        <v>19</v>
      </c>
      <c r="C58" s="16" t="s">
        <v>296</v>
      </c>
      <c r="E58" s="104" t="s">
        <v>297</v>
      </c>
      <c r="F58" s="50">
        <v>270</v>
      </c>
      <c r="G58" s="164"/>
      <c r="H58" s="164"/>
      <c r="I58" s="50">
        <v>270</v>
      </c>
      <c r="J58" s="164"/>
      <c r="K58" s="164"/>
      <c r="L58" s="50">
        <v>270</v>
      </c>
      <c r="M58" s="164"/>
      <c r="N58" s="164"/>
      <c r="O58" s="50">
        <v>270</v>
      </c>
      <c r="P58" s="164"/>
      <c r="Q58" s="146">
        <v>490</v>
      </c>
      <c r="R58" s="62"/>
      <c r="S58" s="44"/>
    </row>
    <row r="59" spans="2:19" ht="15" customHeight="1">
      <c r="B59" s="18"/>
      <c r="C59" s="156" t="s">
        <v>85</v>
      </c>
      <c r="E59" s="167">
        <v>4905882600</v>
      </c>
      <c r="F59" s="181" t="s">
        <v>369</v>
      </c>
      <c r="G59" s="165"/>
      <c r="H59" s="165"/>
      <c r="I59" s="181" t="s">
        <v>394</v>
      </c>
      <c r="J59" s="165"/>
      <c r="K59" s="165"/>
      <c r="L59" s="181" t="s">
        <v>303</v>
      </c>
      <c r="M59" s="165"/>
      <c r="N59" s="165"/>
      <c r="O59" s="181" t="s">
        <v>333</v>
      </c>
      <c r="P59" s="165"/>
      <c r="Q59" s="255" t="s">
        <v>506</v>
      </c>
      <c r="R59" s="99"/>
      <c r="S59" s="44"/>
    </row>
    <row r="60" spans="2:19" ht="15" customHeight="1" thickBot="1">
      <c r="B60" s="21"/>
      <c r="C60" s="213" t="s">
        <v>88</v>
      </c>
      <c r="E60" s="105" t="s">
        <v>299</v>
      </c>
      <c r="F60" s="184">
        <v>4905882600</v>
      </c>
      <c r="G60" s="155"/>
      <c r="H60" s="155"/>
      <c r="I60" s="184">
        <v>4905882600</v>
      </c>
      <c r="J60" s="155"/>
      <c r="K60" s="155"/>
      <c r="L60" s="212">
        <v>42919</v>
      </c>
      <c r="M60" s="155"/>
      <c r="N60" s="155"/>
      <c r="O60" s="212">
        <v>43011</v>
      </c>
      <c r="P60" s="155"/>
      <c r="Q60" s="256">
        <v>43096</v>
      </c>
      <c r="S60" s="44"/>
    </row>
    <row r="61" spans="2:19" ht="15" customHeight="1">
      <c r="B61" s="43">
        <v>20</v>
      </c>
      <c r="C61" s="16" t="s">
        <v>306</v>
      </c>
      <c r="E61" s="104" t="s">
        <v>307</v>
      </c>
      <c r="F61" s="171">
        <v>260</v>
      </c>
      <c r="G61" s="164"/>
      <c r="H61" s="164"/>
      <c r="I61" s="171">
        <v>260</v>
      </c>
      <c r="J61" s="164"/>
      <c r="K61" s="164"/>
      <c r="L61" s="50">
        <v>260</v>
      </c>
      <c r="M61" s="164"/>
      <c r="N61" s="164"/>
      <c r="O61" s="171">
        <v>260</v>
      </c>
      <c r="P61" s="164"/>
      <c r="Q61" s="146">
        <v>260</v>
      </c>
      <c r="R61" s="62"/>
      <c r="S61" s="44"/>
    </row>
    <row r="62" spans="2:19" ht="15" customHeight="1">
      <c r="B62" s="18"/>
      <c r="C62" s="156" t="s">
        <v>85</v>
      </c>
      <c r="E62" s="215" t="s">
        <v>431</v>
      </c>
      <c r="F62" s="191" t="s">
        <v>370</v>
      </c>
      <c r="G62" s="165"/>
      <c r="H62" s="165"/>
      <c r="I62" s="191" t="s">
        <v>393</v>
      </c>
      <c r="J62" s="165"/>
      <c r="K62" s="165"/>
      <c r="L62" s="183" t="s">
        <v>301</v>
      </c>
      <c r="M62" s="165"/>
      <c r="N62" s="165"/>
      <c r="O62" s="191" t="s">
        <v>470</v>
      </c>
      <c r="P62" s="165"/>
      <c r="Q62" s="255" t="s">
        <v>503</v>
      </c>
      <c r="R62" s="99"/>
      <c r="S62" s="44"/>
    </row>
    <row r="63" spans="2:19" ht="15" customHeight="1" thickBot="1">
      <c r="B63" s="26"/>
      <c r="C63" s="38"/>
      <c r="E63" s="105" t="s">
        <v>309</v>
      </c>
      <c r="F63" s="184">
        <v>4907419600</v>
      </c>
      <c r="G63" s="155"/>
      <c r="H63" s="155"/>
      <c r="I63" s="184">
        <v>4907419600</v>
      </c>
      <c r="J63" s="155"/>
      <c r="K63" s="155"/>
      <c r="L63" s="212">
        <v>42919</v>
      </c>
      <c r="M63" s="155"/>
      <c r="N63" s="155"/>
      <c r="O63" s="184">
        <v>4907419600</v>
      </c>
      <c r="P63" s="155"/>
      <c r="Q63" s="256">
        <v>43096</v>
      </c>
      <c r="S63" s="44"/>
    </row>
    <row r="64" spans="2:19" ht="15" customHeight="1">
      <c r="B64" s="43">
        <v>21</v>
      </c>
      <c r="C64" s="14" t="s">
        <v>254</v>
      </c>
      <c r="D64" s="104" t="s">
        <v>239</v>
      </c>
      <c r="E64" s="104" t="s">
        <v>239</v>
      </c>
      <c r="F64" s="45"/>
      <c r="G64" s="45"/>
      <c r="H64" s="45"/>
      <c r="I64" s="45"/>
      <c r="J64" s="45"/>
      <c r="K64" s="45"/>
      <c r="L64" s="45">
        <v>300</v>
      </c>
      <c r="M64" s="45"/>
      <c r="N64" s="50">
        <v>900</v>
      </c>
      <c r="O64" s="45"/>
      <c r="P64" s="45"/>
      <c r="Q64" s="50">
        <v>380</v>
      </c>
      <c r="R64" s="62"/>
      <c r="S64" s="44"/>
    </row>
    <row r="65" spans="2:19" ht="15" customHeight="1">
      <c r="B65" s="18"/>
      <c r="C65" s="20" t="s">
        <v>85</v>
      </c>
      <c r="D65" s="106"/>
      <c r="E65" s="220" t="s">
        <v>501</v>
      </c>
      <c r="F65" s="49"/>
      <c r="G65" s="46"/>
      <c r="H65" s="46"/>
      <c r="I65" s="46"/>
      <c r="J65" s="46"/>
      <c r="K65" s="46"/>
      <c r="L65" s="46"/>
      <c r="M65" s="46"/>
      <c r="N65" s="178" t="s">
        <v>187</v>
      </c>
      <c r="O65" s="46"/>
      <c r="P65" s="46"/>
      <c r="Q65" s="178" t="s">
        <v>502</v>
      </c>
      <c r="R65" s="99"/>
      <c r="S65" s="44"/>
    </row>
    <row r="66" spans="2:19" ht="15" customHeight="1" thickBot="1">
      <c r="B66" s="26"/>
      <c r="C66" s="213" t="s">
        <v>88</v>
      </c>
      <c r="D66" s="105" t="s">
        <v>241</v>
      </c>
      <c r="E66" s="105" t="s">
        <v>241</v>
      </c>
      <c r="F66" s="120"/>
      <c r="G66" s="47"/>
      <c r="H66" s="47"/>
      <c r="I66" s="47"/>
      <c r="J66" s="47"/>
      <c r="K66" s="47"/>
      <c r="L66" s="141"/>
      <c r="M66" s="47"/>
      <c r="N66" s="212">
        <v>43005</v>
      </c>
      <c r="O66" s="47"/>
      <c r="P66" s="47"/>
      <c r="Q66" s="212">
        <v>43096</v>
      </c>
      <c r="S66" s="44"/>
    </row>
    <row r="67" spans="2:19" ht="15" customHeight="1">
      <c r="B67" s="43">
        <v>22</v>
      </c>
      <c r="C67" s="14" t="s">
        <v>435</v>
      </c>
      <c r="D67" s="104" t="s">
        <v>441</v>
      </c>
      <c r="E67" s="104" t="s">
        <v>441</v>
      </c>
      <c r="F67" s="45"/>
      <c r="G67" s="45"/>
      <c r="H67" s="45"/>
      <c r="I67" s="45"/>
      <c r="J67" s="45"/>
      <c r="K67" s="45"/>
      <c r="L67" s="45"/>
      <c r="M67" s="45"/>
      <c r="N67" s="45"/>
      <c r="O67" s="50">
        <v>300</v>
      </c>
      <c r="P67" s="45"/>
      <c r="Q67" s="50">
        <v>490</v>
      </c>
      <c r="R67" s="62"/>
      <c r="S67" s="44"/>
    </row>
    <row r="68" spans="2:19" ht="15" customHeight="1">
      <c r="B68" s="18"/>
      <c r="C68" s="20" t="s">
        <v>85</v>
      </c>
      <c r="D68" s="106" t="s">
        <v>443</v>
      </c>
      <c r="E68" s="220" t="s">
        <v>469</v>
      </c>
      <c r="F68" s="49"/>
      <c r="G68" s="46"/>
      <c r="H68" s="46"/>
      <c r="I68" s="46"/>
      <c r="J68" s="46"/>
      <c r="K68" s="46"/>
      <c r="L68" s="46"/>
      <c r="M68" s="46"/>
      <c r="N68" s="46"/>
      <c r="O68" s="219" t="s">
        <v>332</v>
      </c>
      <c r="P68" s="46"/>
      <c r="Q68" s="178" t="s">
        <v>206</v>
      </c>
      <c r="R68" s="99"/>
      <c r="S68" s="44"/>
    </row>
    <row r="69" spans="2:19" ht="15" customHeight="1" thickBot="1">
      <c r="B69" s="26"/>
      <c r="C69" s="213" t="s">
        <v>88</v>
      </c>
      <c r="D69" s="106" t="s">
        <v>442</v>
      </c>
      <c r="E69" s="106" t="s">
        <v>442</v>
      </c>
      <c r="F69" s="120"/>
      <c r="G69" s="47"/>
      <c r="H69" s="47"/>
      <c r="I69" s="47"/>
      <c r="J69" s="47"/>
      <c r="K69" s="47"/>
      <c r="L69" s="141"/>
      <c r="M69" s="47"/>
      <c r="N69" s="47"/>
      <c r="O69" s="212">
        <v>43011</v>
      </c>
      <c r="P69" s="47"/>
      <c r="Q69" s="212">
        <v>43096</v>
      </c>
      <c r="S69" s="44"/>
    </row>
    <row r="70" spans="2:19" ht="15" customHeight="1">
      <c r="B70" s="43">
        <v>23</v>
      </c>
      <c r="C70" s="14" t="s">
        <v>438</v>
      </c>
      <c r="D70" s="104" t="s">
        <v>439</v>
      </c>
      <c r="E70" s="104" t="s">
        <v>439</v>
      </c>
      <c r="F70" s="45"/>
      <c r="G70" s="45"/>
      <c r="H70" s="45"/>
      <c r="I70" s="45"/>
      <c r="J70" s="45"/>
      <c r="K70" s="45"/>
      <c r="L70" s="45"/>
      <c r="M70" s="50">
        <v>100</v>
      </c>
      <c r="N70" s="50">
        <v>100</v>
      </c>
      <c r="O70" s="147" t="s">
        <v>175</v>
      </c>
      <c r="P70" s="45"/>
      <c r="Q70" s="45"/>
    </row>
    <row r="71" spans="2:19" ht="12.75" customHeight="1">
      <c r="B71" s="18"/>
      <c r="C71" s="20" t="s">
        <v>85</v>
      </c>
      <c r="D71" s="110"/>
      <c r="E71" s="215" t="s">
        <v>450</v>
      </c>
      <c r="F71" s="49"/>
      <c r="G71" s="46"/>
      <c r="H71" s="46"/>
      <c r="I71" s="46"/>
      <c r="J71" s="46"/>
      <c r="K71" s="46"/>
      <c r="L71" s="46"/>
      <c r="M71" s="178" t="s">
        <v>323</v>
      </c>
      <c r="N71" s="178" t="s">
        <v>188</v>
      </c>
      <c r="O71" s="46"/>
      <c r="P71" s="46"/>
      <c r="Q71" s="46"/>
    </row>
    <row r="72" spans="2:19" ht="12.75" customHeight="1" thickBot="1">
      <c r="B72" s="26"/>
      <c r="C72" s="213" t="s">
        <v>88</v>
      </c>
      <c r="D72" s="105" t="s">
        <v>440</v>
      </c>
      <c r="E72" s="105" t="s">
        <v>440</v>
      </c>
      <c r="F72" s="120"/>
      <c r="G72" s="47"/>
      <c r="H72" s="47"/>
      <c r="I72" s="47"/>
      <c r="J72" s="47"/>
      <c r="K72" s="47"/>
      <c r="L72" s="141"/>
      <c r="M72" s="212">
        <v>42954</v>
      </c>
      <c r="N72" s="212">
        <v>42983</v>
      </c>
      <c r="O72" s="47"/>
      <c r="P72" s="47"/>
      <c r="Q72" s="47"/>
    </row>
    <row r="74" spans="2:19" ht="12.75" customHeight="1" thickBot="1"/>
    <row r="75" spans="2:19" ht="15" customHeight="1" thickBot="1">
      <c r="B75" s="9"/>
      <c r="C75" s="17" t="s">
        <v>71</v>
      </c>
      <c r="D75" s="2" t="s">
        <v>0</v>
      </c>
      <c r="E75" s="2" t="s">
        <v>80</v>
      </c>
      <c r="F75" s="3" t="s">
        <v>6</v>
      </c>
      <c r="G75" s="2" t="s">
        <v>7</v>
      </c>
      <c r="H75" s="2" t="s">
        <v>8</v>
      </c>
      <c r="I75" s="2" t="s">
        <v>9</v>
      </c>
      <c r="J75" s="2" t="s">
        <v>10</v>
      </c>
      <c r="K75" s="2" t="s">
        <v>11</v>
      </c>
      <c r="L75" s="2" t="s">
        <v>12</v>
      </c>
      <c r="M75" s="2" t="s">
        <v>13</v>
      </c>
      <c r="N75" s="2" t="s">
        <v>14</v>
      </c>
      <c r="O75" s="2" t="s">
        <v>15</v>
      </c>
      <c r="P75" s="2" t="s">
        <v>16</v>
      </c>
      <c r="Q75" s="2" t="s">
        <v>5</v>
      </c>
    </row>
    <row r="76" spans="2:19" ht="15" customHeight="1">
      <c r="B76" s="12">
        <v>1</v>
      </c>
      <c r="C76" s="6" t="s">
        <v>73</v>
      </c>
      <c r="D76" s="16"/>
      <c r="E76" s="104" t="s">
        <v>74</v>
      </c>
      <c r="F76" s="119">
        <v>8700</v>
      </c>
      <c r="G76" s="119">
        <v>9700</v>
      </c>
      <c r="H76" s="119">
        <v>12300</v>
      </c>
      <c r="I76" s="119">
        <v>13000</v>
      </c>
      <c r="J76" s="119">
        <v>11200</v>
      </c>
      <c r="K76" s="119">
        <v>8600</v>
      </c>
      <c r="L76" s="119">
        <v>8200</v>
      </c>
      <c r="M76" s="119">
        <v>6800</v>
      </c>
      <c r="N76" s="119">
        <v>6600</v>
      </c>
      <c r="O76" s="119">
        <v>6500</v>
      </c>
      <c r="P76" s="119">
        <v>7200</v>
      </c>
      <c r="Q76" s="119">
        <v>8600</v>
      </c>
    </row>
    <row r="77" spans="2:19" ht="15" customHeight="1">
      <c r="B77" s="10"/>
      <c r="C77" s="103" t="s">
        <v>72</v>
      </c>
      <c r="D77" s="39"/>
      <c r="E77" s="135"/>
      <c r="F77" s="181" t="s">
        <v>367</v>
      </c>
      <c r="G77" s="181" t="s">
        <v>89</v>
      </c>
      <c r="H77" s="205" t="s">
        <v>389</v>
      </c>
      <c r="I77" s="181" t="s">
        <v>114</v>
      </c>
      <c r="J77" s="206" t="s">
        <v>408</v>
      </c>
      <c r="K77" s="206" t="s">
        <v>413</v>
      </c>
      <c r="L77" s="206" t="s">
        <v>433</v>
      </c>
      <c r="M77" s="206" t="s">
        <v>444</v>
      </c>
      <c r="N77" s="206" t="s">
        <v>329</v>
      </c>
      <c r="O77" s="206" t="s">
        <v>330</v>
      </c>
      <c r="P77" s="206" t="s">
        <v>476</v>
      </c>
      <c r="Q77" s="206" t="s">
        <v>500</v>
      </c>
    </row>
    <row r="78" spans="2:19" ht="15" customHeight="1" thickBot="1">
      <c r="B78" s="11"/>
      <c r="C78" s="224" t="s">
        <v>24</v>
      </c>
      <c r="D78" s="4"/>
      <c r="E78" s="120">
        <v>2842696</v>
      </c>
      <c r="F78" s="160">
        <v>1610403403</v>
      </c>
      <c r="G78" s="160">
        <v>1613380897</v>
      </c>
      <c r="H78" s="160">
        <v>1703857640</v>
      </c>
      <c r="I78" s="160">
        <v>1707181641</v>
      </c>
      <c r="J78" s="160">
        <v>1710848412</v>
      </c>
      <c r="K78" s="160">
        <v>1714251248</v>
      </c>
      <c r="L78" s="212">
        <v>42931</v>
      </c>
      <c r="M78" s="160" t="s">
        <v>445</v>
      </c>
      <c r="N78" s="212">
        <v>42993</v>
      </c>
      <c r="O78" s="212">
        <v>43023</v>
      </c>
      <c r="P78" s="212">
        <v>43054</v>
      </c>
      <c r="Q78" s="212">
        <v>43084</v>
      </c>
    </row>
    <row r="79" spans="2:19" ht="15" customHeight="1"/>
    <row r="80" spans="2:19" ht="15" customHeight="1"/>
    <row r="81" ht="15"/>
    <row r="82" ht="15"/>
    <row r="83" ht="15"/>
    <row r="84" ht="15"/>
  </sheetData>
  <pageMargins left="0.70866141732283472" right="0.70866141732283472" top="0.78740157480314965" bottom="0.78740157480314965" header="0.31496062992125984" footer="0.31496062992125984"/>
  <pageSetup paperSize="9" scale="4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L80"/>
  <sheetViews>
    <sheetView topLeftCell="A13" zoomScale="115" zoomScaleNormal="115" workbookViewId="0">
      <selection activeCell="D37" sqref="D37"/>
    </sheetView>
  </sheetViews>
  <sheetFormatPr defaultRowHeight="15"/>
  <cols>
    <col min="2" max="2" width="6.7109375" customWidth="1"/>
    <col min="3" max="3" width="20.7109375" customWidth="1"/>
    <col min="4" max="4" width="24.7109375" customWidth="1"/>
    <col min="5" max="5" width="21.5703125" customWidth="1"/>
    <col min="6" max="7" width="18.7109375" customWidth="1"/>
    <col min="9" max="9" width="12.42578125" bestFit="1" customWidth="1"/>
    <col min="10" max="10" width="13.140625" customWidth="1"/>
    <col min="12" max="12" width="11.42578125" bestFit="1" customWidth="1"/>
  </cols>
  <sheetData>
    <row r="1" spans="2:12" ht="15.75">
      <c r="C1" s="1" t="s">
        <v>289</v>
      </c>
    </row>
    <row r="2" spans="2:12" ht="15.75" thickBot="1"/>
    <row r="3" spans="2:12" ht="15.75" thickBot="1">
      <c r="B3" s="9"/>
      <c r="C3" s="17" t="s">
        <v>71</v>
      </c>
      <c r="D3" s="2" t="s">
        <v>0</v>
      </c>
      <c r="E3" s="2" t="s">
        <v>80</v>
      </c>
      <c r="F3" s="142"/>
      <c r="G3" s="62"/>
      <c r="H3" s="44"/>
      <c r="I3" s="63"/>
    </row>
    <row r="4" spans="2:12" ht="15.75">
      <c r="B4" s="18">
        <v>1</v>
      </c>
      <c r="C4" s="14" t="s">
        <v>3</v>
      </c>
      <c r="D4" s="29">
        <v>2429073</v>
      </c>
      <c r="E4" s="29">
        <v>94005988</v>
      </c>
      <c r="F4" s="162" t="s">
        <v>480</v>
      </c>
      <c r="G4" s="60"/>
    </row>
    <row r="5" spans="2:12" ht="15.75">
      <c r="B5" s="19"/>
      <c r="C5" s="37" t="s">
        <v>41</v>
      </c>
      <c r="D5" s="106" t="s">
        <v>107</v>
      </c>
      <c r="E5" s="30" t="s">
        <v>20</v>
      </c>
      <c r="F5" s="168">
        <v>113516</v>
      </c>
      <c r="I5" s="60"/>
    </row>
    <row r="6" spans="2:12" ht="16.5" thickBot="1">
      <c r="B6" s="21"/>
      <c r="C6" s="22"/>
      <c r="D6" s="105" t="s">
        <v>105</v>
      </c>
      <c r="E6" s="172" t="s">
        <v>479</v>
      </c>
      <c r="F6" s="169">
        <v>21756</v>
      </c>
      <c r="I6" s="64"/>
    </row>
    <row r="7" spans="2:12" ht="15.75">
      <c r="B7" s="23">
        <v>2</v>
      </c>
      <c r="C7" s="14"/>
      <c r="D7" s="104" t="s">
        <v>78</v>
      </c>
      <c r="E7" s="29">
        <v>92415369</v>
      </c>
      <c r="F7" s="162" t="s">
        <v>507</v>
      </c>
      <c r="I7" s="60"/>
    </row>
    <row r="8" spans="2:12" ht="15.75">
      <c r="B8" s="19"/>
      <c r="C8" s="20" t="s">
        <v>77</v>
      </c>
      <c r="D8" s="106" t="s">
        <v>106</v>
      </c>
      <c r="E8" s="30" t="s">
        <v>81</v>
      </c>
      <c r="F8" s="168">
        <f>43104.82*1.21</f>
        <v>52156.832199999997</v>
      </c>
      <c r="G8" s="60"/>
      <c r="J8" s="60"/>
      <c r="L8" s="60"/>
    </row>
    <row r="9" spans="2:12" ht="16.5" thickBot="1">
      <c r="B9" s="21"/>
      <c r="C9" s="22"/>
      <c r="D9" s="105" t="s">
        <v>79</v>
      </c>
      <c r="E9" s="143" t="s">
        <v>508</v>
      </c>
      <c r="F9" s="169">
        <v>10790</v>
      </c>
      <c r="I9" s="60"/>
    </row>
    <row r="10" spans="2:12" ht="15.75">
      <c r="B10" s="23">
        <v>3</v>
      </c>
      <c r="C10" s="14"/>
      <c r="D10" s="104" t="s">
        <v>82</v>
      </c>
      <c r="E10" s="29">
        <v>1020178089</v>
      </c>
      <c r="F10" s="162" t="s">
        <v>507</v>
      </c>
      <c r="I10" s="63"/>
    </row>
    <row r="11" spans="2:12" ht="15.75">
      <c r="B11" s="19"/>
      <c r="C11" s="20" t="s">
        <v>77</v>
      </c>
      <c r="D11" s="106" t="s">
        <v>108</v>
      </c>
      <c r="E11" s="30" t="s">
        <v>81</v>
      </c>
      <c r="F11" s="168">
        <f>63716.18*1.21</f>
        <v>77096.577799999999</v>
      </c>
    </row>
    <row r="12" spans="2:12" ht="16.5" thickBot="1">
      <c r="B12" s="21"/>
      <c r="C12" s="22"/>
      <c r="D12" s="105" t="s">
        <v>93</v>
      </c>
      <c r="E12" s="143" t="s">
        <v>508</v>
      </c>
      <c r="F12" s="169">
        <v>14759</v>
      </c>
    </row>
    <row r="13" spans="2:12" ht="15.75">
      <c r="B13" s="23">
        <v>4</v>
      </c>
      <c r="C13" s="14"/>
      <c r="D13" s="104" t="s">
        <v>109</v>
      </c>
      <c r="E13" s="29">
        <v>64089940</v>
      </c>
      <c r="F13" s="162" t="s">
        <v>507</v>
      </c>
    </row>
    <row r="14" spans="2:12" ht="15.75">
      <c r="B14" s="19"/>
      <c r="C14" s="20" t="s">
        <v>77</v>
      </c>
      <c r="D14" s="106" t="s">
        <v>110</v>
      </c>
      <c r="E14" s="30" t="s">
        <v>81</v>
      </c>
      <c r="F14" s="168">
        <f>7339.23*1.21</f>
        <v>8880.4682999999986</v>
      </c>
      <c r="G14" s="177">
        <f>SUM(F8,F11,F14)</f>
        <v>138133.87830000001</v>
      </c>
    </row>
    <row r="15" spans="2:12" ht="16.5" thickBot="1">
      <c r="B15" s="21"/>
      <c r="C15" s="22"/>
      <c r="D15" s="105" t="s">
        <v>111</v>
      </c>
      <c r="E15" s="143" t="s">
        <v>508</v>
      </c>
      <c r="F15" s="169">
        <v>789</v>
      </c>
    </row>
    <row r="16" spans="2:12" ht="15.75">
      <c r="B16" s="23">
        <v>5</v>
      </c>
      <c r="C16" s="14"/>
      <c r="D16" s="104" t="s">
        <v>119</v>
      </c>
      <c r="E16" s="45">
        <v>72804305</v>
      </c>
      <c r="F16" s="162" t="s">
        <v>495</v>
      </c>
    </row>
    <row r="17" spans="2:7" ht="15.75">
      <c r="B17" s="19"/>
      <c r="C17" s="20" t="s">
        <v>117</v>
      </c>
      <c r="D17" s="106" t="s">
        <v>126</v>
      </c>
      <c r="E17" s="136" t="s">
        <v>123</v>
      </c>
      <c r="F17" s="168">
        <v>1641.0867000000001</v>
      </c>
    </row>
    <row r="18" spans="2:7" ht="16.5" thickBot="1">
      <c r="B18" s="21"/>
      <c r="C18" s="22"/>
      <c r="D18" s="105" t="s">
        <v>127</v>
      </c>
      <c r="E18" s="120" t="s">
        <v>494</v>
      </c>
      <c r="F18" s="169">
        <v>17</v>
      </c>
    </row>
    <row r="19" spans="2:7" ht="15.75">
      <c r="B19" s="23">
        <v>6</v>
      </c>
      <c r="C19" s="14" t="s">
        <v>128</v>
      </c>
      <c r="D19" s="104" t="s">
        <v>120</v>
      </c>
      <c r="E19" s="45">
        <v>11044801</v>
      </c>
      <c r="F19" s="162" t="s">
        <v>495</v>
      </c>
    </row>
    <row r="20" spans="2:7" ht="15.75">
      <c r="B20" s="19"/>
      <c r="C20" s="20" t="s">
        <v>117</v>
      </c>
      <c r="D20" s="106" t="s">
        <v>125</v>
      </c>
      <c r="E20" s="136" t="s">
        <v>123</v>
      </c>
      <c r="F20" s="168">
        <v>1798.5681999999999</v>
      </c>
    </row>
    <row r="21" spans="2:7" ht="16.5" thickBot="1">
      <c r="B21" s="21"/>
      <c r="C21" s="22"/>
      <c r="D21" s="105" t="s">
        <v>124</v>
      </c>
      <c r="E21" s="120" t="s">
        <v>498</v>
      </c>
      <c r="F21" s="169">
        <v>133</v>
      </c>
    </row>
    <row r="22" spans="2:7" ht="15.75">
      <c r="B22" s="23">
        <v>7</v>
      </c>
      <c r="C22" s="14" t="s">
        <v>134</v>
      </c>
      <c r="D22" s="104" t="s">
        <v>121</v>
      </c>
      <c r="E22" s="45">
        <v>72926563</v>
      </c>
      <c r="F22" s="162" t="s">
        <v>495</v>
      </c>
    </row>
    <row r="23" spans="2:7" ht="15.75">
      <c r="B23" s="19"/>
      <c r="C23" s="20" t="s">
        <v>118</v>
      </c>
      <c r="D23" s="106" t="s">
        <v>132</v>
      </c>
      <c r="E23" s="136" t="s">
        <v>123</v>
      </c>
      <c r="F23" s="168">
        <v>2075.3314999999998</v>
      </c>
    </row>
    <row r="24" spans="2:7" ht="16.5" thickBot="1">
      <c r="B24" s="21"/>
      <c r="C24" s="22"/>
      <c r="D24" s="105" t="s">
        <v>133</v>
      </c>
      <c r="E24" s="120" t="s">
        <v>494</v>
      </c>
      <c r="F24" s="169">
        <v>104</v>
      </c>
    </row>
    <row r="25" spans="2:7" ht="15.75">
      <c r="B25" s="23">
        <v>8</v>
      </c>
      <c r="C25" s="14" t="s">
        <v>130</v>
      </c>
      <c r="D25" s="104" t="s">
        <v>122</v>
      </c>
      <c r="E25" s="45">
        <v>2008017927</v>
      </c>
      <c r="F25" s="162" t="s">
        <v>495</v>
      </c>
    </row>
    <row r="26" spans="2:7" ht="15.75">
      <c r="B26" s="19"/>
      <c r="C26" s="20" t="s">
        <v>118</v>
      </c>
      <c r="D26" s="106" t="s">
        <v>131</v>
      </c>
      <c r="E26" s="136" t="s">
        <v>123</v>
      </c>
      <c r="F26" s="168">
        <v>1843.4108000000001</v>
      </c>
    </row>
    <row r="27" spans="2:7" ht="16.5" thickBot="1">
      <c r="B27" s="21"/>
      <c r="C27" s="22"/>
      <c r="D27" s="105" t="s">
        <v>129</v>
      </c>
      <c r="E27" s="120" t="s">
        <v>498</v>
      </c>
      <c r="F27" s="169">
        <v>141</v>
      </c>
    </row>
    <row r="28" spans="2:7" ht="15.75">
      <c r="B28" s="23">
        <v>9</v>
      </c>
      <c r="C28" s="14" t="s">
        <v>379</v>
      </c>
      <c r="D28" s="104" t="s">
        <v>376</v>
      </c>
      <c r="E28" s="29"/>
      <c r="F28" s="126"/>
    </row>
    <row r="29" spans="2:7" ht="15.75">
      <c r="B29" s="19"/>
      <c r="C29" s="20" t="s">
        <v>375</v>
      </c>
      <c r="D29" s="106"/>
      <c r="E29" s="30" t="s">
        <v>88</v>
      </c>
      <c r="F29" s="193"/>
      <c r="G29" s="177"/>
    </row>
    <row r="30" spans="2:7" ht="16.5" thickBot="1">
      <c r="B30" s="21"/>
      <c r="C30" s="22"/>
      <c r="D30" s="105" t="s">
        <v>377</v>
      </c>
      <c r="E30" s="31"/>
      <c r="F30" s="194"/>
    </row>
    <row r="31" spans="2:7" ht="15.75">
      <c r="B31" s="23">
        <v>10</v>
      </c>
      <c r="C31" s="14" t="s">
        <v>101</v>
      </c>
      <c r="D31" s="104" t="s">
        <v>102</v>
      </c>
      <c r="E31" s="45">
        <v>73123563</v>
      </c>
      <c r="F31" s="162" t="s">
        <v>478</v>
      </c>
    </row>
    <row r="32" spans="2:7" ht="15.75">
      <c r="B32" s="19"/>
      <c r="C32" s="20" t="s">
        <v>85</v>
      </c>
      <c r="D32" s="106" t="s">
        <v>103</v>
      </c>
      <c r="E32" s="136" t="s">
        <v>88</v>
      </c>
      <c r="F32" s="168">
        <v>5525</v>
      </c>
    </row>
    <row r="33" spans="2:7" ht="16.5" thickBot="1">
      <c r="B33" s="21"/>
      <c r="C33" s="22"/>
      <c r="D33" s="105" t="s">
        <v>104</v>
      </c>
      <c r="E33" s="120" t="s">
        <v>477</v>
      </c>
      <c r="F33" s="169">
        <v>614</v>
      </c>
    </row>
    <row r="34" spans="2:7" ht="15.75">
      <c r="B34" s="23">
        <v>11</v>
      </c>
      <c r="C34" s="14" t="s">
        <v>410</v>
      </c>
      <c r="D34" s="104" t="s">
        <v>412</v>
      </c>
      <c r="E34" s="29"/>
      <c r="F34" s="185" t="s">
        <v>429</v>
      </c>
    </row>
    <row r="35" spans="2:7" ht="15.75">
      <c r="B35" s="19"/>
      <c r="C35" s="20" t="s">
        <v>85</v>
      </c>
      <c r="D35" s="106"/>
      <c r="E35" s="30" t="s">
        <v>88</v>
      </c>
      <c r="F35" s="189">
        <v>54</v>
      </c>
    </row>
    <row r="36" spans="2:7" ht="16.5" thickBot="1">
      <c r="B36" s="21"/>
      <c r="C36" s="22"/>
      <c r="D36" s="105" t="s">
        <v>411</v>
      </c>
      <c r="E36" s="31" t="s">
        <v>430</v>
      </c>
      <c r="F36" s="190">
        <v>0</v>
      </c>
    </row>
    <row r="37" spans="2:7" ht="15.75">
      <c r="B37" s="23">
        <v>12</v>
      </c>
      <c r="C37" s="14" t="s">
        <v>425</v>
      </c>
      <c r="D37" s="104" t="s">
        <v>483</v>
      </c>
      <c r="E37" s="29"/>
      <c r="F37" s="185" t="s">
        <v>437</v>
      </c>
    </row>
    <row r="38" spans="2:7" ht="15.75">
      <c r="B38" s="24"/>
      <c r="C38" s="20" t="s">
        <v>85</v>
      </c>
      <c r="D38" s="106"/>
      <c r="E38" s="30" t="s">
        <v>88</v>
      </c>
      <c r="F38" s="189">
        <v>129</v>
      </c>
    </row>
    <row r="39" spans="2:7" ht="16.5" thickBot="1">
      <c r="B39" s="25"/>
      <c r="C39" s="22"/>
      <c r="D39" s="105" t="s">
        <v>473</v>
      </c>
      <c r="E39" s="31"/>
      <c r="F39" s="190">
        <v>0</v>
      </c>
    </row>
    <row r="40" spans="2:7" ht="15.75">
      <c r="B40" s="23">
        <v>13</v>
      </c>
      <c r="C40" s="14" t="s">
        <v>472</v>
      </c>
      <c r="D40" s="104" t="s">
        <v>483</v>
      </c>
      <c r="E40" s="29">
        <v>13000504</v>
      </c>
      <c r="F40" s="162" t="s">
        <v>485</v>
      </c>
    </row>
    <row r="41" spans="2:7" ht="15.75">
      <c r="B41" s="19"/>
      <c r="C41" s="20" t="s">
        <v>85</v>
      </c>
      <c r="D41" s="106"/>
      <c r="E41" s="30" t="s">
        <v>88</v>
      </c>
      <c r="F41" s="168">
        <v>97</v>
      </c>
      <c r="G41" s="60"/>
    </row>
    <row r="42" spans="2:7" ht="16.5" thickBot="1">
      <c r="B42" s="21"/>
      <c r="C42" s="22"/>
      <c r="D42" s="105" t="s">
        <v>473</v>
      </c>
      <c r="E42" s="31" t="s">
        <v>484</v>
      </c>
      <c r="F42" s="169">
        <v>2</v>
      </c>
    </row>
    <row r="43" spans="2:7" ht="15.75">
      <c r="B43" s="23">
        <v>14</v>
      </c>
      <c r="C43" s="14" t="s">
        <v>372</v>
      </c>
      <c r="D43" s="104" t="s">
        <v>373</v>
      </c>
      <c r="E43" s="29">
        <v>1020126622</v>
      </c>
      <c r="F43" s="162" t="s">
        <v>496</v>
      </c>
    </row>
    <row r="44" spans="2:7" ht="15.75">
      <c r="B44" s="24"/>
      <c r="C44" s="20" t="s">
        <v>85</v>
      </c>
      <c r="D44" s="106"/>
      <c r="E44" s="30" t="s">
        <v>88</v>
      </c>
      <c r="F44" s="163">
        <v>820</v>
      </c>
      <c r="G44" s="60"/>
    </row>
    <row r="45" spans="2:7" ht="16.5" thickBot="1">
      <c r="B45" s="25"/>
      <c r="C45" s="22"/>
      <c r="D45" s="105" t="s">
        <v>374</v>
      </c>
      <c r="E45" s="31" t="s">
        <v>497</v>
      </c>
      <c r="F45" s="160">
        <v>1</v>
      </c>
    </row>
    <row r="46" spans="2:7" ht="15.75">
      <c r="B46" s="43">
        <v>15</v>
      </c>
      <c r="C46" s="14" t="s">
        <v>416</v>
      </c>
      <c r="D46" s="104" t="s">
        <v>417</v>
      </c>
      <c r="E46" s="29">
        <v>1020127524</v>
      </c>
      <c r="F46" s="185" t="s">
        <v>424</v>
      </c>
    </row>
    <row r="47" spans="2:7" ht="15.75">
      <c r="B47" s="133"/>
      <c r="C47" s="20" t="s">
        <v>85</v>
      </c>
      <c r="D47" s="106"/>
      <c r="E47" s="30" t="s">
        <v>88</v>
      </c>
      <c r="F47" s="189">
        <v>121</v>
      </c>
    </row>
    <row r="48" spans="2:7" ht="16.5" thickBot="1">
      <c r="B48" s="26"/>
      <c r="C48" s="22"/>
      <c r="D48" s="105" t="s">
        <v>418</v>
      </c>
      <c r="E48" s="31" t="s">
        <v>423</v>
      </c>
      <c r="F48" s="190">
        <v>0</v>
      </c>
    </row>
    <row r="49" spans="2:7" ht="15.75">
      <c r="B49" s="43">
        <v>16</v>
      </c>
      <c r="C49" s="14" t="s">
        <v>84</v>
      </c>
      <c r="D49" s="104" t="s">
        <v>86</v>
      </c>
      <c r="E49" s="29">
        <v>1020127179</v>
      </c>
      <c r="F49" s="185" t="s">
        <v>382</v>
      </c>
      <c r="G49" s="174"/>
    </row>
    <row r="50" spans="2:7" ht="15.75">
      <c r="B50" s="133"/>
      <c r="C50" s="20" t="s">
        <v>85</v>
      </c>
      <c r="D50" s="106" t="s">
        <v>98</v>
      </c>
      <c r="E50" s="30" t="s">
        <v>88</v>
      </c>
      <c r="F50" s="189">
        <v>674</v>
      </c>
      <c r="G50" s="175"/>
    </row>
    <row r="51" spans="2:7" ht="16.5" thickBot="1">
      <c r="B51" s="26"/>
      <c r="C51" s="22"/>
      <c r="D51" s="105" t="s">
        <v>87</v>
      </c>
      <c r="E51" s="31" t="s">
        <v>383</v>
      </c>
      <c r="F51" s="190">
        <v>89</v>
      </c>
      <c r="G51" s="176"/>
    </row>
    <row r="52" spans="2:7" ht="15.75">
      <c r="B52" s="43">
        <v>17</v>
      </c>
      <c r="C52" s="14" t="s">
        <v>362</v>
      </c>
      <c r="D52" s="104" t="s">
        <v>364</v>
      </c>
      <c r="E52" s="29"/>
      <c r="F52" s="192"/>
      <c r="G52" s="174"/>
    </row>
    <row r="53" spans="2:7" ht="15.75">
      <c r="B53" s="133"/>
      <c r="C53" s="20" t="s">
        <v>85</v>
      </c>
      <c r="D53" s="106"/>
      <c r="E53" s="30" t="s">
        <v>88</v>
      </c>
      <c r="F53" s="67"/>
      <c r="G53" s="175"/>
    </row>
    <row r="54" spans="2:7" ht="16.5" thickBot="1">
      <c r="B54" s="26"/>
      <c r="C54" s="22"/>
      <c r="D54" s="105" t="s">
        <v>365</v>
      </c>
      <c r="E54" s="120"/>
      <c r="F54" s="68"/>
      <c r="G54" s="176"/>
    </row>
    <row r="55" spans="2:7" ht="15.75">
      <c r="B55" s="43">
        <v>18</v>
      </c>
      <c r="C55" s="14" t="s">
        <v>90</v>
      </c>
      <c r="D55" s="104" t="s">
        <v>225</v>
      </c>
      <c r="E55" s="29">
        <v>130004378</v>
      </c>
      <c r="F55" s="188" t="s">
        <v>390</v>
      </c>
      <c r="G55" s="195"/>
    </row>
    <row r="56" spans="2:7" ht="15.75">
      <c r="B56" s="133"/>
      <c r="C56" s="20" t="s">
        <v>85</v>
      </c>
      <c r="D56" s="106" t="s">
        <v>99</v>
      </c>
      <c r="E56" s="30" t="s">
        <v>88</v>
      </c>
      <c r="F56" s="189">
        <v>360</v>
      </c>
      <c r="G56" s="196"/>
    </row>
    <row r="57" spans="2:7" ht="16.5" thickBot="1">
      <c r="B57" s="26"/>
      <c r="C57" s="22"/>
      <c r="D57" s="105" t="s">
        <v>91</v>
      </c>
      <c r="E57" s="120" t="s">
        <v>391</v>
      </c>
      <c r="F57" s="190">
        <v>0</v>
      </c>
      <c r="G57" s="195"/>
    </row>
    <row r="58" spans="2:7" ht="15.75">
      <c r="B58" s="43">
        <v>19</v>
      </c>
      <c r="C58" s="14" t="s">
        <v>296</v>
      </c>
      <c r="D58" s="104" t="s">
        <v>346</v>
      </c>
      <c r="E58" s="29">
        <v>130001878</v>
      </c>
      <c r="F58" s="173" t="s">
        <v>488</v>
      </c>
    </row>
    <row r="59" spans="2:7" ht="15.75">
      <c r="B59" s="133"/>
      <c r="C59" s="20" t="s">
        <v>85</v>
      </c>
      <c r="D59" s="106" t="s">
        <v>298</v>
      </c>
      <c r="E59" s="30" t="s">
        <v>88</v>
      </c>
      <c r="F59" s="163">
        <v>1958</v>
      </c>
    </row>
    <row r="60" spans="2:7" ht="16.5" thickBot="1">
      <c r="B60" s="26"/>
      <c r="C60" s="22"/>
      <c r="D60" s="105" t="s">
        <v>299</v>
      </c>
      <c r="E60" s="31" t="s">
        <v>487</v>
      </c>
      <c r="F60" s="160">
        <v>168</v>
      </c>
    </row>
    <row r="61" spans="2:7" ht="15.75">
      <c r="B61" s="43">
        <v>20</v>
      </c>
      <c r="C61" s="14" t="s">
        <v>306</v>
      </c>
      <c r="D61" s="104" t="s">
        <v>307</v>
      </c>
      <c r="E61" s="29">
        <v>1020657327</v>
      </c>
      <c r="F61" s="162" t="s">
        <v>478</v>
      </c>
    </row>
    <row r="62" spans="2:7" ht="15.75">
      <c r="B62" s="133"/>
      <c r="C62" s="20" t="s">
        <v>85</v>
      </c>
      <c r="D62" s="106" t="s">
        <v>308</v>
      </c>
      <c r="E62" s="30" t="s">
        <v>88</v>
      </c>
      <c r="F62" s="163">
        <v>1038</v>
      </c>
    </row>
    <row r="63" spans="2:7" ht="16.5" thickBot="1">
      <c r="B63" s="26"/>
      <c r="C63" s="22"/>
      <c r="D63" s="105" t="s">
        <v>309</v>
      </c>
      <c r="E63" s="31" t="s">
        <v>489</v>
      </c>
      <c r="F63" s="160">
        <v>4</v>
      </c>
    </row>
    <row r="64" spans="2:7" ht="15.75">
      <c r="B64" s="43">
        <v>21</v>
      </c>
      <c r="C64" s="14" t="s">
        <v>254</v>
      </c>
      <c r="D64" s="104" t="s">
        <v>239</v>
      </c>
      <c r="E64" s="29">
        <v>1021183860</v>
      </c>
      <c r="F64" s="162" t="s">
        <v>482</v>
      </c>
    </row>
    <row r="65" spans="2:7" ht="15.75">
      <c r="B65" s="133"/>
      <c r="C65" s="20" t="s">
        <v>85</v>
      </c>
      <c r="D65" s="106"/>
      <c r="E65" s="30" t="s">
        <v>88</v>
      </c>
      <c r="F65" s="163">
        <v>537</v>
      </c>
      <c r="G65" s="158"/>
    </row>
    <row r="66" spans="2:7" ht="16.5" thickBot="1">
      <c r="B66" s="26"/>
      <c r="C66" s="22"/>
      <c r="D66" s="106" t="s">
        <v>241</v>
      </c>
      <c r="E66" s="30" t="s">
        <v>481</v>
      </c>
      <c r="F66" s="160">
        <v>0</v>
      </c>
    </row>
    <row r="67" spans="2:7" ht="15.75">
      <c r="B67" s="43">
        <v>22</v>
      </c>
      <c r="C67" s="14" t="s">
        <v>435</v>
      </c>
      <c r="D67" s="104" t="s">
        <v>441</v>
      </c>
      <c r="E67" s="216">
        <v>11090453</v>
      </c>
      <c r="F67" s="162" t="s">
        <v>492</v>
      </c>
    </row>
    <row r="68" spans="2:7" ht="15.75">
      <c r="B68" s="133"/>
      <c r="C68" s="20" t="s">
        <v>85</v>
      </c>
      <c r="D68" s="106" t="s">
        <v>443</v>
      </c>
      <c r="E68" s="30" t="s">
        <v>88</v>
      </c>
      <c r="F68" s="168">
        <v>862</v>
      </c>
    </row>
    <row r="69" spans="2:7" ht="16.5" thickBot="1">
      <c r="B69" s="26"/>
      <c r="C69" s="22"/>
      <c r="D69" s="106" t="s">
        <v>442</v>
      </c>
      <c r="E69" s="217" t="s">
        <v>493</v>
      </c>
      <c r="F69" s="160">
        <v>104</v>
      </c>
    </row>
    <row r="70" spans="2:7" ht="15.75">
      <c r="C70" s="14" t="s">
        <v>438</v>
      </c>
      <c r="D70" s="104" t="s">
        <v>439</v>
      </c>
      <c r="E70" s="216">
        <v>50008463</v>
      </c>
      <c r="F70" s="185" t="s">
        <v>449</v>
      </c>
    </row>
    <row r="71" spans="2:7">
      <c r="C71" s="20" t="s">
        <v>85</v>
      </c>
      <c r="D71" s="110"/>
      <c r="E71" s="30" t="s">
        <v>88</v>
      </c>
      <c r="F71" s="189">
        <v>134</v>
      </c>
    </row>
    <row r="72" spans="2:7" ht="15.75" thickBot="1">
      <c r="C72" s="22"/>
      <c r="D72" s="105" t="s">
        <v>440</v>
      </c>
      <c r="E72" s="217" t="s">
        <v>448</v>
      </c>
      <c r="F72" s="190">
        <v>0</v>
      </c>
    </row>
    <row r="76" spans="2:7" ht="15.75" thickBot="1"/>
    <row r="77" spans="2:7" ht="15.75" thickBot="1">
      <c r="B77" s="9"/>
      <c r="C77" s="17" t="s">
        <v>71</v>
      </c>
      <c r="D77" s="2" t="s">
        <v>0</v>
      </c>
      <c r="E77" s="2" t="s">
        <v>80</v>
      </c>
      <c r="F77" s="142"/>
    </row>
    <row r="78" spans="2:7" ht="15.75">
      <c r="B78" s="101">
        <v>2</v>
      </c>
      <c r="C78" s="6" t="s">
        <v>73</v>
      </c>
      <c r="D78" s="104" t="s">
        <v>74</v>
      </c>
      <c r="E78" s="33"/>
      <c r="F78" s="126"/>
    </row>
    <row r="79" spans="2:7" ht="15.75">
      <c r="B79" s="102"/>
      <c r="C79" s="103" t="s">
        <v>72</v>
      </c>
      <c r="D79" s="113" t="s">
        <v>143</v>
      </c>
      <c r="E79" s="32" t="s">
        <v>24</v>
      </c>
      <c r="F79" s="193"/>
    </row>
    <row r="80" spans="2:7" ht="16.5" thickBot="1">
      <c r="B80" s="21"/>
      <c r="C80" s="38"/>
      <c r="D80" s="105" t="s">
        <v>75</v>
      </c>
      <c r="E80" s="31"/>
      <c r="F80" s="194"/>
    </row>
  </sheetData>
  <pageMargins left="0.70866141732283472" right="0.70866141732283472" top="0.78740157480314965" bottom="0.78740157480314965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5</vt:i4>
      </vt:variant>
    </vt:vector>
  </HeadingPairs>
  <TitlesOfParts>
    <vt:vector size="23" baseType="lpstr">
      <vt:lpstr>Odběrná místa 2015</vt:lpstr>
      <vt:lpstr>Zálohy 2015</vt:lpstr>
      <vt:lpstr>Roční vyúčtování 2015</vt:lpstr>
      <vt:lpstr>Odběrná místa 2016</vt:lpstr>
      <vt:lpstr>Zálohy 2016</vt:lpstr>
      <vt:lpstr>Roční vyúčtování 2016</vt:lpstr>
      <vt:lpstr>Odběrná místa 2017</vt:lpstr>
      <vt:lpstr>Zálohy 2017</vt:lpstr>
      <vt:lpstr>Roční vyúčtování 2017</vt:lpstr>
      <vt:lpstr>Odběrná místa 2018</vt:lpstr>
      <vt:lpstr>Zálohy 2018</vt:lpstr>
      <vt:lpstr>Roční vyúčtování 2018</vt:lpstr>
      <vt:lpstr>Odběrná místa 2019</vt:lpstr>
      <vt:lpstr>Zálohy 2019</vt:lpstr>
      <vt:lpstr>Roční vyúčtování 2019</vt:lpstr>
      <vt:lpstr>Odběrná místa 2020</vt:lpstr>
      <vt:lpstr>Zálohy 2020</vt:lpstr>
      <vt:lpstr>List1</vt:lpstr>
      <vt:lpstr>'Odběrná místa 2018'!Oblast_tisku</vt:lpstr>
      <vt:lpstr>'Odběrná místa 2019'!Oblast_tisku</vt:lpstr>
      <vt:lpstr>'Odběrná místa 2020'!Oblast_tisku</vt:lpstr>
      <vt:lpstr>'Roční vyúčtování 2018'!Oblast_tisku</vt:lpstr>
      <vt:lpstr>'Roční vyúčtování 2019'!Oblast_tisku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63199</cp:lastModifiedBy>
  <cp:lastPrinted>2019-11-27T12:06:01Z</cp:lastPrinted>
  <dcterms:created xsi:type="dcterms:W3CDTF">2013-01-17T15:29:39Z</dcterms:created>
  <dcterms:modified xsi:type="dcterms:W3CDTF">2020-01-24T12:49:52Z</dcterms:modified>
</cp:coreProperties>
</file>