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MG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8" i="2"/>
  <c r="M3"/>
  <c r="M4"/>
  <c r="M5"/>
  <c r="M2"/>
  <c r="K8"/>
  <c r="K3"/>
  <c r="K4"/>
  <c r="K5"/>
  <c r="K2"/>
  <c r="L3"/>
  <c r="L4"/>
  <c r="L5"/>
  <c r="L2"/>
  <c r="I8"/>
  <c r="L8"/>
  <c r="G8"/>
  <c r="F8"/>
  <c r="J3"/>
  <c r="J4"/>
  <c r="J5"/>
  <c r="J2"/>
</calcChain>
</file>

<file path=xl/sharedStrings.xml><?xml version="1.0" encoding="utf-8"?>
<sst xmlns="http://schemas.openxmlformats.org/spreadsheetml/2006/main" count="68" uniqueCount="48">
  <si>
    <t>TS1</t>
  </si>
  <si>
    <t>TS2</t>
  </si>
  <si>
    <t>TS3</t>
  </si>
  <si>
    <t>TS4</t>
  </si>
  <si>
    <t>TS5</t>
  </si>
  <si>
    <t>Transformátory</t>
  </si>
  <si>
    <t>Motorgenerátory</t>
  </si>
  <si>
    <t>4*630kVA</t>
  </si>
  <si>
    <t>poznámka</t>
  </si>
  <si>
    <t>2*1000kVA</t>
  </si>
  <si>
    <t>1*486kW</t>
  </si>
  <si>
    <t>1*800kW</t>
  </si>
  <si>
    <t>1*344kW</t>
  </si>
  <si>
    <t>1*528kW</t>
  </si>
  <si>
    <t>stavebně dimenzováno na 4 transformátory a 2MG</t>
  </si>
  <si>
    <t>není možný paralelní chod transformátorů</t>
  </si>
  <si>
    <t>Typ</t>
  </si>
  <si>
    <t>Výrobce</t>
  </si>
  <si>
    <t>Rok výroby/uvedení do provozu</t>
  </si>
  <si>
    <t>Výkon [kVA/kW]</t>
  </si>
  <si>
    <t>spotřeba nafty [l/hod]</t>
  </si>
  <si>
    <t xml:space="preserve">objem provozní nádrže [l] </t>
  </si>
  <si>
    <t xml:space="preserve">objem venkovní nádrže [l] </t>
  </si>
  <si>
    <t xml:space="preserve">sudy [l] </t>
  </si>
  <si>
    <t>EFK 4456/16-10</t>
  </si>
  <si>
    <t>BEZ Bratislava</t>
  </si>
  <si>
    <t>1982/1989</t>
  </si>
  <si>
    <t>608/486</t>
  </si>
  <si>
    <t>2*200</t>
  </si>
  <si>
    <t>P 1000 E1</t>
  </si>
  <si>
    <t>FG Wilson</t>
  </si>
  <si>
    <t>2012/2012</t>
  </si>
  <si>
    <t>1000/800</t>
  </si>
  <si>
    <t>BCD 430P</t>
  </si>
  <si>
    <t>Broadcrown</t>
  </si>
  <si>
    <t>2001/2013</t>
  </si>
  <si>
    <t>430/344</t>
  </si>
  <si>
    <t>BCV 660-50</t>
  </si>
  <si>
    <t>2013/2013</t>
  </si>
  <si>
    <t>660/528</t>
  </si>
  <si>
    <t>x</t>
  </si>
  <si>
    <t>výdrž [hod]</t>
  </si>
  <si>
    <t>12h</t>
  </si>
  <si>
    <t>6h</t>
  </si>
  <si>
    <t>mimo nádrž 12h</t>
  </si>
  <si>
    <t>2*630kVA, letos přestavba na 2*1000kVA</t>
  </si>
  <si>
    <t>1*160kVA, letos přestavba na 1*630kVA</t>
  </si>
  <si>
    <t>0, letos rekonstrukce na 80kW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</si>
</sst>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C6" sqref="C6"/>
    </sheetView>
  </sheetViews>
  <sheetFormatPr defaultRowHeight="15"/>
  <cols>
    <col min="1" max="4" width="16" customWidth="1"/>
  </cols>
  <sheetData>
    <row r="1" spans="1:9">
      <c r="B1" t="s">
        <v>5</v>
      </c>
      <c r="C1" t="s">
        <v>6</v>
      </c>
      <c r="D1" s="1" t="s">
        <v>8</v>
      </c>
      <c r="I1" s="1"/>
    </row>
    <row r="2" spans="1:9">
      <c r="A2" s="1" t="s">
        <v>0</v>
      </c>
      <c r="B2" s="1" t="s">
        <v>7</v>
      </c>
      <c r="C2" s="1" t="s">
        <v>10</v>
      </c>
    </row>
    <row r="3" spans="1:9" ht="60">
      <c r="A3" s="1" t="s">
        <v>1</v>
      </c>
      <c r="B3" s="1" t="s">
        <v>9</v>
      </c>
      <c r="C3" s="1" t="s">
        <v>11</v>
      </c>
      <c r="D3" s="3" t="s">
        <v>14</v>
      </c>
    </row>
    <row r="4" spans="1:9" ht="45">
      <c r="A4" s="1" t="s">
        <v>2</v>
      </c>
      <c r="B4" s="2" t="s">
        <v>45</v>
      </c>
      <c r="C4" s="1" t="s">
        <v>12</v>
      </c>
      <c r="D4" s="2" t="s">
        <v>15</v>
      </c>
    </row>
    <row r="5" spans="1:9">
      <c r="A5" s="1" t="s">
        <v>3</v>
      </c>
      <c r="B5" s="1" t="s">
        <v>7</v>
      </c>
      <c r="C5" s="1" t="s">
        <v>13</v>
      </c>
    </row>
    <row r="6" spans="1:9" ht="45">
      <c r="A6" s="1" t="s">
        <v>4</v>
      </c>
      <c r="B6" s="2" t="s">
        <v>46</v>
      </c>
      <c r="C6" s="2" t="s">
        <v>47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M2" sqref="M2"/>
    </sheetView>
  </sheetViews>
  <sheetFormatPr defaultRowHeight="15"/>
  <cols>
    <col min="1" max="5" width="16" customWidth="1"/>
  </cols>
  <sheetData>
    <row r="1" spans="1:13" ht="60">
      <c r="B1" s="1" t="s">
        <v>16</v>
      </c>
      <c r="C1" s="1" t="s">
        <v>17</v>
      </c>
      <c r="D1" s="2" t="s">
        <v>18</v>
      </c>
      <c r="E1" s="1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41</v>
      </c>
      <c r="K1" s="2" t="s">
        <v>43</v>
      </c>
      <c r="L1" s="1" t="s">
        <v>42</v>
      </c>
      <c r="M1" s="2" t="s">
        <v>44</v>
      </c>
    </row>
    <row r="2" spans="1:13">
      <c r="A2" s="1" t="s">
        <v>0</v>
      </c>
      <c r="B2" s="1" t="s">
        <v>24</v>
      </c>
      <c r="C2" s="1" t="s">
        <v>25</v>
      </c>
      <c r="D2" s="1" t="s">
        <v>26</v>
      </c>
      <c r="E2" s="1" t="s">
        <v>27</v>
      </c>
      <c r="F2" s="1">
        <v>130</v>
      </c>
      <c r="G2" s="1">
        <v>400</v>
      </c>
      <c r="H2" s="1" t="s">
        <v>40</v>
      </c>
      <c r="I2" s="1" t="s">
        <v>28</v>
      </c>
      <c r="J2" s="4">
        <f>G2/F2</f>
        <v>3.0769230769230771</v>
      </c>
      <c r="K2">
        <f>$F2*6</f>
        <v>780</v>
      </c>
      <c r="L2">
        <f>$F2*12</f>
        <v>1560</v>
      </c>
      <c r="M2">
        <f>L2-G2</f>
        <v>1160</v>
      </c>
    </row>
    <row r="3" spans="1:13">
      <c r="A3" s="1" t="s">
        <v>1</v>
      </c>
      <c r="B3" s="1" t="s">
        <v>29</v>
      </c>
      <c r="C3" s="1" t="s">
        <v>30</v>
      </c>
      <c r="D3" s="1" t="s">
        <v>31</v>
      </c>
      <c r="E3" s="2" t="s">
        <v>32</v>
      </c>
      <c r="F3" s="1">
        <v>218</v>
      </c>
      <c r="G3" s="1">
        <v>1450</v>
      </c>
      <c r="H3" s="1">
        <v>10000</v>
      </c>
      <c r="I3" s="1" t="s">
        <v>40</v>
      </c>
      <c r="J3" s="4">
        <f t="shared" ref="J3:J5" si="0">G3/F3</f>
        <v>6.6513761467889907</v>
      </c>
      <c r="K3">
        <f t="shared" ref="K3:K5" si="1">$F3*6</f>
        <v>1308</v>
      </c>
      <c r="L3">
        <f t="shared" ref="L3:L5" si="2">$F3*12</f>
        <v>2616</v>
      </c>
      <c r="M3">
        <f t="shared" ref="M3:M5" si="3">L3-G3</f>
        <v>1166</v>
      </c>
    </row>
    <row r="4" spans="1:13">
      <c r="A4" s="1" t="s">
        <v>2</v>
      </c>
      <c r="B4" s="1" t="s">
        <v>33</v>
      </c>
      <c r="C4" s="1" t="s">
        <v>34</v>
      </c>
      <c r="D4" s="1" t="s">
        <v>35</v>
      </c>
      <c r="E4" s="2" t="s">
        <v>36</v>
      </c>
      <c r="F4" s="1">
        <v>91</v>
      </c>
      <c r="G4" s="1">
        <v>560</v>
      </c>
      <c r="H4" s="1" t="s">
        <v>40</v>
      </c>
      <c r="I4" s="1" t="s">
        <v>28</v>
      </c>
      <c r="J4" s="4">
        <f t="shared" si="0"/>
        <v>6.1538461538461542</v>
      </c>
      <c r="K4">
        <f t="shared" si="1"/>
        <v>546</v>
      </c>
      <c r="L4">
        <f t="shared" si="2"/>
        <v>1092</v>
      </c>
      <c r="M4">
        <f t="shared" si="3"/>
        <v>532</v>
      </c>
    </row>
    <row r="5" spans="1:13">
      <c r="A5" s="1" t="s">
        <v>3</v>
      </c>
      <c r="B5" s="1" t="s">
        <v>37</v>
      </c>
      <c r="C5" s="1" t="s">
        <v>34</v>
      </c>
      <c r="D5" s="1" t="s">
        <v>38</v>
      </c>
      <c r="E5" s="1" t="s">
        <v>39</v>
      </c>
      <c r="F5" s="1">
        <v>117</v>
      </c>
      <c r="G5" s="1">
        <v>685</v>
      </c>
      <c r="H5" s="1" t="s">
        <v>40</v>
      </c>
      <c r="I5" s="1" t="s">
        <v>28</v>
      </c>
      <c r="J5" s="4">
        <f t="shared" si="0"/>
        <v>5.8547008547008543</v>
      </c>
      <c r="K5">
        <f t="shared" si="1"/>
        <v>702</v>
      </c>
      <c r="L5">
        <f t="shared" si="2"/>
        <v>1404</v>
      </c>
      <c r="M5">
        <f t="shared" si="3"/>
        <v>719</v>
      </c>
    </row>
    <row r="6" spans="1:13">
      <c r="A6" s="1" t="s">
        <v>4</v>
      </c>
      <c r="B6" s="1" t="s">
        <v>40</v>
      </c>
      <c r="C6" s="1" t="s">
        <v>40</v>
      </c>
      <c r="D6" s="1" t="s">
        <v>40</v>
      </c>
      <c r="E6" s="1" t="s">
        <v>40</v>
      </c>
      <c r="F6" s="1" t="s">
        <v>40</v>
      </c>
      <c r="G6" s="1" t="s">
        <v>40</v>
      </c>
      <c r="H6" s="1" t="s">
        <v>40</v>
      </c>
      <c r="I6" s="1" t="s">
        <v>40</v>
      </c>
    </row>
    <row r="8" spans="1:13">
      <c r="F8" s="1">
        <f>SUM(F2:F7)</f>
        <v>556</v>
      </c>
      <c r="G8" s="1">
        <f>SUM(G2:G7)</f>
        <v>3095</v>
      </c>
      <c r="I8" s="1">
        <f>SUM(I2:I7)</f>
        <v>0</v>
      </c>
      <c r="K8">
        <f>SUM(K2:K7)</f>
        <v>3336</v>
      </c>
      <c r="L8">
        <f>SUM(L2:L7)</f>
        <v>6672</v>
      </c>
      <c r="M8">
        <f>SUM(M2:M7)</f>
        <v>3577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MG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2020-01-24T11:53:22Z</dcterms:modified>
</cp:coreProperties>
</file>