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247mil\B1 PROJEKTOVÁ ŽÁDOST FIN\"/>
    </mc:Choice>
  </mc:AlternateContent>
  <xr:revisionPtr revIDLastSave="0" documentId="13_ncr:1_{007B8F99-4079-4955-B632-92480BAF11C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2" l="1"/>
  <c r="G117" i="12" l="1"/>
  <c r="M117" i="12" l="1"/>
  <c r="M119" i="12" l="1"/>
  <c r="F81" i="12" l="1"/>
  <c r="F80" i="12"/>
  <c r="F119" i="12"/>
  <c r="F11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<sst xmlns="http://schemas.openxmlformats.org/spreadsheetml/2006/main" count="805" uniqueCount="636">
  <si>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</si>
  <si>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</si>
  <si>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</si>
  <si>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</si>
  <si>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</si>
  <si>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</si>
  <si>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</si>
  <si>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</si>
  <si>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</si>
  <si>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</si>
  <si>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</si>
  <si>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</si>
  <si>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</si>
  <si>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</si>
  <si>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</si>
  <si>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</si>
  <si>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</si>
  <si>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</si>
  <si>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</si>
  <si>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</si>
  <si>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</si>
  <si>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</si>
  <si>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</si>
  <si>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</si>
  <si>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</si>
  <si>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</si>
  <si>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</si>
  <si>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</si>
  <si>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</si>
  <si>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</si>
  <si>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</si>
  <si>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</si>
  <si>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</si>
  <si>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</si>
  <si>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</si>
  <si>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</si>
  <si>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</si>
  <si>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</si>
  <si>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</si>
  <si>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</si>
  <si>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</si>
  <si>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</si>
  <si>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</si>
  <si>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</si>
  <si>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</si>
  <si>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</si>
  <si>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</si>
  <si>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</si>
  <si>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</si>
  <si>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</si>
  <si>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</si>
  <si>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</si>
  <si>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</si>
  <si>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</si>
  <si>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</si>
  <si>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</si>
  <si>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</si>
  <si>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</si>
  <si>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</si>
  <si>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</si>
  <si>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</si>
  <si>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</si>
  <si>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</si>
  <si>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</si>
  <si>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</si>
  <si>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</si>
  <si>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</si>
  <si>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</si>
  <si>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</si>
  <si>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</si>
  <si>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</si>
  <si>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</si>
  <si>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</si>
  <si>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</si>
  <si>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</si>
  <si>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</si>
  <si>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</si>
  <si>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</si>
  <si>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</si>
  <si>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</si>
  <si>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</si>
  <si>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</si>
  <si>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</si>
  <si>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</si>
  <si>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</si>
  <si>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</si>
  <si>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</si>
  <si>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</si>
  <si>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</si>
  <si>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</si>
  <si>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</si>
  <si>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</si>
  <si>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</si>
  <si>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</si>
  <si>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</si>
  <si>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</si>
  <si>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</si>
  <si>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</si>
  <si>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</si>
  <si>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</si>
  <si>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</si>
  <si>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</si>
  <si>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</si>
  <si>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</si>
  <si>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</si>
  <si>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</si>
  <si>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</si>
  <si>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</si>
  <si>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</si>
  <si>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</si>
  <si>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</si>
  <si>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</si>
  <si>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</si>
  <si>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</si>
  <si>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</si>
  <si>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</si>
  <si>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</si>
  <si>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</si>
  <si>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</si>
  <si>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</si>
  <si>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</si>
  <si>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</si>
  <si>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</si>
  <si>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</si>
  <si>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</si>
  <si>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</si>
  <si>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</si>
  <si>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</si>
  <si>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</si>
  <si>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</si>
  <si>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</si>
  <si>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</si>
  <si>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</si>
  <si>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</si>
  <si>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</si>
  <si>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</si>
  <si>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</si>
  <si>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</si>
  <si>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</si>
  <si>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</si>
  <si>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</si>
  <si>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</si>
  <si>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</si>
  <si>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</si>
  <si>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</si>
  <si>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</si>
  <si>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</si>
  <si>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</si>
  <si>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</si>
  <si>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</si>
  <si>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</si>
  <si>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</si>
  <si>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</si>
  <si>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</si>
  <si>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</si>
  <si>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</si>
  <si>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</si>
  <si>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</si>
  <si>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</si>
  <si>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</si>
  <si>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</si>
  <si>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</si>
  <si>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</si>
  <si>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</si>
  <si>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</si>
  <si>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</si>
  <si>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</si>
  <si>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</si>
  <si>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</si>
  <si>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</si>
  <si>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</si>
  <si>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</si>
  <si>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</si>
  <si>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</si>
  <si>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</si>
  <si>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</si>
  <si>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</si>
  <si>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</si>
  <si>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</si>
  <si>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</si>
  <si>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</si>
  <si>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</si>
  <si>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</si>
  <si>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</si>
  <si>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</si>
  <si>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</si>
  <si>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</si>
  <si>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</si>
  <si>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</si>
  <si>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</si>
  <si>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</si>
  <si>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</si>
  <si>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</si>
  <si>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</si>
  <si>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</si>
  <si>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</si>
  <si>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</si>
  <si>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</si>
  <si>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</si>
  <si>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</si>
  <si>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</si>
  <si>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</si>
  <si>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</si>
  <si>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</si>
  <si>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</si>
  <si>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</si>
  <si>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</si>
  <si>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</si>
  <si>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</si>
  <si>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</si>
  <si>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</si>
  <si>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</si>
  <si>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</si>
  <si>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</si>
  <si>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</si>
  <si>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</si>
  <si>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</si>
  <si>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</si>
  <si>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</si>
  <si>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</si>
  <si>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</si>
  <si>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</si>
  <si>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</si>
  <si>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</si>
  <si>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</si>
  <si>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</si>
  <si>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</si>
  <si>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</si>
  <si>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</si>
  <si>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</si>
  <si>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</si>
  <si>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</si>
  <si>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</si>
  <si>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</si>
  <si>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</si>
  <si>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</si>
  <si>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</si>
  <si>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</si>
  <si>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</si>
  <si>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</si>
  <si>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</si>
  <si>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</si>
  <si>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</si>
  <si>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</si>
  <si>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</si>
  <si>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</si>
  <si>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</si>
  <si>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</si>
  <si>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</si>
  <si>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</si>
  <si>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</si>
  <si>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</si>
  <si>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</si>
  <si>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</si>
  <si>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</si>
  <si>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</si>
  <si>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</si>
  <si>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</si>
  <si>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</si>
  <si>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</si>
  <si>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</si>
  <si>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</si>
  <si>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</si>
  <si>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</si>
  <si>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</si>
  <si>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</si>
  <si>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</si>
  <si>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</si>
  <si>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</si>
  <si>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</si>
  <si>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</si>
  <si>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</si>
  <si>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</si>
  <si>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</si>
  <si>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</si>
  <si>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</si>
  <si>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</si>
  <si>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</si>
  <si>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</si>
  <si>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</si>
  <si>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</si>
  <si>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</si>
  <si>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</si>
  <si>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</si>
  <si>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</si>
  <si>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</si>
  <si>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</si>
  <si>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</si>
  <si>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</si>
  <si>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</si>
  <si>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</si>
  <si>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</si>
  <si>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</si>
  <si>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</si>
  <si>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</si>
  <si>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</si>
  <si>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</si>
  <si>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</si>
  <si>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</si>
  <si>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</si>
  <si>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</si>
  <si>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</si>
  <si>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</si>
  <si>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</si>
  <si>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</si>
  <si>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</si>
  <si>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</si>
  <si>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</si>
  <si>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</si>
  <si>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</si>
  <si>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</si>
  <si>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</si>
  <si>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</si>
  <si>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</si>
  <si>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</si>
  <si>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</si>
  <si>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</si>
  <si>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</si>
  <si>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</si>
  <si>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</si>
  <si>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</si>
  <si>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</si>
  <si>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</si>
  <si>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</si>
  <si>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</si>
  <si>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</si>
  <si>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</si>
  <si>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</si>
  <si>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</si>
  <si>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</si>
  <si>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</si>
  <si>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</si>
  <si>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</si>
  <si>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</si>
  <si>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</si>
  <si>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</si>
  <si>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</si>
  <si>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</si>
  <si>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</si>
  <si>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</si>
  <si>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</si>
  <si>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</si>
  <si>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</si>
  <si>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</si>
  <si>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</si>
  <si>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</si>
  <si>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</si>
  <si>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</si>
  <si>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</si>
  <si>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</si>
  <si>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</si>
  <si>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</si>
  <si>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</si>
  <si>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</si>
  <si>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</si>
  <si>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</si>
  <si>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</si>
  <si>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</si>
  <si>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</si>
  <si>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</si>
  <si>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</si>
  <si>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</si>
  <si>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</si>
  <si>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</si>
  <si>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</si>
  <si>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</si>
  <si>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</si>
  <si>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</si>
  <si>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</si>
  <si>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</si>
  <si>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</si>
  <si>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</si>
  <si>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</si>
  <si>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</si>
  <si>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</si>
  <si>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</si>
  <si>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</si>
  <si>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</si>
  <si>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</si>
  <si>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</si>
  <si>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</si>
  <si>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</si>
  <si>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</si>
  <si>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</si>
  <si>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</si>
  <si>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</si>
  <si>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</si>
  <si>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</si>
  <si>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</si>
  <si>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</si>
  <si>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</si>
  <si>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</si>
  <si>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</si>
  <si>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</si>
  <si>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</si>
  <si>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</si>
  <si>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</si>
  <si>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</si>
  <si>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</si>
  <si>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</si>
  <si>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</si>
  <si>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</si>
  <si>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</si>
  <si>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</si>
  <si>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</si>
  <si>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</si>
  <si>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</si>
  <si>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</si>
  <si>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</si>
  <si>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</si>
  <si>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</si>
  <si>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</si>
  <si>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</si>
  <si>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</si>
  <si>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</si>
  <si>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</si>
  <si>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</si>
  <si>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</si>
  <si>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</si>
  <si>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</si>
  <si>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</si>
  <si>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</si>
  <si>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</si>
  <si>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</si>
  <si>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</si>
  <si>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</si>
  <si>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</si>
  <si>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</si>
  <si>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</si>
  <si>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</si>
  <si>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</si>
  <si>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</si>
  <si>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</si>
  <si>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</si>
  <si>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</si>
  <si>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</si>
  <si>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</si>
  <si>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</si>
  <si>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</si>
  <si>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</si>
  <si>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</si>
  <si>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</si>
  <si>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</si>
  <si>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</si>
  <si>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</si>
  <si>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</si>
  <si>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</si>
  <si>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</si>
  <si>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</si>
  <si>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</si>
  <si>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</si>
  <si>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</si>
  <si>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</si>
  <si>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</si>
  <si>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</si>
  <si>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</si>
  <si>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</si>
  <si>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</si>
  <si>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</si>
  <si>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</si>
  <si>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</si>
  <si>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</si>
  <si>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</si>
  <si>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</si>
  <si>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</si>
  <si>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</si>
  <si>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</si>
  <si>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</si>
  <si>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</si>
  <si>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</si>
  <si>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</si>
  <si>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</si>
  <si>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</si>
  <si>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</si>
  <si>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</si>
  <si>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</si>
  <si>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</si>
  <si>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</si>
  <si>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</si>
  <si>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</si>
  <si>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</si>
  <si>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</si>
  <si>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</si>
  <si>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</si>
  <si>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</si>
  <si>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</si>
  <si>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</si>
  <si>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</si>
  <si>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</si>
  <si>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</si>
  <si>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</si>
  <si>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</si>
  <si>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</si>
  <si>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</si>
  <si>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</si>
  <si>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</si>
  <si>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</si>
  <si>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</si>
  <si>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</si>
  <si>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</si>
  <si>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</si>
  <si>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</si>
  <si>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</si>
  <si>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</si>
  <si>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</si>
  <si>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</si>
  <si>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</si>
  <si>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</si>
  <si>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</si>
  <si>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</si>
  <si>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</si>
  <si>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</si>
  <si>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</si>
  <si>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</si>
  <si>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</si>
  <si>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</si>
  <si>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</si>
  <si>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</si>
  <si>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</si>
  <si>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</si>
  <si>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</si>
  <si>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</si>
  <si>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</si>
  <si>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</si>
  <si>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</si>
  <si>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</si>
  <si>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</si>
  <si>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</si>
  <si>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</si>
  <si>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</si>
  <si>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</si>
  <si>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</si>
  <si>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</si>
  <si>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</si>
  <si>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</si>
  <si>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</si>
  <si>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</si>
  <si>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</si>
  <si>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</si>
  <si>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</si>
  <si>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</si>
  <si>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</si>
  <si>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</si>
  <si>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</si>
  <si>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</si>
  <si>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</si>
  <si>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</si>
  <si>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</si>
  <si>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</si>
  <si>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</si>
  <si>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</si>
  <si>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</si>
  <si>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</si>
  <si>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</si>
  <si>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</si>
  <si>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</si>
  <si>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</si>
  <si>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</si>
  <si>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</si>
  <si>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</si>
  <si>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</si>
  <si>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</si>
  <si>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</si>
  <si>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</si>
  <si>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</si>
  <si>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</si>
  <si>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</si>
  <si>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</si>
  <si>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</si>
  <si>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</si>
  <si>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</si>
  <si>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</si>
  <si>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</si>
  <si>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</si>
  <si>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</si>
  <si>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</si>
  <si>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</si>
  <si>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</si>
  <si>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</si>
  <si>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</si>
  <si>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</si>
  <si>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</si>
  <si>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</si>
  <si>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</si>
  <si>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</si>
  <si>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</si>
  <si>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</si>
  <si>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</si>
  <si>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</si>
  <si>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</si>
  <si>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</si>
  <si>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</si>
  <si>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</si>
  <si>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</si>
  <si>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</si>
  <si>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</si>
  <si>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</si>
  <si>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</si>
  <si>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</si>
  <si>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</si>
  <si>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</si>
  <si>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</si>
  <si>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</si>
  <si>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</si>
  <si>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</si>
  <si>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</si>
  <si>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</si>
  <si>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</si>
  <si>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</si>
  <si>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</si>
  <si>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</si>
  <si>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PLATNOST OD 15. 4. 2021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</si>
  <si>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</si>
  <si>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</si>
  <si>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</si>
  <si>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</si>
  <si>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</si>
  <si>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</si>
  <si>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</si>
  <si>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</si>
  <si>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</si>
  <si>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</si>
  <si>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Zahájeno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</si>
  <si>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</si>
  <si>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</si>
  <si>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</si>
  <si>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</si>
  <si>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</si>
  <si>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</si>
  <si>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1.1.1.2.3.1</t>
  </si>
  <si>
    <t>Malá kamera pro dozimetrii</t>
  </si>
  <si>
    <t>VZ-2017-000054, CANBERRA-PACKARD s.r.o</t>
  </si>
  <si>
    <t>průzkum trhu, obdobné plnění</t>
  </si>
  <si>
    <t>kupní smlouva č. 841/19, Medkonsult, s.r.o.</t>
  </si>
  <si>
    <t>CANBERRA-PACKARD s.r.o, VZ-2021-000324</t>
  </si>
  <si>
    <t>CANBERRA-PACKARD s.r.o, VZ-2020-001119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</si>
</sst>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5" fillId="0" borderId="10" xfId="6" applyFont="1" applyFill="1" applyBorder="1"/>
    <xf numFmtId="0" fontId="0" fillId="0" borderId="19" xfId="0" applyFill="1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43" fontId="0" fillId="6" borderId="10" xfId="6" applyFont="1" applyFill="1" applyBorder="1"/>
  </cellXfs>
  <cellStyles count="7">
    <cellStyle name="Čárka" xfId="6" builtinId="3"/>
    <cellStyle name="Hypertextový odkaz" xfId="1" builtinId="8"/>
    <cellStyle name="Měna 2" xfId="3" xr:uid="{00000000-0005-0000-0000-000002000000}"/>
    <cellStyle name="Měna 3" xfId="4" xr:uid="{00000000-0005-0000-0000-000003000000}"/>
    <cellStyle name="Normální" xfId="0" builtinId="0"/>
    <cellStyle name="normální 2" xfId="5" xr:uid="{00000000-0005-0000-0000-000005000000}"/>
    <cellStyle name="Normální 4" xfId="2" xr:uid="{00000000-0005-0000-0000-000006000000}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2"/>
  <sheetViews>
    <sheetView workbookViewId="0">
      <selection activeCell="L26" sqref="L26"/>
    </sheetView>
  </sheetViews>
  <sheetFormatPr defaultRowHeight="15" x14ac:dyDescent="0.25"/>
  <cols>
    <col min="11" max="11" width="23.7109375" customWidth="1"/>
    <col min="12" max="12" width="65.140625" customWidth="1"/>
  </cols>
  <sheetData>
    <row r="3" spans="11:13" x14ac:dyDescent="0.25">
      <c r="K3" s="72" t="s">
        <v>0</v>
      </c>
      <c r="L3" s="73"/>
      <c r="M3" s="74"/>
    </row>
    <row r="4" spans="11:13" x14ac:dyDescent="0.25">
      <c r="K4" s="54" t="s">
        <v>603</v>
      </c>
      <c r="L4" s="75" t="s">
        <v>554</v>
      </c>
      <c r="M4" s="75"/>
    </row>
    <row r="5" spans="11:13" x14ac:dyDescent="0.25">
      <c r="K5" s="54" t="s">
        <v>604</v>
      </c>
      <c r="L5" s="71" t="s">
        <v>555</v>
      </c>
      <c r="M5" s="71"/>
    </row>
    <row r="6" spans="11:13" x14ac:dyDescent="0.25">
      <c r="K6" s="54" t="s">
        <v>605</v>
      </c>
      <c r="L6" s="71" t="s">
        <v>556</v>
      </c>
      <c r="M6" s="71"/>
    </row>
    <row r="7" spans="11:13" x14ac:dyDescent="0.25">
      <c r="K7" s="54" t="s">
        <v>606</v>
      </c>
      <c r="L7" s="71" t="s">
        <v>560</v>
      </c>
      <c r="M7" s="71"/>
    </row>
    <row r="8" spans="11:13" x14ac:dyDescent="0.25">
      <c r="K8" s="54" t="s">
        <v>607</v>
      </c>
      <c r="L8" s="71" t="s">
        <v>557</v>
      </c>
      <c r="M8" s="71"/>
    </row>
    <row r="42" spans="1:1" ht="20.25" x14ac:dyDescent="0.25">
      <c r="A42" s="55" t="s">
        <v>611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S143"/>
  <sheetViews>
    <sheetView tabSelected="1" topLeftCell="C1" zoomScale="80" zoomScaleNormal="80" workbookViewId="0">
      <selection activeCell="G147" sqref="G147"/>
    </sheetView>
  </sheetViews>
  <sheetFormatPr defaultRowHeight="15" x14ac:dyDescent="0.25"/>
  <cols>
    <col min="1" max="1" width="5.140625" style="12" customWidth="1"/>
    <col min="2" max="2" width="82.42578125" customWidth="1"/>
    <col min="3" max="4" width="38.28515625" customWidth="1"/>
    <col min="5" max="5" width="14.28515625" customWidth="1"/>
    <col min="6" max="6" width="18.85546875" customWidth="1"/>
    <col min="7" max="7" width="20.140625" customWidth="1"/>
    <col min="8" max="8" width="12.7109375" customWidth="1"/>
    <col min="9" max="9" width="4" customWidth="1"/>
    <col min="10" max="10" width="15.85546875" bestFit="1" customWidth="1"/>
    <col min="11" max="11" width="11.42578125" bestFit="1" customWidth="1"/>
    <col min="12" max="12" width="18.85546875" style="13" bestFit="1" customWidth="1"/>
    <col min="13" max="13" width="18.85546875" bestFit="1" customWidth="1"/>
    <col min="14" max="14" width="27.140625" bestFit="1" customWidth="1"/>
    <col min="15" max="15" width="18.85546875" bestFit="1" customWidth="1"/>
    <col min="16" max="16" width="20.28515625" customWidth="1"/>
    <col min="17" max="17" width="17.28515625" customWidth="1"/>
    <col min="18" max="18" width="17" bestFit="1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hidden="1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hidden="1" thickBot="1" x14ac:dyDescent="0.3">
      <c r="A5" s="84" t="s">
        <v>554</v>
      </c>
      <c r="B5" s="85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2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2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2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2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2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2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2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2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2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2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2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2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2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2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2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2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2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2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2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2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2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2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2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2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2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2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2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2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2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2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2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2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2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2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2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2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2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2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2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2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2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2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2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2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2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2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2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2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2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2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2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2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2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2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2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2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2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2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2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2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2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2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2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2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2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2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2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2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2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2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2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2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45" x14ac:dyDescent="0.25">
      <c r="A80" s="19" t="s">
        <v>294</v>
      </c>
      <c r="B80" s="3" t="s">
        <v>582</v>
      </c>
      <c r="C80" s="56" t="s">
        <v>628</v>
      </c>
      <c r="D80" s="21" t="s">
        <v>618</v>
      </c>
      <c r="E80" s="21">
        <v>1</v>
      </c>
      <c r="F80" s="67">
        <f t="shared" ref="F80:F81" si="0">G80/1.21</f>
        <v>390000</v>
      </c>
      <c r="G80" s="67">
        <v>471900</v>
      </c>
      <c r="H80" s="21" t="s">
        <v>629</v>
      </c>
      <c r="I80" s="26"/>
      <c r="J80" s="21"/>
      <c r="K80" s="21" t="s">
        <v>623</v>
      </c>
      <c r="L80" s="59" t="s">
        <v>626</v>
      </c>
      <c r="M80" s="68">
        <v>390000</v>
      </c>
      <c r="N80" s="21"/>
      <c r="O80" s="67"/>
      <c r="P80" s="21"/>
      <c r="Q80" s="21"/>
      <c r="R80" s="21" t="s">
        <v>627</v>
      </c>
      <c r="S80" s="21"/>
    </row>
    <row r="81" spans="1:19" x14ac:dyDescent="0.25">
      <c r="A81" s="19" t="s">
        <v>295</v>
      </c>
      <c r="B81" s="3" t="s">
        <v>29</v>
      </c>
      <c r="C81" s="21" t="s">
        <v>29</v>
      </c>
      <c r="D81" s="21" t="s">
        <v>612</v>
      </c>
      <c r="E81" s="21">
        <v>1</v>
      </c>
      <c r="F81" s="67">
        <f t="shared" si="0"/>
        <v>99288866.11570248</v>
      </c>
      <c r="G81" s="67">
        <v>120139528</v>
      </c>
      <c r="H81" s="21" t="s">
        <v>629</v>
      </c>
      <c r="I81" s="26"/>
      <c r="J81" s="21"/>
      <c r="K81" s="21" t="s">
        <v>623</v>
      </c>
      <c r="L81" s="56" t="s">
        <v>613</v>
      </c>
      <c r="M81" s="67">
        <v>118971600</v>
      </c>
      <c r="N81" s="21" t="s">
        <v>614</v>
      </c>
      <c r="O81" s="67">
        <v>110500000</v>
      </c>
      <c r="P81" s="56" t="s">
        <v>619</v>
      </c>
      <c r="Q81" s="21" t="s">
        <v>625</v>
      </c>
      <c r="R81" s="21" t="s">
        <v>627</v>
      </c>
      <c r="S81" s="21"/>
    </row>
    <row r="82" spans="1:19" hidden="1" x14ac:dyDescent="0.2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30" hidden="1" x14ac:dyDescent="0.2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2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2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2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2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2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2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2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2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2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54.6" hidden="1" customHeight="1" x14ac:dyDescent="0.2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2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2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2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2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2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2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2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2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2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2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2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2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2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2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2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2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2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2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2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idden="1" x14ac:dyDescent="0.2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s="13" customFormat="1" ht="30" hidden="1" x14ac:dyDescent="0.2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idden="1" x14ac:dyDescent="0.2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45" x14ac:dyDescent="0.25">
      <c r="A116" s="19" t="s">
        <v>330</v>
      </c>
      <c r="B116" s="3" t="s">
        <v>119</v>
      </c>
      <c r="C116" s="21" t="s">
        <v>616</v>
      </c>
      <c r="D116" s="21" t="s">
        <v>618</v>
      </c>
      <c r="E116" s="21">
        <v>1</v>
      </c>
      <c r="F116" s="91">
        <f t="shared" ref="F116:F119" si="1">G116/1.21</f>
        <v>867000</v>
      </c>
      <c r="G116" s="91">
        <v>1049070</v>
      </c>
      <c r="H116" s="21" t="s">
        <v>629</v>
      </c>
      <c r="I116" s="26"/>
      <c r="J116" s="21"/>
      <c r="K116" s="21" t="s">
        <v>622</v>
      </c>
      <c r="L116" s="56" t="s">
        <v>634</v>
      </c>
      <c r="M116" s="67">
        <v>867000</v>
      </c>
      <c r="N116" s="57"/>
      <c r="O116" s="67"/>
      <c r="P116" s="21"/>
      <c r="Q116" s="21"/>
      <c r="R116" s="21"/>
      <c r="S116" s="21"/>
    </row>
    <row r="117" spans="1:19" ht="45" x14ac:dyDescent="0.25">
      <c r="A117" s="19"/>
      <c r="B117" s="3"/>
      <c r="C117" s="56" t="s">
        <v>617</v>
      </c>
      <c r="D117" s="21" t="s">
        <v>618</v>
      </c>
      <c r="E117" s="21">
        <v>1</v>
      </c>
      <c r="F117" s="68">
        <v>463200</v>
      </c>
      <c r="G117" s="69">
        <f>F117*1.21</f>
        <v>560472</v>
      </c>
      <c r="H117" s="60" t="s">
        <v>629</v>
      </c>
      <c r="I117" s="26"/>
      <c r="J117" s="60"/>
      <c r="K117" s="60" t="s">
        <v>624</v>
      </c>
      <c r="L117" s="59" t="s">
        <v>635</v>
      </c>
      <c r="M117" s="68">
        <f>560472/1.21</f>
        <v>463200</v>
      </c>
      <c r="N117" s="21"/>
      <c r="O117" s="67"/>
      <c r="P117" s="21"/>
      <c r="Q117" s="21"/>
      <c r="R117" s="21"/>
      <c r="S117" s="21"/>
    </row>
    <row r="118" spans="1:19" ht="45" x14ac:dyDescent="0.25">
      <c r="A118" s="19"/>
      <c r="B118" s="3"/>
      <c r="C118" s="21" t="s">
        <v>630</v>
      </c>
      <c r="D118" s="21" t="s">
        <v>618</v>
      </c>
      <c r="E118" s="21">
        <v>1</v>
      </c>
      <c r="F118" s="91">
        <v>2273200</v>
      </c>
      <c r="G118" s="91">
        <f>F118*1.21</f>
        <v>2750572</v>
      </c>
      <c r="H118" s="60" t="s">
        <v>629</v>
      </c>
      <c r="I118" s="26"/>
      <c r="J118" s="60"/>
      <c r="K118" s="60" t="s">
        <v>623</v>
      </c>
      <c r="L118" s="61" t="s">
        <v>619</v>
      </c>
      <c r="M118" s="91">
        <v>2273200</v>
      </c>
      <c r="N118" s="57" t="s">
        <v>621</v>
      </c>
      <c r="O118" s="67" t="s">
        <v>625</v>
      </c>
      <c r="P118" s="56" t="s">
        <v>633</v>
      </c>
      <c r="Q118" s="68">
        <v>1561179</v>
      </c>
      <c r="R118" s="56" t="s">
        <v>632</v>
      </c>
      <c r="S118" s="21"/>
    </row>
    <row r="119" spans="1:19" ht="30" x14ac:dyDescent="0.25">
      <c r="A119" s="19" t="s">
        <v>331</v>
      </c>
      <c r="B119" s="3" t="s">
        <v>120</v>
      </c>
      <c r="C119" s="21" t="s">
        <v>615</v>
      </c>
      <c r="D119" s="21" t="s">
        <v>618</v>
      </c>
      <c r="E119" s="21">
        <v>2</v>
      </c>
      <c r="F119" s="68">
        <f t="shared" si="1"/>
        <v>9600000</v>
      </c>
      <c r="G119" s="68">
        <v>11616000</v>
      </c>
      <c r="H119" s="60" t="s">
        <v>629</v>
      </c>
      <c r="I119" s="26"/>
      <c r="J119" s="60"/>
      <c r="K119" s="60" t="s">
        <v>623</v>
      </c>
      <c r="L119" s="59" t="s">
        <v>620</v>
      </c>
      <c r="M119" s="68">
        <f>2*4590000</f>
        <v>9180000</v>
      </c>
      <c r="N119" s="56" t="s">
        <v>631</v>
      </c>
      <c r="O119" s="67">
        <v>10114000</v>
      </c>
      <c r="P119" s="21"/>
      <c r="Q119" s="21"/>
      <c r="R119" s="56" t="s">
        <v>632</v>
      </c>
      <c r="S119" s="21"/>
    </row>
    <row r="120" spans="1:19" hidden="1" x14ac:dyDescent="0.2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idden="1" x14ac:dyDescent="0.2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idden="1" x14ac:dyDescent="0.2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idden="1" x14ac:dyDescent="0.2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idden="1" x14ac:dyDescent="0.2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idden="1" x14ac:dyDescent="0.2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idden="1" x14ac:dyDescent="0.2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idden="1" x14ac:dyDescent="0.2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idden="1" x14ac:dyDescent="0.2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2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2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30" hidden="1" x14ac:dyDescent="0.2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30" hidden="1" x14ac:dyDescent="0.2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2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2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2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2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hidden="1" customHeight="1" x14ac:dyDescent="0.2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45" hidden="1" customHeight="1" x14ac:dyDescent="0.2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2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" hidden="1" customHeight="1" x14ac:dyDescent="0.2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hidden="1" thickBot="1" x14ac:dyDescent="0.3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5">
      <c r="A142" s="35"/>
      <c r="B142" s="1"/>
      <c r="C142" s="63"/>
      <c r="D142" s="63"/>
      <c r="E142" s="63"/>
      <c r="F142" s="63"/>
      <c r="G142" s="63"/>
      <c r="H142" s="63"/>
      <c r="I142" s="70"/>
      <c r="J142" s="63"/>
      <c r="K142" s="63"/>
      <c r="L142" s="66"/>
      <c r="M142" s="63"/>
      <c r="N142" s="63"/>
      <c r="O142" s="63"/>
      <c r="P142" s="63"/>
      <c r="Q142" s="63"/>
      <c r="R142" s="63"/>
      <c r="S142" s="63"/>
    </row>
    <row r="143" spans="1:19" x14ac:dyDescent="0.2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topLeftCell="C1" zoomScale="80" zoomScaleNormal="80" workbookViewId="0">
      <selection activeCell="E24" sqref="E24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555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2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2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2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2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2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2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2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2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2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2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2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2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2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2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2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2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" customHeight="1" x14ac:dyDescent="0.2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2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2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2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2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" customHeight="1" x14ac:dyDescent="0.2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30" x14ac:dyDescent="0.2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30" x14ac:dyDescent="0.2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2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2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2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2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2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2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2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2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2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2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2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2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2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2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2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2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2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45" customHeight="1" x14ac:dyDescent="0.2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2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2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2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2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2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2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2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2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2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2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2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2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2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2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2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2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2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30" x14ac:dyDescent="0.2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2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2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2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45" customHeight="1" x14ac:dyDescent="0.2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" customHeight="1" x14ac:dyDescent="0.2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30" x14ac:dyDescent="0.2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7.95" customHeight="1" x14ac:dyDescent="0.2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3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topLeftCell="F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556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" x14ac:dyDescent="0.2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30" x14ac:dyDescent="0.2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30" x14ac:dyDescent="0.2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30" x14ac:dyDescent="0.2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45" customHeight="1" x14ac:dyDescent="0.2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30" x14ac:dyDescent="0.2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0" x14ac:dyDescent="0.2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5" x14ac:dyDescent="0.2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45" customHeight="1" x14ac:dyDescent="0.2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30" x14ac:dyDescent="0.2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30" x14ac:dyDescent="0.2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45" x14ac:dyDescent="0.2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8" t="s">
        <v>560</v>
      </c>
      <c r="B5" s="89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30" x14ac:dyDescent="0.2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" customHeight="1" x14ac:dyDescent="0.2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" customHeight="1" x14ac:dyDescent="0.2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30" x14ac:dyDescent="0.2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45" customHeight="1" x14ac:dyDescent="0.2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45" customHeight="1" x14ac:dyDescent="0.2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30" x14ac:dyDescent="0.2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0" x14ac:dyDescent="0.2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30" x14ac:dyDescent="0.2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2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30" x14ac:dyDescent="0.2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thickBot="1" x14ac:dyDescent="0.3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C62" s="8"/>
      <c r="D62" s="8"/>
      <c r="E62" s="8"/>
    </row>
    <row r="64" spans="1:19" x14ac:dyDescent="0.25">
      <c r="C64" s="8"/>
      <c r="D64" s="8"/>
      <c r="E64" s="8"/>
    </row>
    <row r="65" spans="3:5" x14ac:dyDescent="0.25">
      <c r="C65" s="8"/>
      <c r="D65" s="8"/>
      <c r="E65" s="8"/>
    </row>
    <row r="67" spans="3:5" x14ac:dyDescent="0.25">
      <c r="C67" s="8"/>
      <c r="D67" s="8"/>
      <c r="E67" s="8"/>
    </row>
    <row r="68" spans="3:5" x14ac:dyDescent="0.2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557</v>
      </c>
      <c r="B5" s="90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0" x14ac:dyDescent="0.2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" customHeight="1" x14ac:dyDescent="0.2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60" x14ac:dyDescent="0.2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thickBot="1" x14ac:dyDescent="0.3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25">
      <c r="C27" s="8"/>
      <c r="D27" s="8"/>
      <c r="E27" s="8"/>
    </row>
    <row r="29" spans="1:19" x14ac:dyDescent="0.25">
      <c r="C29" s="8"/>
      <c r="D29" s="8"/>
      <c r="E29" s="8"/>
    </row>
    <row r="31" spans="1:19" x14ac:dyDescent="0.25">
      <c r="C31" s="8"/>
      <c r="D31" s="8"/>
      <c r="E31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9744D-D35F-47DB-85D0-80B615E5414A}">
  <ds:schemaRefs>
    <ds:schemaRef ds:uri="http://purl.org/dc/dcmitype/"/>
    <ds:schemaRef ds:uri="96f83003-48fd-4f52-836f-d78a4dd9c06d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8a97ebd-7b55-4e0a-b11e-b1f20907ee6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2021-05-11T08:35:17Z</cp:lastPrinted>
  <dcterms:created xsi:type="dcterms:W3CDTF">2021-01-18T22:11:01Z</dcterms:created>
  <dcterms:modified xsi:type="dcterms:W3CDTF">2021-07-14T11:32:49Z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