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/>
  <mc:AlternateContent xmlns:mc="http://schemas.openxmlformats.org/markup-compatibility/2006">
    <mc:Choice Requires="x15">
      <x15ac:absPath xmlns:x15ac="http://schemas.microsoft.com/office/spreadsheetml/2010/11/ac" url="P:\PS\ReactEU\C Laboratoře 195mil\FINAL žádost 60mil\"/>
    </mc:Choice>
  </mc:AlternateContent>
  <xr:revisionPtr revIDLastSave="0" documentId="13_ncr:1_{3E5E0C1F-2934-4946-A638-3F827DF125E5}" xr6:coauthVersionLast="36" xr6:coauthVersionMax="36" xr10:uidLastSave="{00000000-0000-0000-0000-000000000000}"/>
  <bookViews>
    <workbookView xWindow="0" yWindow="0" windowWidth="19200" windowHeight="10485" activeTab="2" xr2:uid="{00000000-000D-0000-FFFF-FFFF00000000}"/>
  </bookViews>
  <sheets>
    <sheet name="Krycí list C" sheetId="6" r:id="rId1"/>
    <sheet name="Prioritní oblast C_infektologie" sheetId="3" r:id="rId2"/>
    <sheet name="Prioritní oblast C_laboratoře" sheetId="8" r:id="rId3"/>
  </sheets>
  <definedNames>
    <definedName name="_xlnm._FilterDatabase" localSheetId="2" hidden="1">'Prioritní oblast C_laboratoře'!$A$3:$H$91</definedName>
    <definedName name="_xlnm.Print_Area" localSheetId="1">'Prioritní oblast C_infektologie'!$A$1:$B$72</definedName>
    <definedName name="_xlnm.Print_Area" localSheetId="2">'Prioritní oblast C_laboratoře'!$A$1:$B$92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8" l="1"/>
  <c r="G41" i="8" s="1"/>
  <c r="G83" i="8"/>
  <c r="G82" i="8"/>
  <c r="G81" i="8"/>
  <c r="G80" i="8"/>
  <c r="G78" i="8"/>
  <c r="G77" i="8"/>
  <c r="G76" i="8"/>
  <c r="G75" i="8"/>
  <c r="G74" i="8"/>
  <c r="G73" i="8"/>
  <c r="G72" i="8"/>
  <c r="G71" i="8"/>
  <c r="G70" i="8"/>
  <c r="G69" i="8"/>
  <c r="G66" i="8"/>
  <c r="G59" i="8"/>
  <c r="G58" i="8"/>
  <c r="G57" i="8"/>
  <c r="G56" i="8"/>
  <c r="G55" i="8"/>
  <c r="G54" i="8"/>
  <c r="G50" i="8"/>
  <c r="G49" i="8"/>
  <c r="G40" i="8"/>
  <c r="G39" i="8"/>
  <c r="G35" i="8"/>
  <c r="G34" i="8"/>
  <c r="G33" i="8"/>
  <c r="G29" i="8"/>
  <c r="G28" i="8"/>
  <c r="G27" i="8"/>
  <c r="G26" i="8"/>
  <c r="G25" i="8"/>
  <c r="G24" i="8"/>
  <c r="G23" i="8"/>
  <c r="G22" i="8"/>
  <c r="G18" i="8"/>
  <c r="G17" i="8"/>
  <c r="G16" i="8"/>
  <c r="G15" i="8"/>
  <c r="G14" i="8"/>
  <c r="G9" i="8"/>
  <c r="G7" i="8"/>
  <c r="G93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Uveďte kód/kódy položky rozpočtu.
</t>
        </r>
      </text>
    </comment>
    <comment ref="K3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i) plánováno
ii) zahájeno
iii) ukončeno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3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 xml:space="preserve">Uveďte kód/kódy položky rozpočtu.
</t>
        </r>
      </text>
    </comment>
    <comment ref="K3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i) plánováno
ii) zahájeno
iii) ukončeno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3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<sst xmlns="http://schemas.openxmlformats.org/spreadsheetml/2006/main" count="623" uniqueCount="301">
  <si>
    <t>Vzduchotechnika/chlazení/filtrace prostor</t>
  </si>
  <si>
    <t>Zdroj medicinálního kyslíku a tlakový vzduch</t>
  </si>
  <si>
    <t>1.</t>
  </si>
  <si>
    <t>2.</t>
  </si>
  <si>
    <t>3.</t>
  </si>
  <si>
    <t>4.</t>
  </si>
  <si>
    <t>Nástropní tubusy s vývody mediciálních plynů a umístění přístrojů (zdrojové mosty, rampy, stativy)</t>
  </si>
  <si>
    <t>Komunikační systémy sestra – pacient</t>
  </si>
  <si>
    <t>Transportní lůžka</t>
  </si>
  <si>
    <t>Transportní vozíky</t>
  </si>
  <si>
    <t>Transportní a zvedací technika – závěsné zvedáky, stropní zvedáky</t>
  </si>
  <si>
    <t>Hygienické vany – sprchovací vozíky, sprchovací boxy</t>
  </si>
  <si>
    <t xml:space="preserve">Přístroje na podporu hojení ran </t>
  </si>
  <si>
    <t>Centrální monitoring</t>
  </si>
  <si>
    <t>Oxygenátory</t>
  </si>
  <si>
    <t>POCT (Acidobazické přístroje, glukometry, CRP…)</t>
  </si>
  <si>
    <t>Ultrazvukový přístroj pro diagnostiku a/nebo intervence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</si>
  <si>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</si>
  <si>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</si>
  <si>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</si>
  <si>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</si>
  <si>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</si>
  <si>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</si>
  <si>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</si>
  <si>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</si>
  <si>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</si>
  <si>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</si>
  <si>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</si>
  <si>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</si>
  <si>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</si>
  <si>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</si>
  <si>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</si>
  <si>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</si>
  <si>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</si>
  <si>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</si>
  <si>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</si>
  <si>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</si>
  <si>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</si>
  <si>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</si>
  <si>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</si>
  <si>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</si>
  <si>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</si>
  <si>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</si>
  <si>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</si>
  <si>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</si>
  <si>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</si>
  <si>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</si>
  <si>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</si>
  <si>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</si>
  <si>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</si>
  <si>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</si>
  <si>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</si>
  <si>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</si>
  <si>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</si>
  <si>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</si>
  <si>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</si>
  <si>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</si>
  <si>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</si>
  <si>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</si>
  <si>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</si>
  <si>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</si>
  <si>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</si>
  <si>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</si>
  <si>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</si>
  <si>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</si>
  <si>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</si>
  <si>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</si>
  <si>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</si>
  <si>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</si>
  <si>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</si>
  <si>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</si>
  <si>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</si>
  <si>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</si>
  <si>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</si>
  <si>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</si>
  <si>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</si>
  <si>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</si>
  <si>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</si>
  <si>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</si>
  <si>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</si>
  <si>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Sterilizátory</t>
  </si>
  <si>
    <t>Myčky</t>
  </si>
  <si>
    <t>Ledničky, mrazáky</t>
  </si>
  <si>
    <t>Pipety</t>
  </si>
  <si>
    <t xml:space="preserve">Váhy </t>
  </si>
  <si>
    <t>Biohazard box, izolátor</t>
  </si>
  <si>
    <t>Inkubátory, Termostaty</t>
  </si>
  <si>
    <t xml:space="preserve">Zařízení na úpravu vody </t>
  </si>
  <si>
    <t>Vodní lázeň</t>
  </si>
  <si>
    <t>Hybridizér</t>
  </si>
  <si>
    <t>Centrifuga a mikrocentrifugy</t>
  </si>
  <si>
    <t>Třepačka</t>
  </si>
  <si>
    <t>Homogenizér tkání</t>
  </si>
  <si>
    <t>Mikrotom, Zmrazovací mikrotom</t>
  </si>
  <si>
    <t>Zalévací parafinová linka na histologii</t>
  </si>
  <si>
    <t>Automat pro zpracování tkání (parafinový proces)</t>
  </si>
  <si>
    <t>Barvící a montovací automat pro zpracování histologických preparátů</t>
  </si>
  <si>
    <t xml:space="preserve">Automatický hematologický nebo imunohematologický analyzátor </t>
  </si>
  <si>
    <t xml:space="preserve">Automatický biochemický analyzátor </t>
  </si>
  <si>
    <t>Analyzátor krevních elementů</t>
  </si>
  <si>
    <t>Analyzátor krvinek</t>
  </si>
  <si>
    <t>Automatický koagulometr</t>
  </si>
  <si>
    <t xml:space="preserve">Koagulační automat </t>
  </si>
  <si>
    <t>Analyzátor KO s nátěrovým automatem</t>
  </si>
  <si>
    <t>Analyzátory krevních plynů a acidobazické rovnováhy</t>
  </si>
  <si>
    <t>ELISA analyzátor</t>
  </si>
  <si>
    <t>Flowcytometr</t>
  </si>
  <si>
    <t>Izolátor nukleových kyselin (automat)</t>
  </si>
  <si>
    <t>Sekvenátor pro next-generation sequencing základní</t>
  </si>
  <si>
    <t>Sekvenátor pro next-generation sequencing, velkokapacitní</t>
  </si>
  <si>
    <t>Bioanalyzér pro určení kvality DNA/RNA</t>
  </si>
  <si>
    <t>PCR</t>
  </si>
  <si>
    <t>RealTime PCR</t>
  </si>
  <si>
    <t>DroppletDigital PCR</t>
  </si>
  <si>
    <t>Cytocentrifuga (pro cytospin)</t>
  </si>
  <si>
    <t>Laminární box pro práci s nukleovými kyselinami</t>
  </si>
  <si>
    <t>Scanner pro virtuální histologické preparáty</t>
  </si>
  <si>
    <t>Preanalytická linka</t>
  </si>
  <si>
    <t>EKG</t>
  </si>
  <si>
    <t xml:space="preserve">Monitor vitálních funkcí </t>
  </si>
  <si>
    <t>Vybavení zákrokového sálku</t>
  </si>
  <si>
    <t>Rehabilitační, transportní a antidekubitální pomůcky (různé druhy)</t>
  </si>
  <si>
    <t>Centrální stanice pro monitory s přenosem monitorovaného EKG do systému holter a do archivačního systému EKG</t>
  </si>
  <si>
    <t>Přístroj pro hemoeliminační metody kontinuální</t>
  </si>
  <si>
    <t>Systém pro ohřev pacienta</t>
  </si>
  <si>
    <t>Mobilní RTG přístroj (i C-rameno s DSA)</t>
  </si>
  <si>
    <t>Počítače</t>
  </si>
  <si>
    <t>Monitory (i velkoplošné do velínu)</t>
  </si>
  <si>
    <t>Komunikační SW i individuálně vyrobený</t>
  </si>
  <si>
    <t>Moduly do nemocničního informačního systému</t>
  </si>
  <si>
    <t>Pipety včetně robotického systému pipetování</t>
  </si>
  <si>
    <t>Chladová či mrazová komora</t>
  </si>
  <si>
    <t>Šokový zmrazovač</t>
  </si>
  <si>
    <t>Separátor buněk</t>
  </si>
  <si>
    <t>Cytometr</t>
  </si>
  <si>
    <t>Průtokový elektroporátor</t>
  </si>
  <si>
    <t>Bed-side echokardiograf</t>
  </si>
  <si>
    <t>POCT (glukoměr, Astrup…)</t>
  </si>
  <si>
    <t>Plicní ventilátory</t>
  </si>
  <si>
    <t>Defibrilátory s monitorem (resuscitační vozík)</t>
  </si>
  <si>
    <t>Elektrické odsávačky</t>
  </si>
  <si>
    <t>Nebulizátory</t>
  </si>
  <si>
    <t>PRIORITNÍ OBLAST C</t>
  </si>
  <si>
    <t>Úprava odběrového centra nebo mobilního týmu zdravotnické záchranné služby – PPNP</t>
  </si>
  <si>
    <t>Vzduchotechnika/chlazení prostor</t>
  </si>
  <si>
    <t>Třepačky</t>
  </si>
  <si>
    <t>Analyzátory serologické</t>
  </si>
  <si>
    <t>Analyzátory chemiluminiscenční</t>
  </si>
  <si>
    <t>Luminometry</t>
  </si>
  <si>
    <t>Densilametry</t>
  </si>
  <si>
    <t>Anaerostaty</t>
  </si>
  <si>
    <t>Hemokultivační systémy</t>
  </si>
  <si>
    <t>Aeroskopy</t>
  </si>
  <si>
    <t xml:space="preserve">Prostorová dezinfekce </t>
  </si>
  <si>
    <t>Pulzní oxymetr</t>
  </si>
  <si>
    <t>Endoskopické vybavení (vč. dezinfektoru a sušící skříně pro endoskopy)</t>
  </si>
  <si>
    <t>Infuzní technika (infuzní pumpy, injekční dávkovače, dokovací stanice, centrální monitorovací stanice, enterální pumpy, SW pro správu knihoven léčiv a vyhodnocení efektivity provozu infuzní techniky, komunikační rozhraní vůči ostatním systémům nemocnice – integrační platforma)</t>
  </si>
  <si>
    <t>Telemetrie (i Telemetricky monitorovaná lůžka)</t>
  </si>
  <si>
    <t>Systém pro identifikaci pacienta u lůžka (čarový kód, RFID, BT) vč. propojení na datovou sběrnici nemocnice</t>
  </si>
  <si>
    <t>Databáze pro hodnocení a ukládání dat ze sekvenátorů</t>
  </si>
  <si>
    <t xml:space="preserve">Hmotnostní spektrometr </t>
  </si>
  <si>
    <t>Promývačka ELISA destiček</t>
  </si>
  <si>
    <t>Plnící automat</t>
  </si>
  <si>
    <t>Scanner Microarray analýzy (scan biočipu)</t>
  </si>
  <si>
    <t>Systém pro automatické vyhledávání a analýza metafází</t>
  </si>
  <si>
    <t>Klimatizační jednotka</t>
  </si>
  <si>
    <t>Analyzátory automatické mikrobiologické nebo bakteorologické</t>
  </si>
  <si>
    <t xml:space="preserve">Polohovací nemocniční lůžko (standartní, RES, JIP, dětská, bariatrická) s antidekubitní matrací vč. příslušenství </t>
  </si>
  <si>
    <t xml:space="preserve">Ochranný systém likvidace odpadů </t>
  </si>
  <si>
    <t>Účinný systém pro desinfekci nádobí a okolí oddělení</t>
  </si>
  <si>
    <t>Vybavení izolačních boxů</t>
  </si>
  <si>
    <t>Přístroj pro mimotělní náhradu funkce ledvin</t>
  </si>
  <si>
    <t xml:space="preserve">Instrumentační stolek </t>
  </si>
  <si>
    <t>Rozvoj infektologických pracovišť všeobecných nemocnic</t>
  </si>
  <si>
    <t>Rozvoj laboratorních kapacit nemocnic</t>
  </si>
  <si>
    <t xml:space="preserve">100. výzva - ZVÝŠENÍ PŘIPRAVENOSTI SUBJEKTŮ ZAPOJENÝCH DO ŘEŠENÍ HROZEB                                            – Rozvoj laboratorních kapacit nemocnic a Rozvoj infektologických pracovišť všeobecných nemocnic </t>
  </si>
  <si>
    <t>SEZNAM VYBAVENÍ</t>
  </si>
  <si>
    <t>Konkrétní název pořizované položky</t>
  </si>
  <si>
    <t>Cena bez DPH</t>
  </si>
  <si>
    <t>Kód položky rozpočtu</t>
  </si>
  <si>
    <t>Číslo VŘ</t>
  </si>
  <si>
    <t>Stav VŘ</t>
  </si>
  <si>
    <t xml:space="preserve">Cena použitá do rozpočtu </t>
  </si>
  <si>
    <t>Princip stavenovení ceny do  rozpočtu</t>
  </si>
  <si>
    <t>Zdroj informací 1</t>
  </si>
  <si>
    <t>Zdroj informací 2</t>
  </si>
  <si>
    <t>Zdroj informací 3</t>
  </si>
  <si>
    <t xml:space="preserve">Doplňující komentář </t>
  </si>
  <si>
    <t>Modemy, switche, kabeláž a další instalace</t>
  </si>
  <si>
    <t>PDMS systém pro automatický sběr a vyhodnocení dat u lůžka na JIP, ARO a na operačním sále vč. propojeni na datovou sběrnici nemocnice</t>
  </si>
  <si>
    <t>Mikroskop (vč. modulu pro digitální záznam a zpracování obrazu)</t>
  </si>
  <si>
    <t>Mikroskop pro histologickou diagnostiku, vč. digitálního zobrazení</t>
  </si>
  <si>
    <t>Mikroskop vč. digitálního zobrazení a analytického software</t>
  </si>
  <si>
    <t xml:space="preserve">Kapalinový chromatograf vč. příslušenstvím </t>
  </si>
  <si>
    <t>Plynový chromatograf vč. příslušenstvím</t>
  </si>
  <si>
    <t>SW pro analýzu sekvenačních dat</t>
  </si>
  <si>
    <t xml:space="preserve">Molecular tumor board – SW nástroje </t>
  </si>
  <si>
    <t>Stanovisko Přístrojové komise ANO/NE</t>
  </si>
  <si>
    <t>Počet ks</t>
  </si>
  <si>
    <t>Cena celkem bez DPH</t>
  </si>
  <si>
    <t>Myčka na laboratorní sklo</t>
  </si>
  <si>
    <t>NE</t>
  </si>
  <si>
    <t>Lyofilizační přístorj</t>
  </si>
  <si>
    <t>Inkubátor</t>
  </si>
  <si>
    <t>Inkubátor a agitátor krevních destiček</t>
  </si>
  <si>
    <t>Mikroskop</t>
  </si>
  <si>
    <t>Vakuový koncentrátor</t>
  </si>
  <si>
    <t>Centrifuga s vyměnitelnými rotory</t>
  </si>
  <si>
    <t>Centrifuga</t>
  </si>
  <si>
    <t>Automatická zalévací linka</t>
  </si>
  <si>
    <t>Automatický tkáňový procesor</t>
  </si>
  <si>
    <t>Analyzátor pro zpracování metody nepřímé imunofluorescence</t>
  </si>
  <si>
    <t>Analyzátor pro zpracování imunoblotů</t>
  </si>
  <si>
    <t>Elisa analyzátor</t>
  </si>
  <si>
    <t>Elisa automat</t>
  </si>
  <si>
    <t>Automatický skenovací systém</t>
  </si>
  <si>
    <t>Systém pro analýzu obrazu</t>
  </si>
  <si>
    <t>Modulární vybavení pro detekci virových, bakteriálních a mykotických původců infekčních onemocnění</t>
  </si>
  <si>
    <t>Modul na přípravu mikroskopického preparátu</t>
  </si>
  <si>
    <t>Inokulační automat</t>
  </si>
  <si>
    <t>ANO</t>
  </si>
  <si>
    <t>Analyzátor mykologický</t>
  </si>
  <si>
    <t>Izolátor DNA</t>
  </si>
  <si>
    <t>Kapilární elektroforéza</t>
  </si>
  <si>
    <t>Bioanalyzér</t>
  </si>
  <si>
    <t>Spektrofotometr na měření kvality DNA</t>
  </si>
  <si>
    <t>Termocykler</t>
  </si>
  <si>
    <t>Cycler</t>
  </si>
  <si>
    <t>Termocykler + PCR</t>
  </si>
  <si>
    <t>RealTime PCR cycler</t>
  </si>
  <si>
    <t>Light cycler</t>
  </si>
  <si>
    <t>Digital PCR</t>
  </si>
  <si>
    <t>ddPCR</t>
  </si>
  <si>
    <t>Laminární box</t>
  </si>
  <si>
    <t>Centrifiga na zkumavky</t>
  </si>
  <si>
    <t>Fénix Brno, spol. s.r.o.</t>
  </si>
  <si>
    <t>VZ-2020-000637, Mielle, spol. s.r.o.</t>
  </si>
  <si>
    <t>Merci, s.r.o.</t>
  </si>
  <si>
    <t>průzkum trhu, obdobné plnění</t>
  </si>
  <si>
    <t>SCHOELLER INSTRUMENTS, s.r.o</t>
  </si>
  <si>
    <t>KRD - obchodní společnost s.r.o.</t>
  </si>
  <si>
    <t>Eppendorf Czech &amp; Slovakia s.r.o.</t>
  </si>
  <si>
    <t>průzkum trhu</t>
  </si>
  <si>
    <t xml:space="preserve"> HELAGO-CZ, s.r.o.</t>
  </si>
  <si>
    <t>VWR International s.r.o.</t>
  </si>
  <si>
    <t>BioTech a.s</t>
  </si>
  <si>
    <t>Biotrade instruments, s.r.o.</t>
  </si>
  <si>
    <t>Trigon plus s.r.o.</t>
  </si>
  <si>
    <t>BDL Czech republic s.r.o.</t>
  </si>
  <si>
    <t>průzkum trhu, internetový průzkum</t>
  </si>
  <si>
    <t>EUREX MEDICA, spol. s r.o</t>
  </si>
  <si>
    <t>Fresenius Kabi s.r.o.</t>
  </si>
  <si>
    <t>SARSTEDT spol. s r.o.</t>
  </si>
  <si>
    <t>Nikon Holdings Europe B.V., český odštěpný závod</t>
  </si>
  <si>
    <t>nepodal cenovou nabídku</t>
  </si>
  <si>
    <t>Olympus Czech Group, s.r.o., člen koncernu</t>
  </si>
  <si>
    <t xml:space="preserve"> Thermo Fisher Scientific s.r.o.</t>
  </si>
  <si>
    <t>BioTech a.s.</t>
  </si>
  <si>
    <t>VZ-2019-000871, Eppendorf Czech &amp; Slovakia s.r.o.</t>
  </si>
  <si>
    <t>MEDESA s.r.o.</t>
  </si>
  <si>
    <t xml:space="preserve">JK-Trading s.r.o. </t>
  </si>
  <si>
    <t>BioVendor - Laboratorní medicína a.s.</t>
  </si>
  <si>
    <t>DYNEX LabSolutions, s.r.o.</t>
  </si>
  <si>
    <t>SYSMEX CZ s.r.o.</t>
  </si>
  <si>
    <t>PROMEDICA PRAHA GROUP, a.s.</t>
  </si>
  <si>
    <t xml:space="preserve"> Siemens Healthcare, s.r.o.</t>
  </si>
  <si>
    <t>LABOSERV s.r.o.</t>
  </si>
  <si>
    <t>Bio-Rad spol. s.r.o.</t>
  </si>
  <si>
    <t>zahájeno</t>
  </si>
  <si>
    <t>Laboratory Imaging s.r.o.</t>
  </si>
  <si>
    <t>Becton Dickinson Czechia, s.r.o.</t>
  </si>
  <si>
    <t>TRIOS, spol. s.r.o.</t>
  </si>
  <si>
    <t>Schubert CZ spol. s r.o</t>
  </si>
  <si>
    <t>Lab Mark a.s.</t>
  </si>
  <si>
    <t>HPST s.r.o.</t>
  </si>
  <si>
    <t>EAST PORT Praha s.r.o.</t>
  </si>
  <si>
    <t>Life Technologies Czech Republic s.r.o.</t>
  </si>
  <si>
    <t>M.G.P. spol. s r.o.</t>
  </si>
  <si>
    <t>Explorea s.r.o.</t>
  </si>
  <si>
    <t>Carolina biosystems  s.r.o.</t>
  </si>
  <si>
    <t>ROCHE s.r.o.</t>
  </si>
  <si>
    <t>GeneTiCA s.r.o.</t>
  </si>
  <si>
    <t>kupní smlouva 064/OVZ/PS/2019 Bio-Rad spol. s.r.o.</t>
  </si>
  <si>
    <t>plánováno</t>
  </si>
  <si>
    <t>kupní smlouva č. 84785 pro část D, Becton Dickinson Czechia, s.r.o.</t>
  </si>
  <si>
    <t>veřejná zakázka č. Z2020-045235, Schubert CZ spol. s r.o</t>
  </si>
  <si>
    <t>číslo smlouvy IKEM/001484/2020SVPO, Schubert CZ spol. s r.o</t>
  </si>
  <si>
    <t>VZ-2021-000269,Olympus Czech Group, s.r.o., člen koncernu</t>
  </si>
  <si>
    <t xml:space="preserve">ALOGO, s.r.o., </t>
  </si>
  <si>
    <t>ALOGO, s.r.o., VZ-2021-000238</t>
  </si>
  <si>
    <t>TRIOS, spol. s.r.o., VZ-2021-000099</t>
  </si>
  <si>
    <t>Trigon plus s.r.o., VZ-2021-000671</t>
  </si>
  <si>
    <t>Digitální morfologie způsobilá část</t>
  </si>
  <si>
    <t>Digitální morfologie nezpůsobilá část</t>
  </si>
  <si>
    <t>1.1.1.2.3.1</t>
  </si>
  <si>
    <t>1.2.</t>
  </si>
  <si>
    <t>VZ-2021-000269</t>
  </si>
  <si>
    <t>VZ-2021-000238</t>
  </si>
  <si>
    <t>VZ-2021-000099</t>
  </si>
  <si>
    <t xml:space="preserve"> VZ-2021-000671</t>
  </si>
  <si>
    <t>PLATNOST OD 22. 7.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</si>
</sst>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\ _K_č_-;\-* #,##0\ _K_č_-;_-* &quot;-&quot;\ _K_č_-;_-@_-"/>
    <numFmt numFmtId="43" formatCode="_-* #,##0.00\ _K_č_-;\-* #,##0.00\ _K_č_-;_-* &quot;-&quot;??\ _K_č_-;_-@_-"/>
    <numFmt numFmtId="164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6"/>
      <color rgb="FFA6A6A6"/>
      <name val="Cambria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90">
    <xf numFmtId="0" fontId="0" fillId="0" borderId="0" xfId="0"/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5" borderId="3" xfId="0" applyFill="1" applyBorder="1" applyAlignment="1">
      <alignment vertical="center" wrapText="1"/>
    </xf>
    <xf numFmtId="0" fontId="0" fillId="5" borderId="3" xfId="0" applyFill="1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5" borderId="3" xfId="0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4" fillId="5" borderId="3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 wrapText="1"/>
    </xf>
    <xf numFmtId="0" fontId="0" fillId="5" borderId="9" xfId="0" applyFill="1" applyBorder="1" applyAlignment="1">
      <alignment vertical="center"/>
    </xf>
    <xf numFmtId="0" fontId="0" fillId="0" borderId="10" xfId="0" applyBorder="1"/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0" xfId="0" applyFill="1" applyBorder="1"/>
    <xf numFmtId="0" fontId="1" fillId="4" borderId="1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0" fillId="5" borderId="0" xfId="0" applyFill="1" applyAlignment="1">
      <alignment horizontal="left" vertical="center" wrapText="1"/>
    </xf>
    <xf numFmtId="0" fontId="7" fillId="5" borderId="3" xfId="0" applyFont="1" applyFill="1" applyBorder="1" applyAlignment="1">
      <alignment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10" xfId="0" applyBorder="1" applyAlignment="1">
      <alignment wrapText="1"/>
    </xf>
    <xf numFmtId="1" fontId="0" fillId="0" borderId="10" xfId="0" applyNumberFormat="1" applyBorder="1"/>
    <xf numFmtId="1" fontId="0" fillId="0" borderId="0" xfId="0" applyNumberFormat="1"/>
    <xf numFmtId="0" fontId="11" fillId="0" borderId="10" xfId="0" applyFont="1" applyBorder="1"/>
    <xf numFmtId="1" fontId="11" fillId="0" borderId="10" xfId="0" applyNumberFormat="1" applyFont="1" applyBorder="1"/>
    <xf numFmtId="1" fontId="11" fillId="0" borderId="0" xfId="0" applyNumberFormat="1" applyFont="1"/>
    <xf numFmtId="0" fontId="0" fillId="0" borderId="10" xfId="0" applyFont="1" applyFill="1" applyBorder="1" applyAlignment="1">
      <alignment wrapText="1"/>
    </xf>
    <xf numFmtId="0" fontId="0" fillId="0" borderId="10" xfId="0" applyFill="1" applyBorder="1"/>
    <xf numFmtId="0" fontId="0" fillId="0" borderId="10" xfId="0" applyFill="1" applyBorder="1" applyAlignment="1">
      <alignment wrapText="1"/>
    </xf>
    <xf numFmtId="164" fontId="3" fillId="0" borderId="10" xfId="0" applyNumberFormat="1" applyFont="1" applyFill="1" applyBorder="1" applyAlignment="1">
      <alignment wrapText="1"/>
    </xf>
    <xf numFmtId="0" fontId="0" fillId="5" borderId="5" xfId="0" applyFill="1" applyBorder="1" applyAlignment="1">
      <alignment horizontal="left" vertical="center" wrapText="1"/>
    </xf>
    <xf numFmtId="0" fontId="10" fillId="0" borderId="10" xfId="0" applyFont="1" applyBorder="1"/>
    <xf numFmtId="41" fontId="0" fillId="0" borderId="0" xfId="1" applyNumberFormat="1" applyFont="1"/>
    <xf numFmtId="41" fontId="8" fillId="6" borderId="10" xfId="1" applyNumberFormat="1" applyFont="1" applyFill="1" applyBorder="1" applyAlignment="1">
      <alignment horizontal="center" vertical="center" wrapText="1"/>
    </xf>
    <xf numFmtId="41" fontId="1" fillId="4" borderId="10" xfId="1" applyNumberFormat="1" applyFont="1" applyFill="1" applyBorder="1" applyAlignment="1">
      <alignment horizontal="center" vertical="center" wrapText="1"/>
    </xf>
    <xf numFmtId="41" fontId="0" fillId="0" borderId="10" xfId="1" applyNumberFormat="1" applyFont="1" applyBorder="1"/>
    <xf numFmtId="41" fontId="11" fillId="0" borderId="0" xfId="1" applyNumberFormat="1" applyFont="1"/>
    <xf numFmtId="0" fontId="13" fillId="0" borderId="0" xfId="0" applyFont="1"/>
    <xf numFmtId="0" fontId="0" fillId="0" borderId="10" xfId="0" applyFont="1" applyBorder="1"/>
    <xf numFmtId="41" fontId="3" fillId="0" borderId="10" xfId="1" applyNumberFormat="1" applyFont="1" applyBorder="1"/>
    <xf numFmtId="41" fontId="0" fillId="0" borderId="10" xfId="1" applyNumberFormat="1" applyFont="1" applyBorder="1" applyAlignment="1">
      <alignment wrapText="1"/>
    </xf>
    <xf numFmtId="0" fontId="3" fillId="0" borderId="10" xfId="0" applyFont="1" applyBorder="1"/>
    <xf numFmtId="0" fontId="13" fillId="0" borderId="0" xfId="0" applyFont="1" applyAlignment="1">
      <alignment wrapText="1"/>
    </xf>
    <xf numFmtId="0" fontId="3" fillId="5" borderId="7" xfId="0" applyFont="1" applyFill="1" applyBorder="1" applyAlignment="1">
      <alignment horizontal="left" vertical="center"/>
    </xf>
    <xf numFmtId="0" fontId="3" fillId="5" borderId="10" xfId="0" applyFont="1" applyFill="1" applyBorder="1"/>
    <xf numFmtId="41" fontId="3" fillId="5" borderId="10" xfId="1" applyNumberFormat="1" applyFont="1" applyFill="1" applyBorder="1"/>
    <xf numFmtId="0" fontId="3" fillId="5" borderId="0" xfId="0" applyFont="1" applyFill="1"/>
    <xf numFmtId="0" fontId="0" fillId="4" borderId="10" xfId="0" applyFont="1" applyFill="1" applyBorder="1"/>
    <xf numFmtId="0" fontId="0" fillId="0" borderId="10" xfId="0" applyFont="1" applyFill="1" applyBorder="1"/>
    <xf numFmtId="41" fontId="0" fillId="0" borderId="10" xfId="1" applyNumberFormat="1" applyFont="1" applyFill="1" applyBorder="1"/>
    <xf numFmtId="0" fontId="0" fillId="0" borderId="7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Fill="1"/>
    <xf numFmtId="41" fontId="0" fillId="5" borderId="10" xfId="1" applyNumberFormat="1" applyFont="1" applyFill="1" applyBorder="1"/>
    <xf numFmtId="0" fontId="0" fillId="5" borderId="10" xfId="0" applyFill="1" applyBorder="1" applyAlignment="1">
      <alignment wrapText="1"/>
    </xf>
    <xf numFmtId="0" fontId="0" fillId="5" borderId="10" xfId="0" applyFont="1" applyFill="1" applyBorder="1"/>
    <xf numFmtId="0" fontId="0" fillId="0" borderId="12" xfId="0" applyFill="1" applyBorder="1"/>
    <xf numFmtId="41" fontId="12" fillId="0" borderId="10" xfId="1" applyNumberFormat="1" applyFont="1" applyFill="1" applyBorder="1"/>
    <xf numFmtId="16" fontId="0" fillId="0" borderId="10" xfId="0" applyNumberFormat="1" applyBorder="1"/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left"/>
    </xf>
    <xf numFmtId="0" fontId="0" fillId="7" borderId="10" xfId="0" applyFill="1" applyBorder="1"/>
    <xf numFmtId="41" fontId="0" fillId="7" borderId="10" xfId="1" applyNumberFormat="1" applyFont="1" applyFill="1" applyBorder="1"/>
    <xf numFmtId="0" fontId="0" fillId="7" borderId="10" xfId="0" applyFont="1" applyFill="1" applyBorder="1" applyAlignment="1">
      <alignment wrapText="1"/>
    </xf>
    <xf numFmtId="41" fontId="0" fillId="7" borderId="10" xfId="1" applyNumberFormat="1" applyFont="1" applyFill="1" applyBorder="1" applyAlignment="1">
      <alignment wrapText="1"/>
    </xf>
    <xf numFmtId="0" fontId="3" fillId="7" borderId="10" xfId="0" applyFont="1" applyFill="1" applyBorder="1"/>
    <xf numFmtId="41" fontId="3" fillId="7" borderId="10" xfId="1" applyNumberFormat="1" applyFont="1" applyFill="1" applyBorder="1"/>
    <xf numFmtId="0" fontId="0" fillId="7" borderId="10" xfId="0" applyFill="1" applyBorder="1" applyAlignment="1">
      <alignment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CFF8FD"/>
      <color rgb="FFCCFFCC"/>
      <color rgb="FFCCFF99"/>
      <color rgb="FFFF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189865</xdr:colOff>
      <xdr:row>44</xdr:row>
      <xdr:rowOff>146050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28F0D61-2F77-4162-8CED-7B3B40635046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7275" t="25475" r="66711" b="14168"/>
        <a:stretch/>
      </xdr:blipFill>
      <xdr:spPr bwMode="auto">
        <a:xfrm>
          <a:off x="0" y="184150"/>
          <a:ext cx="6285865" cy="8064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ranžovo-červená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6"/>
  <sheetViews>
    <sheetView topLeftCell="A25" workbookViewId="0">
      <selection activeCell="A46" sqref="A46"/>
    </sheetView>
  </sheetViews>
  <sheetFormatPr defaultRowHeight="15" x14ac:dyDescent="0.25"/>
  <sheetData>
    <row r="46" spans="1:1" ht="20.25" x14ac:dyDescent="0.25">
      <c r="A46" s="32" t="s">
        <v>300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2"/>
  <sheetViews>
    <sheetView zoomScale="80" zoomScaleNormal="80" workbookViewId="0">
      <selection activeCell="H3" sqref="H3"/>
    </sheetView>
  </sheetViews>
  <sheetFormatPr defaultRowHeight="15" x14ac:dyDescent="0.25"/>
  <cols>
    <col min="1" max="1" width="5.140625" customWidth="1"/>
    <col min="2" max="2" width="80.85546875" customWidth="1"/>
    <col min="3" max="4" width="34.5703125" customWidth="1"/>
    <col min="5" max="5" width="23.140625" customWidth="1"/>
    <col min="6" max="6" width="15.7109375" customWidth="1"/>
    <col min="7" max="7" width="12.85546875" customWidth="1"/>
    <col min="8" max="8" width="14.140625" customWidth="1"/>
    <col min="9" max="9" width="4.140625" customWidth="1"/>
    <col min="10" max="10" width="16.42578125" customWidth="1"/>
    <col min="11" max="11" width="16.7109375" customWidth="1"/>
    <col min="12" max="12" width="17.5703125" customWidth="1"/>
    <col min="13" max="13" width="16.85546875" customWidth="1"/>
    <col min="14" max="14" width="18.7109375" customWidth="1"/>
    <col min="15" max="15" width="15.85546875" customWidth="1"/>
    <col min="16" max="16" width="21.5703125" customWidth="1"/>
    <col min="17" max="17" width="18.85546875" customWidth="1"/>
    <col min="18" max="18" width="19.140625" customWidth="1"/>
    <col min="19" max="19" width="21.7109375" customWidth="1"/>
  </cols>
  <sheetData>
    <row r="1" spans="1:19" ht="15.75" thickBot="1" x14ac:dyDescent="0.3">
      <c r="A1" s="74" t="s">
        <v>176</v>
      </c>
      <c r="B1" s="75"/>
    </row>
    <row r="2" spans="1:19" ht="4.3499999999999996" customHeight="1" thickBot="1" x14ac:dyDescent="0.3">
      <c r="A2" s="76"/>
      <c r="B2" s="77"/>
    </row>
    <row r="3" spans="1:19" ht="33" customHeight="1" thickBot="1" x14ac:dyDescent="0.3">
      <c r="A3" s="78" t="s">
        <v>142</v>
      </c>
      <c r="B3" s="79"/>
      <c r="C3" s="21" t="s">
        <v>177</v>
      </c>
      <c r="D3" s="30" t="s">
        <v>197</v>
      </c>
      <c r="E3" s="30" t="s">
        <v>198</v>
      </c>
      <c r="F3" s="31" t="s">
        <v>199</v>
      </c>
      <c r="G3" s="22" t="s">
        <v>182</v>
      </c>
      <c r="H3" s="22" t="s">
        <v>179</v>
      </c>
      <c r="I3" s="23"/>
      <c r="J3" s="22" t="s">
        <v>180</v>
      </c>
      <c r="K3" s="22" t="s">
        <v>181</v>
      </c>
      <c r="L3" s="22" t="s">
        <v>184</v>
      </c>
      <c r="M3" s="22" t="s">
        <v>178</v>
      </c>
      <c r="N3" s="22" t="s">
        <v>185</v>
      </c>
      <c r="O3" s="22" t="s">
        <v>178</v>
      </c>
      <c r="P3" s="22" t="s">
        <v>186</v>
      </c>
      <c r="Q3" s="22" t="s">
        <v>178</v>
      </c>
      <c r="R3" s="22" t="s">
        <v>183</v>
      </c>
      <c r="S3" s="24" t="s">
        <v>187</v>
      </c>
    </row>
    <row r="4" spans="1:19" ht="48" customHeight="1" thickBot="1" x14ac:dyDescent="0.3">
      <c r="A4" s="80" t="s">
        <v>175</v>
      </c>
      <c r="B4" s="81"/>
      <c r="C4" s="20"/>
      <c r="D4" s="20"/>
      <c r="E4" s="20"/>
      <c r="F4" s="20"/>
      <c r="G4" s="20"/>
      <c r="H4" s="20"/>
      <c r="I4" s="23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15.75" thickBot="1" x14ac:dyDescent="0.3">
      <c r="A5" s="72" t="s">
        <v>173</v>
      </c>
      <c r="B5" s="73"/>
      <c r="C5" s="20"/>
      <c r="D5" s="20"/>
      <c r="E5" s="20"/>
      <c r="F5" s="20"/>
      <c r="G5" s="20"/>
      <c r="H5" s="20"/>
      <c r="I5" s="23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x14ac:dyDescent="0.25">
      <c r="A6" s="7" t="s">
        <v>2</v>
      </c>
      <c r="B6" s="1" t="s">
        <v>83</v>
      </c>
      <c r="C6" s="20"/>
      <c r="D6" s="20"/>
      <c r="E6" s="20"/>
      <c r="F6" s="20"/>
      <c r="G6" s="20"/>
      <c r="H6" s="20"/>
      <c r="I6" s="23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x14ac:dyDescent="0.25">
      <c r="A7" s="3" t="s">
        <v>3</v>
      </c>
      <c r="B7" s="2" t="s">
        <v>84</v>
      </c>
      <c r="C7" s="20"/>
      <c r="D7" s="20"/>
      <c r="E7" s="20"/>
      <c r="F7" s="20"/>
      <c r="G7" s="20"/>
      <c r="H7" s="20"/>
      <c r="I7" s="23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x14ac:dyDescent="0.25">
      <c r="A8" s="3" t="s">
        <v>4</v>
      </c>
      <c r="B8" s="2" t="s">
        <v>85</v>
      </c>
      <c r="C8" s="20"/>
      <c r="D8" s="20"/>
      <c r="E8" s="20"/>
      <c r="F8" s="20"/>
      <c r="G8" s="20"/>
      <c r="H8" s="20"/>
      <c r="I8" s="23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x14ac:dyDescent="0.25">
      <c r="A9" s="3" t="s">
        <v>5</v>
      </c>
      <c r="B9" s="2" t="s">
        <v>86</v>
      </c>
      <c r="C9" s="20"/>
      <c r="D9" s="20"/>
      <c r="E9" s="20"/>
      <c r="F9" s="20"/>
      <c r="G9" s="20"/>
      <c r="H9" s="20"/>
      <c r="I9" s="23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x14ac:dyDescent="0.25">
      <c r="A10" s="3" t="s">
        <v>17</v>
      </c>
      <c r="B10" s="2" t="s">
        <v>80</v>
      </c>
      <c r="C10" s="20"/>
      <c r="D10" s="20"/>
      <c r="E10" s="20"/>
      <c r="F10" s="20"/>
      <c r="G10" s="20"/>
      <c r="H10" s="20"/>
      <c r="I10" s="23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x14ac:dyDescent="0.25">
      <c r="A11" s="3" t="s">
        <v>18</v>
      </c>
      <c r="B11" s="2" t="s">
        <v>81</v>
      </c>
      <c r="C11" s="20"/>
      <c r="D11" s="20"/>
      <c r="E11" s="20"/>
      <c r="F11" s="20"/>
      <c r="G11" s="20"/>
      <c r="H11" s="20"/>
      <c r="I11" s="23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x14ac:dyDescent="0.25">
      <c r="A12" s="3" t="s">
        <v>19</v>
      </c>
      <c r="B12" s="2" t="s">
        <v>82</v>
      </c>
      <c r="C12" s="20"/>
      <c r="D12" s="20"/>
      <c r="E12" s="20"/>
      <c r="F12" s="20"/>
      <c r="G12" s="20"/>
      <c r="H12" s="20"/>
      <c r="I12" s="23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x14ac:dyDescent="0.25">
      <c r="A13" s="3" t="s">
        <v>20</v>
      </c>
      <c r="B13" s="2" t="s">
        <v>190</v>
      </c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x14ac:dyDescent="0.25">
      <c r="A14" s="3" t="s">
        <v>21</v>
      </c>
      <c r="B14" s="2" t="s">
        <v>87</v>
      </c>
      <c r="C14" s="20"/>
      <c r="D14" s="20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 x14ac:dyDescent="0.25">
      <c r="A15" s="3" t="s">
        <v>22</v>
      </c>
      <c r="B15" s="2" t="s">
        <v>88</v>
      </c>
      <c r="C15" s="20"/>
      <c r="D15" s="20"/>
      <c r="E15" s="20"/>
      <c r="F15" s="20"/>
      <c r="G15" s="20"/>
      <c r="H15" s="20"/>
      <c r="I15" s="23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x14ac:dyDescent="0.25">
      <c r="A16" s="3" t="s">
        <v>23</v>
      </c>
      <c r="B16" s="2" t="s">
        <v>90</v>
      </c>
      <c r="C16" s="20"/>
      <c r="D16" s="20"/>
      <c r="E16" s="20"/>
      <c r="F16" s="20"/>
      <c r="G16" s="20"/>
      <c r="H16" s="20"/>
      <c r="I16" s="23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 x14ac:dyDescent="0.25">
      <c r="A17" s="3" t="s">
        <v>24</v>
      </c>
      <c r="B17" s="2" t="s">
        <v>145</v>
      </c>
      <c r="C17" s="20"/>
      <c r="D17" s="20"/>
      <c r="E17" s="20"/>
      <c r="F17" s="20"/>
      <c r="G17" s="20"/>
      <c r="H17" s="20"/>
      <c r="I17" s="23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x14ac:dyDescent="0.25">
      <c r="A18" s="3" t="s">
        <v>25</v>
      </c>
      <c r="B18" s="2" t="s">
        <v>166</v>
      </c>
      <c r="C18" s="20"/>
      <c r="D18" s="20"/>
      <c r="E18" s="20"/>
      <c r="F18" s="20"/>
      <c r="G18" s="20"/>
      <c r="H18" s="20"/>
      <c r="I18" s="23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x14ac:dyDescent="0.25">
      <c r="A19" s="3" t="s">
        <v>26</v>
      </c>
      <c r="B19" s="2" t="s">
        <v>146</v>
      </c>
      <c r="C19" s="20"/>
      <c r="D19" s="20"/>
      <c r="E19" s="20"/>
      <c r="F19" s="20"/>
      <c r="G19" s="20"/>
      <c r="H19" s="20"/>
      <c r="I19" s="23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x14ac:dyDescent="0.25">
      <c r="A20" s="3" t="s">
        <v>27</v>
      </c>
      <c r="B20" s="2" t="s">
        <v>147</v>
      </c>
      <c r="C20" s="20"/>
      <c r="D20" s="20"/>
      <c r="E20" s="20"/>
      <c r="F20" s="20"/>
      <c r="G20" s="20"/>
      <c r="H20" s="20"/>
      <c r="I20" s="23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25">
      <c r="A21" s="3" t="s">
        <v>28</v>
      </c>
      <c r="B21" s="2" t="s">
        <v>148</v>
      </c>
      <c r="C21" s="20"/>
      <c r="D21" s="20"/>
      <c r="E21" s="20"/>
      <c r="F21" s="20"/>
      <c r="G21" s="20"/>
      <c r="H21" s="20"/>
      <c r="I21" s="23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19" x14ac:dyDescent="0.25">
      <c r="A22" s="3" t="s">
        <v>29</v>
      </c>
      <c r="B22" s="2" t="s">
        <v>149</v>
      </c>
      <c r="C22" s="20"/>
      <c r="D22" s="20"/>
      <c r="E22" s="20"/>
      <c r="F22" s="20"/>
      <c r="G22" s="20"/>
      <c r="H22" s="20"/>
      <c r="I22" s="23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19" x14ac:dyDescent="0.25">
      <c r="A23" s="3" t="s">
        <v>30</v>
      </c>
      <c r="B23" s="2" t="s">
        <v>150</v>
      </c>
      <c r="C23" s="20"/>
      <c r="D23" s="20"/>
      <c r="E23" s="20"/>
      <c r="F23" s="20"/>
      <c r="G23" s="20"/>
      <c r="H23" s="20"/>
      <c r="I23" s="23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1:19" x14ac:dyDescent="0.25">
      <c r="A24" s="3" t="s">
        <v>31</v>
      </c>
      <c r="B24" s="2" t="s">
        <v>151</v>
      </c>
      <c r="C24" s="20"/>
      <c r="D24" s="20"/>
      <c r="E24" s="20"/>
      <c r="F24" s="20"/>
      <c r="G24" s="20"/>
      <c r="H24" s="20"/>
      <c r="I24" s="23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19" x14ac:dyDescent="0.25">
      <c r="A25" s="3" t="s">
        <v>32</v>
      </c>
      <c r="B25" s="2" t="s">
        <v>152</v>
      </c>
      <c r="C25" s="20"/>
      <c r="D25" s="20"/>
      <c r="E25" s="20"/>
      <c r="F25" s="20"/>
      <c r="G25" s="20"/>
      <c r="H25" s="20"/>
      <c r="I25" s="23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x14ac:dyDescent="0.25">
      <c r="A26" s="3" t="s">
        <v>33</v>
      </c>
      <c r="B26" s="5" t="s">
        <v>105</v>
      </c>
      <c r="C26" s="20"/>
      <c r="D26" s="20"/>
      <c r="E26" s="20"/>
      <c r="F26" s="20"/>
      <c r="G26" s="20"/>
      <c r="H26" s="20"/>
      <c r="I26" s="23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pans="1:19" x14ac:dyDescent="0.25">
      <c r="A27" s="3" t="s">
        <v>34</v>
      </c>
      <c r="B27" s="5" t="s">
        <v>111</v>
      </c>
      <c r="C27" s="20"/>
      <c r="D27" s="20"/>
      <c r="E27" s="20"/>
      <c r="F27" s="20"/>
      <c r="G27" s="20"/>
      <c r="H27" s="20"/>
      <c r="I27" s="23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 ht="30" x14ac:dyDescent="0.25">
      <c r="A28" s="3" t="s">
        <v>35</v>
      </c>
      <c r="B28" s="4" t="s">
        <v>167</v>
      </c>
      <c r="C28" s="20"/>
      <c r="D28" s="20"/>
      <c r="E28" s="20"/>
      <c r="F28" s="20"/>
      <c r="G28" s="20"/>
      <c r="H28" s="20"/>
      <c r="I28" s="23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19" x14ac:dyDescent="0.25">
      <c r="A29" s="3" t="s">
        <v>36</v>
      </c>
      <c r="B29" s="5" t="s">
        <v>8</v>
      </c>
      <c r="C29" s="20"/>
      <c r="D29" s="20"/>
      <c r="E29" s="20"/>
      <c r="F29" s="20"/>
      <c r="G29" s="20"/>
      <c r="H29" s="20"/>
      <c r="I29" s="23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 x14ac:dyDescent="0.25">
      <c r="A30" s="3" t="s">
        <v>37</v>
      </c>
      <c r="B30" s="5" t="s">
        <v>9</v>
      </c>
      <c r="C30" s="20"/>
      <c r="D30" s="20"/>
      <c r="E30" s="20"/>
      <c r="F30" s="20"/>
      <c r="G30" s="20"/>
      <c r="H30" s="20"/>
      <c r="I30" s="23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19" x14ac:dyDescent="0.25">
      <c r="A31" s="3" t="s">
        <v>38</v>
      </c>
      <c r="B31" s="5" t="s">
        <v>10</v>
      </c>
      <c r="C31" s="20"/>
      <c r="D31" s="20"/>
      <c r="E31" s="20"/>
      <c r="F31" s="20"/>
      <c r="G31" s="20"/>
      <c r="H31" s="20"/>
      <c r="I31" s="23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19" ht="30" x14ac:dyDescent="0.25">
      <c r="A32" s="3" t="s">
        <v>39</v>
      </c>
      <c r="B32" s="4" t="s">
        <v>158</v>
      </c>
      <c r="C32" s="20"/>
      <c r="D32" s="20"/>
      <c r="E32" s="20"/>
      <c r="F32" s="20"/>
      <c r="G32" s="20"/>
      <c r="H32" s="20"/>
      <c r="I32" s="23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 x14ac:dyDescent="0.25">
      <c r="A33" s="3" t="s">
        <v>40</v>
      </c>
      <c r="B33" s="5" t="s">
        <v>11</v>
      </c>
      <c r="C33" s="20"/>
      <c r="D33" s="20"/>
      <c r="E33" s="20"/>
      <c r="F33" s="20"/>
      <c r="G33" s="20"/>
      <c r="H33" s="20"/>
      <c r="I33" s="23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1:19" x14ac:dyDescent="0.25">
      <c r="A34" s="3" t="s">
        <v>41</v>
      </c>
      <c r="B34" s="5" t="s">
        <v>0</v>
      </c>
      <c r="C34" s="20"/>
      <c r="D34" s="20"/>
      <c r="E34" s="20"/>
      <c r="F34" s="20"/>
      <c r="G34" s="20"/>
      <c r="H34" s="20"/>
      <c r="I34" s="23"/>
      <c r="J34" s="20"/>
      <c r="K34" s="20"/>
      <c r="L34" s="20"/>
      <c r="M34" s="20"/>
      <c r="N34" s="20"/>
      <c r="O34" s="20"/>
      <c r="P34" s="20"/>
      <c r="Q34" s="20"/>
      <c r="R34" s="20"/>
      <c r="S34" s="20"/>
    </row>
    <row r="35" spans="1:19" x14ac:dyDescent="0.25">
      <c r="A35" s="3" t="s">
        <v>42</v>
      </c>
      <c r="B35" s="5" t="s">
        <v>12</v>
      </c>
      <c r="C35" s="20"/>
      <c r="D35" s="20"/>
      <c r="E35" s="20"/>
      <c r="F35" s="20"/>
      <c r="G35" s="20"/>
      <c r="H35" s="20"/>
      <c r="I35" s="23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19" x14ac:dyDescent="0.25">
      <c r="A36" s="3" t="s">
        <v>43</v>
      </c>
      <c r="B36" s="5" t="s">
        <v>124</v>
      </c>
      <c r="C36" s="20"/>
      <c r="D36" s="20"/>
      <c r="E36" s="20"/>
      <c r="F36" s="20"/>
      <c r="G36" s="20"/>
      <c r="H36" s="20"/>
      <c r="I36" s="23"/>
      <c r="J36" s="20"/>
      <c r="K36" s="20"/>
      <c r="L36" s="20"/>
      <c r="M36" s="20"/>
      <c r="N36" s="20"/>
      <c r="O36" s="20"/>
      <c r="P36" s="20"/>
      <c r="Q36" s="20"/>
      <c r="R36" s="20"/>
      <c r="S36" s="20"/>
    </row>
    <row r="37" spans="1:19" x14ac:dyDescent="0.25">
      <c r="A37" s="3" t="s">
        <v>44</v>
      </c>
      <c r="B37" s="5" t="s">
        <v>137</v>
      </c>
      <c r="C37" s="20"/>
      <c r="D37" s="20"/>
      <c r="E37" s="20"/>
      <c r="F37" s="20"/>
      <c r="G37" s="20"/>
      <c r="H37" s="20"/>
      <c r="I37" s="23"/>
      <c r="J37" s="20"/>
      <c r="K37" s="20"/>
      <c r="L37" s="20"/>
      <c r="M37" s="20"/>
      <c r="N37" s="20"/>
      <c r="O37" s="20"/>
      <c r="P37" s="20"/>
      <c r="Q37" s="20"/>
      <c r="R37" s="20"/>
      <c r="S37" s="20"/>
    </row>
    <row r="38" spans="1:19" x14ac:dyDescent="0.25">
      <c r="A38" s="3" t="s">
        <v>45</v>
      </c>
      <c r="B38" s="5" t="s">
        <v>119</v>
      </c>
      <c r="C38" s="20"/>
      <c r="D38" s="20"/>
      <c r="E38" s="20"/>
      <c r="F38" s="20"/>
      <c r="G38" s="20"/>
      <c r="H38" s="20"/>
      <c r="I38" s="23"/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spans="1:19" x14ac:dyDescent="0.25">
      <c r="A39" s="3" t="s">
        <v>46</v>
      </c>
      <c r="B39" s="5" t="s">
        <v>13</v>
      </c>
      <c r="C39" s="20"/>
      <c r="D39" s="20"/>
      <c r="E39" s="20"/>
      <c r="F39" s="20"/>
      <c r="G39" s="20"/>
      <c r="H39" s="20"/>
      <c r="I39" s="23"/>
      <c r="J39" s="20"/>
      <c r="K39" s="20"/>
      <c r="L39" s="20"/>
      <c r="M39" s="20"/>
      <c r="N39" s="20"/>
      <c r="O39" s="20"/>
      <c r="P39" s="20"/>
      <c r="Q39" s="20"/>
      <c r="R39" s="20"/>
      <c r="S39" s="20"/>
    </row>
    <row r="40" spans="1:19" ht="30" x14ac:dyDescent="0.25">
      <c r="A40" s="3" t="s">
        <v>47</v>
      </c>
      <c r="B40" s="4" t="s">
        <v>122</v>
      </c>
      <c r="C40" s="20"/>
      <c r="D40" s="20"/>
      <c r="E40" s="20"/>
      <c r="F40" s="20"/>
      <c r="G40" s="20"/>
      <c r="H40" s="20"/>
      <c r="I40" s="23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1" spans="1:19" ht="54" customHeight="1" x14ac:dyDescent="0.25">
      <c r="A41" s="3" t="s">
        <v>48</v>
      </c>
      <c r="B41" s="4" t="s">
        <v>156</v>
      </c>
      <c r="C41" s="20"/>
      <c r="D41" s="20"/>
      <c r="E41" s="20"/>
      <c r="F41" s="20"/>
      <c r="G41" s="20"/>
      <c r="H41" s="20"/>
      <c r="I41" s="23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1:19" x14ac:dyDescent="0.25">
      <c r="A42" s="3" t="s">
        <v>49</v>
      </c>
      <c r="B42" s="5" t="s">
        <v>138</v>
      </c>
      <c r="C42" s="20"/>
      <c r="D42" s="20"/>
      <c r="E42" s="20"/>
      <c r="F42" s="20"/>
      <c r="G42" s="20"/>
      <c r="H42" s="20"/>
      <c r="I42" s="23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1:19" x14ac:dyDescent="0.25">
      <c r="A43" s="3" t="s">
        <v>50</v>
      </c>
      <c r="B43" s="5" t="s">
        <v>139</v>
      </c>
      <c r="C43" s="20"/>
      <c r="D43" s="20"/>
      <c r="E43" s="20"/>
      <c r="F43" s="20"/>
      <c r="G43" s="20"/>
      <c r="H43" s="20"/>
      <c r="I43" s="23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x14ac:dyDescent="0.25">
      <c r="A44" s="3" t="s">
        <v>51</v>
      </c>
      <c r="B44" s="5" t="s">
        <v>140</v>
      </c>
      <c r="C44" s="20"/>
      <c r="D44" s="20"/>
      <c r="E44" s="20"/>
      <c r="F44" s="20"/>
      <c r="G44" s="20"/>
      <c r="H44" s="20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x14ac:dyDescent="0.25">
      <c r="A45" s="3" t="s">
        <v>52</v>
      </c>
      <c r="B45" s="5" t="s">
        <v>141</v>
      </c>
      <c r="C45" s="20"/>
      <c r="D45" s="20"/>
      <c r="E45" s="20"/>
      <c r="F45" s="20"/>
      <c r="G45" s="20"/>
      <c r="H45" s="20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</row>
    <row r="46" spans="1:19" x14ac:dyDescent="0.25">
      <c r="A46" s="3" t="s">
        <v>53</v>
      </c>
      <c r="B46" s="5" t="s">
        <v>1</v>
      </c>
      <c r="C46" s="20"/>
      <c r="D46" s="20"/>
      <c r="E46" s="20"/>
      <c r="F46" s="20"/>
      <c r="G46" s="20"/>
      <c r="H46" s="20"/>
      <c r="I46" s="23"/>
      <c r="J46" s="20"/>
      <c r="K46" s="20"/>
      <c r="L46" s="20"/>
      <c r="M46" s="20"/>
      <c r="N46" s="20"/>
      <c r="O46" s="20"/>
      <c r="P46" s="20"/>
      <c r="Q46" s="20"/>
      <c r="R46" s="20"/>
      <c r="S46" s="20"/>
    </row>
    <row r="47" spans="1:19" x14ac:dyDescent="0.25">
      <c r="A47" s="3" t="s">
        <v>54</v>
      </c>
      <c r="B47" s="5" t="s">
        <v>14</v>
      </c>
      <c r="C47" s="20"/>
      <c r="D47" s="20"/>
      <c r="E47" s="20"/>
      <c r="F47" s="20"/>
      <c r="G47" s="20"/>
      <c r="H47" s="20"/>
      <c r="I47" s="23"/>
      <c r="J47" s="20"/>
      <c r="K47" s="20"/>
      <c r="L47" s="20"/>
      <c r="M47" s="20"/>
      <c r="N47" s="20"/>
      <c r="O47" s="20"/>
      <c r="P47" s="20"/>
      <c r="Q47" s="20"/>
      <c r="R47" s="20"/>
      <c r="S47" s="20"/>
    </row>
    <row r="48" spans="1:19" x14ac:dyDescent="0.25">
      <c r="A48" s="3" t="s">
        <v>55</v>
      </c>
      <c r="B48" s="5" t="s">
        <v>7</v>
      </c>
      <c r="C48" s="20"/>
      <c r="D48" s="20"/>
      <c r="E48" s="20"/>
      <c r="F48" s="20"/>
      <c r="G48" s="20"/>
      <c r="H48" s="20"/>
      <c r="I48" s="23"/>
      <c r="J48" s="20"/>
      <c r="K48" s="20"/>
      <c r="L48" s="20"/>
      <c r="M48" s="20"/>
      <c r="N48" s="20"/>
      <c r="O48" s="20"/>
      <c r="P48" s="20"/>
      <c r="Q48" s="20"/>
      <c r="R48" s="20"/>
      <c r="S48" s="20"/>
    </row>
    <row r="49" spans="1:19" x14ac:dyDescent="0.25">
      <c r="A49" s="3" t="s">
        <v>56</v>
      </c>
      <c r="B49" s="5" t="s">
        <v>153</v>
      </c>
      <c r="C49" s="20"/>
      <c r="D49" s="20"/>
      <c r="E49" s="20"/>
      <c r="F49" s="20"/>
      <c r="G49" s="20"/>
      <c r="H49" s="20"/>
      <c r="I49" s="23"/>
      <c r="J49" s="20"/>
      <c r="K49" s="20"/>
      <c r="L49" s="20"/>
      <c r="M49" s="20"/>
      <c r="N49" s="20"/>
      <c r="O49" s="20"/>
      <c r="P49" s="20"/>
      <c r="Q49" s="20"/>
      <c r="R49" s="20"/>
      <c r="S49" s="20"/>
    </row>
    <row r="50" spans="1:19" x14ac:dyDescent="0.25">
      <c r="A50" s="3" t="s">
        <v>57</v>
      </c>
      <c r="B50" s="5" t="s">
        <v>154</v>
      </c>
      <c r="C50" s="20"/>
      <c r="D50" s="20"/>
      <c r="E50" s="20"/>
      <c r="F50" s="20"/>
      <c r="G50" s="20"/>
      <c r="H50" s="20"/>
      <c r="I50" s="23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1:19" x14ac:dyDescent="0.25">
      <c r="A51" s="3" t="s">
        <v>58</v>
      </c>
      <c r="B51" s="5" t="s">
        <v>118</v>
      </c>
      <c r="C51" s="20"/>
      <c r="D51" s="20"/>
      <c r="E51" s="20"/>
      <c r="F51" s="20"/>
      <c r="G51" s="20"/>
      <c r="H51" s="20"/>
      <c r="I51" s="23"/>
      <c r="J51" s="20"/>
      <c r="K51" s="20"/>
      <c r="L51" s="20"/>
      <c r="M51" s="20"/>
      <c r="N51" s="20"/>
      <c r="O51" s="20"/>
      <c r="P51" s="20"/>
      <c r="Q51" s="20"/>
      <c r="R51" s="20"/>
      <c r="S51" s="20"/>
    </row>
    <row r="52" spans="1:19" x14ac:dyDescent="0.25">
      <c r="A52" s="3" t="s">
        <v>59</v>
      </c>
      <c r="B52" s="5" t="s">
        <v>157</v>
      </c>
      <c r="C52" s="20"/>
      <c r="D52" s="20"/>
      <c r="E52" s="20"/>
      <c r="F52" s="20"/>
      <c r="G52" s="20"/>
      <c r="H52" s="20"/>
      <c r="I52" s="23"/>
      <c r="J52" s="20"/>
      <c r="K52" s="20"/>
      <c r="L52" s="20"/>
      <c r="M52" s="20"/>
      <c r="N52" s="20"/>
      <c r="O52" s="20"/>
      <c r="P52" s="20"/>
      <c r="Q52" s="20"/>
      <c r="R52" s="20"/>
      <c r="S52" s="20"/>
    </row>
    <row r="53" spans="1:19" x14ac:dyDescent="0.25">
      <c r="A53" s="3" t="s">
        <v>60</v>
      </c>
      <c r="B53" s="5" t="s">
        <v>16</v>
      </c>
      <c r="C53" s="20"/>
      <c r="D53" s="20"/>
      <c r="E53" s="20"/>
      <c r="F53" s="20"/>
      <c r="G53" s="20"/>
      <c r="H53" s="20"/>
      <c r="I53" s="23"/>
      <c r="J53" s="20"/>
      <c r="K53" s="20"/>
      <c r="L53" s="20"/>
      <c r="M53" s="20"/>
      <c r="N53" s="20"/>
      <c r="O53" s="20"/>
      <c r="P53" s="20"/>
      <c r="Q53" s="20"/>
      <c r="R53" s="20"/>
      <c r="S53" s="20"/>
    </row>
    <row r="54" spans="1:19" x14ac:dyDescent="0.25">
      <c r="A54" s="3" t="s">
        <v>61</v>
      </c>
      <c r="B54" s="5" t="s">
        <v>125</v>
      </c>
      <c r="C54" s="20"/>
      <c r="D54" s="20"/>
      <c r="E54" s="20"/>
      <c r="F54" s="20"/>
      <c r="G54" s="20"/>
      <c r="H54" s="20"/>
      <c r="I54" s="23"/>
      <c r="J54" s="20"/>
      <c r="K54" s="20"/>
      <c r="L54" s="20"/>
      <c r="M54" s="20"/>
      <c r="N54" s="20"/>
      <c r="O54" s="20"/>
      <c r="P54" s="20"/>
      <c r="Q54" s="20"/>
      <c r="R54" s="20"/>
      <c r="S54" s="20"/>
    </row>
    <row r="55" spans="1:19" x14ac:dyDescent="0.25">
      <c r="A55" s="3" t="s">
        <v>62</v>
      </c>
      <c r="B55" s="5" t="s">
        <v>136</v>
      </c>
      <c r="C55" s="20"/>
      <c r="D55" s="20"/>
      <c r="E55" s="20"/>
      <c r="F55" s="20"/>
      <c r="G55" s="20"/>
      <c r="H55" s="20"/>
      <c r="I55" s="23"/>
      <c r="J55" s="20"/>
      <c r="K55" s="20"/>
      <c r="L55" s="20"/>
      <c r="M55" s="20"/>
      <c r="N55" s="20"/>
      <c r="O55" s="20"/>
      <c r="P55" s="20"/>
      <c r="Q55" s="20"/>
      <c r="R55" s="20"/>
      <c r="S55" s="20"/>
    </row>
    <row r="56" spans="1:19" x14ac:dyDescent="0.25">
      <c r="A56" s="3" t="s">
        <v>63</v>
      </c>
      <c r="B56" s="5" t="s">
        <v>171</v>
      </c>
      <c r="C56" s="20"/>
      <c r="D56" s="20"/>
      <c r="E56" s="20"/>
      <c r="F56" s="20"/>
      <c r="G56" s="20"/>
      <c r="H56" s="20"/>
      <c r="I56" s="23"/>
      <c r="J56" s="20"/>
      <c r="K56" s="20"/>
      <c r="L56" s="20"/>
      <c r="M56" s="20"/>
      <c r="N56" s="20"/>
      <c r="O56" s="20"/>
      <c r="P56" s="20"/>
      <c r="Q56" s="20"/>
      <c r="R56" s="20"/>
      <c r="S56" s="20"/>
    </row>
    <row r="57" spans="1:19" x14ac:dyDescent="0.25">
      <c r="A57" s="3" t="s">
        <v>64</v>
      </c>
      <c r="B57" s="5" t="s">
        <v>123</v>
      </c>
      <c r="C57" s="20"/>
      <c r="D57" s="20"/>
      <c r="E57" s="20"/>
      <c r="F57" s="20"/>
      <c r="G57" s="20"/>
      <c r="H57" s="20"/>
      <c r="I57" s="23"/>
      <c r="J57" s="20"/>
      <c r="K57" s="20"/>
      <c r="L57" s="20"/>
      <c r="M57" s="20"/>
      <c r="N57" s="20"/>
      <c r="O57" s="20"/>
      <c r="P57" s="20"/>
      <c r="Q57" s="20"/>
      <c r="R57" s="20"/>
      <c r="S57" s="20"/>
    </row>
    <row r="58" spans="1:19" x14ac:dyDescent="0.25">
      <c r="A58" s="3" t="s">
        <v>65</v>
      </c>
      <c r="B58" s="5" t="s">
        <v>155</v>
      </c>
      <c r="C58" s="20"/>
      <c r="D58" s="20"/>
      <c r="E58" s="20"/>
      <c r="F58" s="20"/>
      <c r="G58" s="20"/>
      <c r="H58" s="20"/>
      <c r="I58" s="23"/>
      <c r="J58" s="20"/>
      <c r="K58" s="20"/>
      <c r="L58" s="20"/>
      <c r="M58" s="20"/>
      <c r="N58" s="20"/>
      <c r="O58" s="20"/>
      <c r="P58" s="20"/>
      <c r="Q58" s="20"/>
      <c r="R58" s="20"/>
      <c r="S58" s="20"/>
    </row>
    <row r="59" spans="1:19" x14ac:dyDescent="0.25">
      <c r="A59" s="3" t="s">
        <v>66</v>
      </c>
      <c r="B59" s="5" t="s">
        <v>172</v>
      </c>
      <c r="C59" s="20"/>
      <c r="D59" s="20"/>
      <c r="E59" s="20"/>
      <c r="F59" s="20"/>
      <c r="G59" s="20"/>
      <c r="H59" s="20"/>
      <c r="I59" s="23"/>
      <c r="J59" s="20"/>
      <c r="K59" s="20"/>
      <c r="L59" s="20"/>
      <c r="M59" s="20"/>
      <c r="N59" s="20"/>
      <c r="O59" s="20"/>
      <c r="P59" s="20"/>
      <c r="Q59" s="20"/>
      <c r="R59" s="20"/>
      <c r="S59" s="20"/>
    </row>
    <row r="60" spans="1:19" s="6" customFormat="1" ht="30" x14ac:dyDescent="0.25">
      <c r="A60" s="9" t="s">
        <v>67</v>
      </c>
      <c r="B60" s="4" t="s">
        <v>6</v>
      </c>
      <c r="C60" s="20"/>
      <c r="D60" s="20"/>
      <c r="E60" s="20"/>
      <c r="F60" s="20"/>
      <c r="G60" s="20"/>
      <c r="H60" s="20"/>
      <c r="I60" s="23"/>
      <c r="J60" s="20"/>
      <c r="K60" s="20"/>
      <c r="L60" s="20"/>
      <c r="M60" s="20"/>
      <c r="N60" s="20"/>
      <c r="O60" s="20"/>
      <c r="P60" s="20"/>
      <c r="Q60" s="20"/>
      <c r="R60" s="20"/>
      <c r="S60" s="20"/>
    </row>
    <row r="61" spans="1:19" x14ac:dyDescent="0.25">
      <c r="A61" s="3" t="s">
        <v>68</v>
      </c>
      <c r="B61" s="5" t="s">
        <v>121</v>
      </c>
      <c r="C61" s="20"/>
      <c r="D61" s="20"/>
      <c r="E61" s="20"/>
      <c r="F61" s="20"/>
      <c r="G61" s="20"/>
      <c r="H61" s="20"/>
      <c r="I61" s="23"/>
      <c r="J61" s="20"/>
      <c r="K61" s="20"/>
      <c r="L61" s="20"/>
      <c r="M61" s="20"/>
      <c r="N61" s="20"/>
      <c r="O61" s="20"/>
      <c r="P61" s="20"/>
      <c r="Q61" s="20"/>
      <c r="R61" s="20"/>
      <c r="S61" s="20"/>
    </row>
    <row r="62" spans="1:19" x14ac:dyDescent="0.25">
      <c r="A62" s="3" t="s">
        <v>69</v>
      </c>
      <c r="B62" s="5" t="s">
        <v>120</v>
      </c>
      <c r="C62" s="20"/>
      <c r="D62" s="20"/>
      <c r="E62" s="20"/>
      <c r="F62" s="20"/>
      <c r="G62" s="20"/>
      <c r="H62" s="20"/>
      <c r="I62" s="23"/>
      <c r="J62" s="20"/>
      <c r="K62" s="20"/>
      <c r="L62" s="20"/>
      <c r="M62" s="20"/>
      <c r="N62" s="20"/>
      <c r="O62" s="20"/>
      <c r="P62" s="20"/>
      <c r="Q62" s="20"/>
      <c r="R62" s="20"/>
      <c r="S62" s="20"/>
    </row>
    <row r="63" spans="1:19" x14ac:dyDescent="0.25">
      <c r="A63" s="3" t="s">
        <v>70</v>
      </c>
      <c r="B63" s="5" t="s">
        <v>170</v>
      </c>
      <c r="C63" s="20"/>
      <c r="D63" s="20"/>
      <c r="E63" s="20"/>
      <c r="F63" s="20"/>
      <c r="G63" s="20"/>
      <c r="H63" s="20"/>
      <c r="I63" s="23"/>
      <c r="J63" s="20"/>
      <c r="K63" s="20"/>
      <c r="L63" s="20"/>
      <c r="M63" s="20"/>
      <c r="N63" s="20"/>
      <c r="O63" s="20"/>
      <c r="P63" s="20"/>
      <c r="Q63" s="20"/>
      <c r="R63" s="20"/>
      <c r="S63" s="20"/>
    </row>
    <row r="64" spans="1:19" x14ac:dyDescent="0.25">
      <c r="A64" s="3" t="s">
        <v>71</v>
      </c>
      <c r="B64" s="5" t="s">
        <v>168</v>
      </c>
      <c r="C64" s="20"/>
      <c r="D64" s="20"/>
      <c r="E64" s="20"/>
      <c r="F64" s="20"/>
      <c r="G64" s="20"/>
      <c r="H64" s="20"/>
      <c r="I64" s="23"/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pans="1:19" x14ac:dyDescent="0.25">
      <c r="A65" s="3" t="s">
        <v>72</v>
      </c>
      <c r="B65" s="19" t="s">
        <v>169</v>
      </c>
      <c r="C65" s="20"/>
      <c r="D65" s="20"/>
      <c r="E65" s="20"/>
      <c r="F65" s="20"/>
      <c r="G65" s="20"/>
      <c r="H65" s="20"/>
      <c r="I65" s="23"/>
      <c r="J65" s="20"/>
      <c r="K65" s="20"/>
      <c r="L65" s="20"/>
      <c r="M65" s="20"/>
      <c r="N65" s="20"/>
      <c r="O65" s="20"/>
      <c r="P65" s="20"/>
      <c r="Q65" s="20"/>
      <c r="R65" s="20"/>
      <c r="S65" s="20"/>
    </row>
    <row r="66" spans="1:19" x14ac:dyDescent="0.25">
      <c r="A66" s="3" t="s">
        <v>73</v>
      </c>
      <c r="B66" s="17" t="s">
        <v>126</v>
      </c>
      <c r="C66" s="20"/>
      <c r="D66" s="20"/>
      <c r="E66" s="20"/>
      <c r="F66" s="20"/>
      <c r="G66" s="20"/>
      <c r="H66" s="20"/>
      <c r="I66" s="23"/>
      <c r="J66" s="20"/>
      <c r="K66" s="20"/>
      <c r="L66" s="20"/>
      <c r="M66" s="20"/>
      <c r="N66" s="20"/>
      <c r="O66" s="20"/>
      <c r="P66" s="20"/>
      <c r="Q66" s="20"/>
      <c r="R66" s="20"/>
      <c r="S66" s="20"/>
    </row>
    <row r="67" spans="1:19" x14ac:dyDescent="0.25">
      <c r="A67" s="3" t="s">
        <v>74</v>
      </c>
      <c r="B67" s="17" t="s">
        <v>127</v>
      </c>
      <c r="C67" s="20"/>
      <c r="D67" s="20"/>
      <c r="E67" s="20"/>
      <c r="F67" s="20"/>
      <c r="G67" s="20"/>
      <c r="H67" s="20"/>
      <c r="I67" s="23"/>
      <c r="J67" s="20"/>
      <c r="K67" s="20"/>
      <c r="L67" s="20"/>
      <c r="M67" s="20"/>
      <c r="N67" s="20"/>
      <c r="O67" s="20"/>
      <c r="P67" s="20"/>
      <c r="Q67" s="20"/>
      <c r="R67" s="20"/>
      <c r="S67" s="20"/>
    </row>
    <row r="68" spans="1:19" x14ac:dyDescent="0.25">
      <c r="A68" s="3" t="s">
        <v>75</v>
      </c>
      <c r="B68" s="29" t="s">
        <v>188</v>
      </c>
      <c r="C68" s="20"/>
      <c r="D68" s="20"/>
      <c r="E68" s="20"/>
      <c r="F68" s="20"/>
      <c r="G68" s="20"/>
      <c r="H68" s="20"/>
      <c r="I68" s="23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1:19" x14ac:dyDescent="0.25">
      <c r="A69" s="3" t="s">
        <v>76</v>
      </c>
      <c r="B69" s="17" t="s">
        <v>128</v>
      </c>
      <c r="C69" s="20"/>
      <c r="D69" s="20"/>
      <c r="E69" s="20"/>
      <c r="F69" s="20"/>
      <c r="G69" s="20"/>
      <c r="H69" s="20"/>
      <c r="I69" s="23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x14ac:dyDescent="0.25">
      <c r="A70" s="3" t="s">
        <v>77</v>
      </c>
      <c r="B70" s="17" t="s">
        <v>129</v>
      </c>
      <c r="C70" s="20"/>
      <c r="D70" s="20"/>
      <c r="E70" s="20"/>
      <c r="F70" s="20"/>
      <c r="G70" s="20"/>
      <c r="H70" s="20"/>
      <c r="I70" s="23"/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pans="1:19" ht="30" x14ac:dyDescent="0.25">
      <c r="A71" s="3" t="s">
        <v>78</v>
      </c>
      <c r="B71" s="25" t="s">
        <v>189</v>
      </c>
      <c r="C71" s="20"/>
      <c r="D71" s="20"/>
      <c r="E71" s="20"/>
      <c r="F71" s="20"/>
      <c r="G71" s="20"/>
      <c r="H71" s="20"/>
      <c r="I71" s="23"/>
      <c r="J71" s="20"/>
      <c r="K71" s="20"/>
      <c r="L71" s="20"/>
      <c r="M71" s="20"/>
      <c r="N71" s="20"/>
      <c r="O71" s="20"/>
      <c r="P71" s="20"/>
      <c r="Q71" s="20"/>
      <c r="R71" s="20"/>
      <c r="S71" s="20"/>
    </row>
    <row r="72" spans="1:19" ht="30.75" thickBot="1" x14ac:dyDescent="0.3">
      <c r="A72" s="8" t="s">
        <v>79</v>
      </c>
      <c r="B72" s="18" t="s">
        <v>158</v>
      </c>
      <c r="C72" s="20"/>
      <c r="D72" s="20"/>
      <c r="E72" s="20"/>
      <c r="F72" s="20"/>
      <c r="G72" s="20"/>
      <c r="H72" s="20"/>
      <c r="I72" s="23"/>
      <c r="J72" s="20"/>
      <c r="K72" s="20"/>
      <c r="L72" s="20"/>
      <c r="M72" s="20"/>
      <c r="N72" s="20"/>
      <c r="O72" s="20"/>
      <c r="P72" s="20"/>
      <c r="Q72" s="20"/>
      <c r="R72" s="20"/>
      <c r="S72" s="20"/>
    </row>
  </sheetData>
  <mergeCells count="5">
    <mergeCell ref="A5:B5"/>
    <mergeCell ref="A1:B1"/>
    <mergeCell ref="A2:B2"/>
    <mergeCell ref="A3:B3"/>
    <mergeCell ref="A4:B4"/>
  </mergeCells>
  <phoneticPr fontId="2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S97"/>
  <sheetViews>
    <sheetView tabSelected="1" topLeftCell="A66" zoomScale="80" zoomScaleNormal="80" workbookViewId="0">
      <selection activeCell="C16" sqref="C16"/>
    </sheetView>
  </sheetViews>
  <sheetFormatPr defaultRowHeight="15" x14ac:dyDescent="0.25"/>
  <cols>
    <col min="1" max="1" width="5.140625" customWidth="1"/>
    <col min="2" max="2" width="80.85546875" customWidth="1"/>
    <col min="3" max="3" width="46.42578125" customWidth="1"/>
    <col min="4" max="4" width="8.28515625" customWidth="1"/>
    <col min="5" max="5" width="11.5703125" customWidth="1"/>
    <col min="6" max="6" width="17.140625" style="45" customWidth="1"/>
    <col min="7" max="7" width="20.140625" style="45" customWidth="1"/>
    <col min="8" max="8" width="11.85546875" customWidth="1"/>
    <col min="9" max="9" width="4.140625" customWidth="1"/>
    <col min="10" max="10" width="16.42578125" customWidth="1"/>
    <col min="11" max="11" width="16.7109375" customWidth="1"/>
    <col min="12" max="12" width="18.28515625" customWidth="1"/>
    <col min="13" max="13" width="16.85546875" style="45" customWidth="1"/>
    <col min="14" max="14" width="18.7109375" customWidth="1"/>
    <col min="15" max="15" width="18.140625" style="45" customWidth="1"/>
    <col min="16" max="16" width="21.5703125" customWidth="1"/>
    <col min="17" max="17" width="18.85546875" customWidth="1"/>
    <col min="18" max="18" width="21.85546875" customWidth="1"/>
    <col min="19" max="19" width="27.140625" customWidth="1"/>
  </cols>
  <sheetData>
    <row r="1" spans="1:19" ht="15.75" thickBot="1" x14ac:dyDescent="0.3">
      <c r="A1" s="74" t="s">
        <v>176</v>
      </c>
      <c r="B1" s="75"/>
    </row>
    <row r="2" spans="1:19" ht="4.3499999999999996" customHeight="1" thickBot="1" x14ac:dyDescent="0.3">
      <c r="A2" s="76"/>
      <c r="B2" s="77"/>
      <c r="F2" s="35"/>
      <c r="G2"/>
      <c r="M2" s="35"/>
      <c r="O2"/>
    </row>
    <row r="3" spans="1:19" ht="44.45" customHeight="1" thickBot="1" x14ac:dyDescent="0.3">
      <c r="A3" s="78" t="s">
        <v>142</v>
      </c>
      <c r="B3" s="79"/>
      <c r="C3" s="21" t="s">
        <v>177</v>
      </c>
      <c r="D3" s="30" t="s">
        <v>197</v>
      </c>
      <c r="E3" s="30" t="s">
        <v>198</v>
      </c>
      <c r="F3" s="46" t="s">
        <v>199</v>
      </c>
      <c r="G3" s="47" t="s">
        <v>182</v>
      </c>
      <c r="H3" s="22" t="s">
        <v>179</v>
      </c>
      <c r="I3" s="23"/>
      <c r="J3" s="22" t="s">
        <v>180</v>
      </c>
      <c r="K3" s="22" t="s">
        <v>181</v>
      </c>
      <c r="L3" s="22" t="s">
        <v>184</v>
      </c>
      <c r="M3" s="47" t="s">
        <v>178</v>
      </c>
      <c r="N3" s="22" t="s">
        <v>185</v>
      </c>
      <c r="O3" s="47" t="s">
        <v>178</v>
      </c>
      <c r="P3" s="22" t="s">
        <v>186</v>
      </c>
      <c r="Q3" s="22" t="s">
        <v>178</v>
      </c>
      <c r="R3" s="22" t="s">
        <v>183</v>
      </c>
      <c r="S3" s="24" t="s">
        <v>187</v>
      </c>
    </row>
    <row r="4" spans="1:19" ht="48" hidden="1" customHeight="1" thickBot="1" x14ac:dyDescent="0.3">
      <c r="A4" s="80" t="s">
        <v>175</v>
      </c>
      <c r="B4" s="81"/>
      <c r="C4" s="20"/>
      <c r="D4" s="20"/>
      <c r="E4" s="20"/>
      <c r="F4" s="20"/>
      <c r="G4" s="20"/>
      <c r="H4" s="20"/>
      <c r="I4" s="23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15.75" hidden="1" thickBot="1" x14ac:dyDescent="0.3">
      <c r="A5" s="72" t="s">
        <v>174</v>
      </c>
      <c r="B5" s="82"/>
      <c r="C5" s="20"/>
      <c r="D5" s="20"/>
      <c r="E5" s="20"/>
      <c r="F5" s="20"/>
      <c r="G5" s="20"/>
      <c r="H5" s="20"/>
      <c r="I5" s="23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hidden="1" x14ac:dyDescent="0.25">
      <c r="A6" s="10" t="s">
        <v>2</v>
      </c>
      <c r="B6" s="11" t="s">
        <v>80</v>
      </c>
      <c r="C6" s="20"/>
      <c r="D6" s="20"/>
      <c r="E6" s="20"/>
      <c r="F6" s="20"/>
      <c r="G6" s="20"/>
      <c r="H6" s="20"/>
      <c r="I6" s="23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30" x14ac:dyDescent="0.25">
      <c r="A7" s="12" t="s">
        <v>3</v>
      </c>
      <c r="B7" s="13" t="s">
        <v>81</v>
      </c>
      <c r="C7" s="20" t="s">
        <v>200</v>
      </c>
      <c r="D7" s="20" t="s">
        <v>201</v>
      </c>
      <c r="E7" s="20">
        <v>1</v>
      </c>
      <c r="F7" s="48">
        <v>550000</v>
      </c>
      <c r="G7" s="48">
        <f>F7*1.21</f>
        <v>665500</v>
      </c>
      <c r="H7" s="20" t="s">
        <v>294</v>
      </c>
      <c r="I7" s="23"/>
      <c r="J7" s="20"/>
      <c r="K7" s="20" t="s">
        <v>283</v>
      </c>
      <c r="L7" s="41" t="s">
        <v>235</v>
      </c>
      <c r="M7" s="48">
        <v>720000</v>
      </c>
      <c r="N7" s="41" t="s">
        <v>237</v>
      </c>
      <c r="O7" s="48">
        <v>600000</v>
      </c>
      <c r="P7" s="33" t="s">
        <v>236</v>
      </c>
      <c r="Q7" s="48">
        <v>300710</v>
      </c>
      <c r="R7" s="33" t="s">
        <v>238</v>
      </c>
      <c r="S7" s="20"/>
    </row>
    <row r="8" spans="1:19" hidden="1" x14ac:dyDescent="0.25">
      <c r="A8" s="12" t="s">
        <v>4</v>
      </c>
      <c r="B8" s="13" t="s">
        <v>82</v>
      </c>
      <c r="C8" s="20"/>
      <c r="D8" s="20"/>
      <c r="E8" s="20"/>
      <c r="F8" s="48"/>
      <c r="G8" s="48"/>
      <c r="H8" s="20"/>
      <c r="I8" s="23"/>
      <c r="J8" s="20"/>
      <c r="K8" s="20"/>
      <c r="L8" s="41"/>
      <c r="M8" s="48"/>
      <c r="N8" s="41"/>
      <c r="O8" s="48"/>
      <c r="P8" s="33"/>
      <c r="Q8" s="48"/>
      <c r="R8" s="20"/>
      <c r="S8" s="20"/>
    </row>
    <row r="9" spans="1:19" ht="30" x14ac:dyDescent="0.25">
      <c r="A9" s="12" t="s">
        <v>5</v>
      </c>
      <c r="B9" s="14" t="s">
        <v>131</v>
      </c>
      <c r="C9" s="20" t="s">
        <v>202</v>
      </c>
      <c r="D9" s="20" t="s">
        <v>201</v>
      </c>
      <c r="E9" s="20">
        <v>1</v>
      </c>
      <c r="F9" s="48">
        <v>1127000</v>
      </c>
      <c r="G9" s="48">
        <f>F9*1.21</f>
        <v>1363670</v>
      </c>
      <c r="H9" s="20" t="s">
        <v>294</v>
      </c>
      <c r="I9" s="23"/>
      <c r="J9" s="20"/>
      <c r="K9" s="20" t="s">
        <v>283</v>
      </c>
      <c r="L9" s="41" t="s">
        <v>240</v>
      </c>
      <c r="M9" s="48">
        <v>1255000</v>
      </c>
      <c r="N9" s="41" t="s">
        <v>245</v>
      </c>
      <c r="O9" s="48">
        <v>999000</v>
      </c>
      <c r="P9" s="33" t="s">
        <v>246</v>
      </c>
      <c r="Q9" s="48">
        <v>1200000</v>
      </c>
      <c r="R9" s="20" t="s">
        <v>242</v>
      </c>
      <c r="S9" s="20"/>
    </row>
    <row r="10" spans="1:19" hidden="1" x14ac:dyDescent="0.25">
      <c r="A10" s="12" t="s">
        <v>17</v>
      </c>
      <c r="B10" s="14" t="s">
        <v>132</v>
      </c>
      <c r="C10" s="20"/>
      <c r="D10" s="20"/>
      <c r="E10" s="20"/>
      <c r="F10" s="20"/>
      <c r="G10" s="20"/>
      <c r="H10" s="20"/>
      <c r="I10" s="23"/>
      <c r="J10" s="20"/>
      <c r="K10" s="20"/>
      <c r="L10" s="20"/>
      <c r="M10" s="20"/>
      <c r="N10" s="20"/>
      <c r="O10" s="20"/>
      <c r="P10" s="20"/>
      <c r="Q10" s="48"/>
      <c r="R10" s="20"/>
      <c r="S10" s="20"/>
    </row>
    <row r="11" spans="1:19" hidden="1" x14ac:dyDescent="0.25">
      <c r="A11" s="12" t="s">
        <v>18</v>
      </c>
      <c r="B11" s="14" t="s">
        <v>130</v>
      </c>
      <c r="C11" s="20"/>
      <c r="D11" s="20"/>
      <c r="E11" s="20"/>
      <c r="F11" s="20"/>
      <c r="G11" s="20"/>
      <c r="H11" s="20"/>
      <c r="I11" s="23"/>
      <c r="J11" s="20"/>
      <c r="K11" s="20"/>
      <c r="L11" s="20"/>
      <c r="M11" s="20"/>
      <c r="N11" s="20"/>
      <c r="O11" s="20"/>
      <c r="P11" s="20"/>
      <c r="Q11" s="48"/>
      <c r="R11" s="20"/>
      <c r="S11" s="20"/>
    </row>
    <row r="12" spans="1:19" hidden="1" x14ac:dyDescent="0.25">
      <c r="A12" s="12" t="s">
        <v>19</v>
      </c>
      <c r="B12" s="13" t="s">
        <v>84</v>
      </c>
      <c r="C12" s="20"/>
      <c r="D12" s="20"/>
      <c r="E12" s="20"/>
      <c r="F12" s="20"/>
      <c r="G12" s="20"/>
      <c r="H12" s="20"/>
      <c r="I12" s="23"/>
      <c r="J12" s="20"/>
      <c r="K12" s="20"/>
      <c r="L12" s="20"/>
      <c r="M12" s="20"/>
      <c r="N12" s="20"/>
      <c r="O12" s="20"/>
      <c r="P12" s="20"/>
      <c r="Q12" s="48"/>
      <c r="R12" s="20"/>
      <c r="S12" s="20"/>
    </row>
    <row r="13" spans="1:19" hidden="1" x14ac:dyDescent="0.25">
      <c r="A13" s="12" t="s">
        <v>20</v>
      </c>
      <c r="B13" s="13" t="s">
        <v>85</v>
      </c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0"/>
      <c r="N13" s="20"/>
      <c r="O13" s="20"/>
      <c r="P13" s="20"/>
      <c r="Q13" s="48"/>
      <c r="R13" s="20"/>
      <c r="S13" s="20"/>
    </row>
    <row r="14" spans="1:19" ht="30" x14ac:dyDescent="0.25">
      <c r="A14" s="12" t="s">
        <v>21</v>
      </c>
      <c r="B14" s="13" t="s">
        <v>86</v>
      </c>
      <c r="C14" s="20" t="s">
        <v>203</v>
      </c>
      <c r="D14" s="20" t="s">
        <v>201</v>
      </c>
      <c r="E14" s="20">
        <v>2</v>
      </c>
      <c r="F14" s="48">
        <v>639290</v>
      </c>
      <c r="G14" s="48">
        <f t="shared" ref="G14:G18" si="0">F14*1.21</f>
        <v>773540.9</v>
      </c>
      <c r="H14" s="20" t="s">
        <v>294</v>
      </c>
      <c r="I14" s="23"/>
      <c r="J14" s="20"/>
      <c r="K14" s="20" t="s">
        <v>283</v>
      </c>
      <c r="L14" s="41" t="s">
        <v>247</v>
      </c>
      <c r="M14" s="48">
        <v>858579</v>
      </c>
      <c r="N14" s="41" t="s">
        <v>245</v>
      </c>
      <c r="O14" s="48">
        <v>420000</v>
      </c>
      <c r="P14" s="33" t="s">
        <v>248</v>
      </c>
      <c r="Q14" s="48">
        <v>624438</v>
      </c>
      <c r="R14" s="33" t="s">
        <v>249</v>
      </c>
      <c r="S14" s="20"/>
    </row>
    <row r="15" spans="1:19" ht="30" x14ac:dyDescent="0.25">
      <c r="A15" s="12"/>
      <c r="B15" s="13"/>
      <c r="C15" s="33" t="s">
        <v>204</v>
      </c>
      <c r="D15" s="20" t="s">
        <v>201</v>
      </c>
      <c r="E15" s="20">
        <v>1</v>
      </c>
      <c r="F15" s="48">
        <v>463748.5</v>
      </c>
      <c r="G15" s="48">
        <f t="shared" si="0"/>
        <v>561135.68499999994</v>
      </c>
      <c r="H15" s="20" t="s">
        <v>294</v>
      </c>
      <c r="I15" s="23"/>
      <c r="J15" s="20"/>
      <c r="K15" s="20" t="s">
        <v>283</v>
      </c>
      <c r="L15" s="41" t="s">
        <v>250</v>
      </c>
      <c r="M15" s="48">
        <v>384000</v>
      </c>
      <c r="N15" s="41" t="s">
        <v>251</v>
      </c>
      <c r="O15" s="48">
        <v>543497</v>
      </c>
      <c r="P15" s="20" t="s">
        <v>252</v>
      </c>
      <c r="Q15" s="48">
        <v>323520</v>
      </c>
      <c r="R15" s="20" t="s">
        <v>242</v>
      </c>
      <c r="S15" s="20"/>
    </row>
    <row r="16" spans="1:19" ht="60" x14ac:dyDescent="0.25">
      <c r="A16" s="12" t="s">
        <v>22</v>
      </c>
      <c r="B16" s="13" t="s">
        <v>190</v>
      </c>
      <c r="C16" s="54" t="s">
        <v>205</v>
      </c>
      <c r="D16" s="54" t="s">
        <v>201</v>
      </c>
      <c r="E16" s="54">
        <v>6</v>
      </c>
      <c r="F16" s="66">
        <v>1746210.96</v>
      </c>
      <c r="G16" s="48">
        <f t="shared" si="0"/>
        <v>2112915.2615999999</v>
      </c>
      <c r="H16" s="20" t="s">
        <v>294</v>
      </c>
      <c r="I16" s="23"/>
      <c r="J16" s="20"/>
      <c r="K16" s="20" t="s">
        <v>283</v>
      </c>
      <c r="L16" s="41" t="s">
        <v>255</v>
      </c>
      <c r="M16" s="48">
        <v>1762959</v>
      </c>
      <c r="N16" s="67" t="s">
        <v>287</v>
      </c>
      <c r="O16" s="66">
        <v>1746211</v>
      </c>
      <c r="P16" s="33" t="s">
        <v>253</v>
      </c>
      <c r="Q16" s="53" t="s">
        <v>254</v>
      </c>
      <c r="R16" s="33" t="s">
        <v>238</v>
      </c>
      <c r="S16" s="20"/>
    </row>
    <row r="17" spans="1:19" s="65" customFormat="1" ht="60" x14ac:dyDescent="0.25">
      <c r="A17" s="63"/>
      <c r="B17" s="64"/>
      <c r="C17" s="61" t="s">
        <v>205</v>
      </c>
      <c r="D17" s="61" t="s">
        <v>201</v>
      </c>
      <c r="E17" s="61">
        <v>2</v>
      </c>
      <c r="F17" s="66">
        <v>582070</v>
      </c>
      <c r="G17" s="48">
        <f t="shared" si="0"/>
        <v>704304.7</v>
      </c>
      <c r="H17" s="20" t="s">
        <v>294</v>
      </c>
      <c r="I17" s="23"/>
      <c r="J17" s="61" t="s">
        <v>296</v>
      </c>
      <c r="K17" s="61" t="s">
        <v>268</v>
      </c>
      <c r="L17" s="67" t="s">
        <v>287</v>
      </c>
      <c r="M17" s="66">
        <v>582070</v>
      </c>
      <c r="N17" s="85"/>
      <c r="O17" s="84"/>
      <c r="P17" s="85"/>
      <c r="Q17" s="86"/>
      <c r="R17" s="85"/>
      <c r="S17" s="61"/>
    </row>
    <row r="18" spans="1:19" ht="45" x14ac:dyDescent="0.25">
      <c r="A18" s="12"/>
      <c r="B18" s="13"/>
      <c r="C18" s="20" t="s">
        <v>205</v>
      </c>
      <c r="D18" s="20" t="s">
        <v>201</v>
      </c>
      <c r="E18" s="20">
        <v>1</v>
      </c>
      <c r="F18" s="48">
        <v>90536</v>
      </c>
      <c r="G18" s="48">
        <f t="shared" si="0"/>
        <v>109548.56</v>
      </c>
      <c r="H18" s="20" t="s">
        <v>294</v>
      </c>
      <c r="I18" s="23"/>
      <c r="J18" s="20"/>
      <c r="K18" s="20" t="s">
        <v>283</v>
      </c>
      <c r="L18" s="41" t="s">
        <v>243</v>
      </c>
      <c r="M18" s="48">
        <v>79072</v>
      </c>
      <c r="N18" s="41" t="s">
        <v>255</v>
      </c>
      <c r="O18" s="48">
        <v>102000</v>
      </c>
      <c r="P18" s="41" t="s">
        <v>237</v>
      </c>
      <c r="Q18" s="48">
        <v>127000</v>
      </c>
      <c r="R18" s="20" t="s">
        <v>242</v>
      </c>
      <c r="S18" s="20"/>
    </row>
    <row r="19" spans="1:19" hidden="1" x14ac:dyDescent="0.25">
      <c r="A19" s="12" t="s">
        <v>23</v>
      </c>
      <c r="B19" s="13" t="s">
        <v>87</v>
      </c>
      <c r="C19" s="20"/>
      <c r="D19" s="20"/>
      <c r="E19" s="20"/>
      <c r="F19" s="20"/>
      <c r="G19" s="20"/>
      <c r="H19" s="20"/>
      <c r="I19" s="23"/>
      <c r="J19" s="20"/>
      <c r="K19" s="20"/>
      <c r="L19" s="20"/>
      <c r="M19" s="20"/>
      <c r="N19" s="20"/>
      <c r="O19" s="20"/>
      <c r="P19" s="20"/>
      <c r="Q19" s="48"/>
      <c r="R19" s="20"/>
      <c r="S19" s="20"/>
    </row>
    <row r="20" spans="1:19" hidden="1" x14ac:dyDescent="0.25">
      <c r="A20" s="12" t="s">
        <v>24</v>
      </c>
      <c r="B20" s="13" t="s">
        <v>88</v>
      </c>
      <c r="C20" s="20"/>
      <c r="D20" s="20"/>
      <c r="E20" s="20"/>
      <c r="F20" s="20"/>
      <c r="G20" s="20"/>
      <c r="H20" s="20"/>
      <c r="I20" s="23"/>
      <c r="J20" s="20"/>
      <c r="K20" s="20"/>
      <c r="L20" s="20"/>
      <c r="M20" s="20"/>
      <c r="N20" s="20"/>
      <c r="O20" s="20"/>
      <c r="P20" s="20"/>
      <c r="Q20" s="48"/>
      <c r="R20" s="20"/>
      <c r="S20" s="20"/>
    </row>
    <row r="21" spans="1:19" hidden="1" x14ac:dyDescent="0.25">
      <c r="A21" s="12" t="s">
        <v>25</v>
      </c>
      <c r="B21" s="13" t="s">
        <v>89</v>
      </c>
      <c r="C21" s="20"/>
      <c r="D21" s="20"/>
      <c r="E21" s="20"/>
      <c r="F21" s="20"/>
      <c r="G21" s="20"/>
      <c r="H21" s="20"/>
      <c r="I21" s="23"/>
      <c r="J21" s="20"/>
      <c r="K21" s="20"/>
      <c r="L21" s="20"/>
      <c r="M21" s="20"/>
      <c r="N21" s="20"/>
      <c r="O21" s="20"/>
      <c r="P21" s="20"/>
      <c r="Q21" s="48"/>
      <c r="R21" s="20"/>
      <c r="S21" s="20"/>
    </row>
    <row r="22" spans="1:19" ht="30" x14ac:dyDescent="0.25">
      <c r="A22" s="12" t="s">
        <v>26</v>
      </c>
      <c r="B22" s="13" t="s">
        <v>90</v>
      </c>
      <c r="C22" s="20" t="s">
        <v>206</v>
      </c>
      <c r="D22" s="20" t="s">
        <v>201</v>
      </c>
      <c r="E22" s="20">
        <v>1</v>
      </c>
      <c r="F22" s="48">
        <v>176000</v>
      </c>
      <c r="G22" s="48">
        <f t="shared" ref="G22:G29" si="1">F22*1.21</f>
        <v>212960</v>
      </c>
      <c r="H22" s="20" t="s">
        <v>294</v>
      </c>
      <c r="I22" s="23"/>
      <c r="J22" s="20"/>
      <c r="K22" s="20" t="s">
        <v>283</v>
      </c>
      <c r="L22" s="33" t="s">
        <v>241</v>
      </c>
      <c r="M22" s="48">
        <v>201404</v>
      </c>
      <c r="N22" s="41" t="s">
        <v>247</v>
      </c>
      <c r="O22" s="48">
        <v>151000</v>
      </c>
      <c r="P22" s="33" t="s">
        <v>256</v>
      </c>
      <c r="Q22" s="48">
        <v>182556</v>
      </c>
      <c r="R22" s="20" t="s">
        <v>242</v>
      </c>
      <c r="S22" s="20"/>
    </row>
    <row r="23" spans="1:19" ht="47.25" customHeight="1" x14ac:dyDescent="0.25">
      <c r="A23" s="12"/>
      <c r="B23" s="13"/>
      <c r="C23" s="20" t="s">
        <v>207</v>
      </c>
      <c r="D23" s="20" t="s">
        <v>201</v>
      </c>
      <c r="E23" s="20">
        <v>1</v>
      </c>
      <c r="F23" s="48">
        <v>182000</v>
      </c>
      <c r="G23" s="48">
        <f t="shared" si="1"/>
        <v>220220</v>
      </c>
      <c r="H23" s="20" t="s">
        <v>294</v>
      </c>
      <c r="I23" s="23"/>
      <c r="J23" s="20"/>
      <c r="K23" s="20" t="s">
        <v>283</v>
      </c>
      <c r="L23" s="41" t="s">
        <v>247</v>
      </c>
      <c r="M23" s="48">
        <v>184000</v>
      </c>
      <c r="N23" s="41" t="s">
        <v>239</v>
      </c>
      <c r="O23" s="48">
        <v>180000</v>
      </c>
      <c r="P23" s="41" t="s">
        <v>244</v>
      </c>
      <c r="Q23" s="48">
        <v>237400</v>
      </c>
      <c r="R23" s="20" t="s">
        <v>242</v>
      </c>
      <c r="S23" s="20"/>
    </row>
    <row r="24" spans="1:19" ht="45.75" customHeight="1" x14ac:dyDescent="0.25">
      <c r="A24" s="12"/>
      <c r="B24" s="13"/>
      <c r="C24" s="20" t="s">
        <v>234</v>
      </c>
      <c r="D24" s="20" t="s">
        <v>201</v>
      </c>
      <c r="E24" s="20">
        <v>1</v>
      </c>
      <c r="F24" s="48">
        <v>169500</v>
      </c>
      <c r="G24" s="48">
        <f t="shared" si="1"/>
        <v>205095</v>
      </c>
      <c r="H24" s="20" t="s">
        <v>294</v>
      </c>
      <c r="I24" s="23"/>
      <c r="J24" s="20"/>
      <c r="K24" s="20" t="s">
        <v>283</v>
      </c>
      <c r="L24" s="41" t="s">
        <v>247</v>
      </c>
      <c r="M24" s="48">
        <v>184000</v>
      </c>
      <c r="N24" s="41" t="s">
        <v>239</v>
      </c>
      <c r="O24" s="48">
        <v>155000</v>
      </c>
      <c r="P24" s="41" t="s">
        <v>244</v>
      </c>
      <c r="Q24" s="48">
        <v>197000</v>
      </c>
      <c r="R24" s="20" t="s">
        <v>242</v>
      </c>
      <c r="S24" s="20"/>
    </row>
    <row r="25" spans="1:19" ht="51" customHeight="1" x14ac:dyDescent="0.25">
      <c r="A25" s="12"/>
      <c r="B25" s="13"/>
      <c r="C25" s="20" t="s">
        <v>208</v>
      </c>
      <c r="D25" s="20" t="s">
        <v>201</v>
      </c>
      <c r="E25" s="20">
        <v>2</v>
      </c>
      <c r="F25" s="48">
        <v>331225</v>
      </c>
      <c r="G25" s="48">
        <f t="shared" si="1"/>
        <v>400782.25</v>
      </c>
      <c r="H25" s="20" t="s">
        <v>294</v>
      </c>
      <c r="I25" s="23"/>
      <c r="J25" s="20"/>
      <c r="K25" s="20" t="s">
        <v>283</v>
      </c>
      <c r="L25" s="41" t="s">
        <v>247</v>
      </c>
      <c r="M25" s="48">
        <v>373450</v>
      </c>
      <c r="N25" s="41" t="s">
        <v>239</v>
      </c>
      <c r="O25" s="48">
        <v>289000</v>
      </c>
      <c r="P25" s="41" t="s">
        <v>244</v>
      </c>
      <c r="Q25" s="48">
        <v>553000</v>
      </c>
      <c r="R25" s="20" t="s">
        <v>242</v>
      </c>
      <c r="S25" s="20"/>
    </row>
    <row r="26" spans="1:19" ht="47.25" customHeight="1" x14ac:dyDescent="0.25">
      <c r="A26" s="12"/>
      <c r="B26" s="13"/>
      <c r="C26" s="20" t="s">
        <v>208</v>
      </c>
      <c r="D26" s="20" t="s">
        <v>201</v>
      </c>
      <c r="E26" s="20">
        <v>1</v>
      </c>
      <c r="F26" s="48">
        <v>164500</v>
      </c>
      <c r="G26" s="48">
        <f t="shared" si="1"/>
        <v>199045</v>
      </c>
      <c r="H26" s="20" t="s">
        <v>294</v>
      </c>
      <c r="I26" s="23"/>
      <c r="J26" s="20"/>
      <c r="K26" s="20" t="s">
        <v>283</v>
      </c>
      <c r="L26" s="41" t="s">
        <v>247</v>
      </c>
      <c r="M26" s="48">
        <v>179000</v>
      </c>
      <c r="N26" s="41" t="s">
        <v>239</v>
      </c>
      <c r="O26" s="48">
        <v>150000</v>
      </c>
      <c r="P26" s="41" t="s">
        <v>244</v>
      </c>
      <c r="Q26" s="48">
        <v>228500</v>
      </c>
      <c r="R26" s="20" t="s">
        <v>242</v>
      </c>
      <c r="S26" s="20"/>
    </row>
    <row r="27" spans="1:19" ht="44.25" customHeight="1" x14ac:dyDescent="0.25">
      <c r="A27" s="12"/>
      <c r="B27" s="13"/>
      <c r="C27" s="20" t="s">
        <v>208</v>
      </c>
      <c r="D27" s="20" t="s">
        <v>201</v>
      </c>
      <c r="E27" s="20">
        <v>2</v>
      </c>
      <c r="F27" s="48">
        <v>385500</v>
      </c>
      <c r="G27" s="48">
        <f t="shared" si="1"/>
        <v>466455</v>
      </c>
      <c r="H27" s="20" t="s">
        <v>294</v>
      </c>
      <c r="I27" s="23"/>
      <c r="J27" s="20"/>
      <c r="K27" s="20" t="s">
        <v>283</v>
      </c>
      <c r="L27" s="41" t="s">
        <v>247</v>
      </c>
      <c r="M27" s="48">
        <v>396000</v>
      </c>
      <c r="N27" s="41" t="s">
        <v>239</v>
      </c>
      <c r="O27" s="48">
        <v>375000</v>
      </c>
      <c r="P27" s="41" t="s">
        <v>244</v>
      </c>
      <c r="Q27" s="48">
        <v>376500</v>
      </c>
      <c r="R27" s="20" t="s">
        <v>242</v>
      </c>
      <c r="S27" s="20"/>
    </row>
    <row r="28" spans="1:19" ht="45" x14ac:dyDescent="0.25">
      <c r="A28" s="12"/>
      <c r="B28" s="13"/>
      <c r="C28" s="20" t="s">
        <v>208</v>
      </c>
      <c r="D28" s="20" t="s">
        <v>201</v>
      </c>
      <c r="E28" s="20">
        <v>1</v>
      </c>
      <c r="F28" s="48">
        <v>230951</v>
      </c>
      <c r="G28" s="48">
        <f t="shared" si="1"/>
        <v>279450.70999999996</v>
      </c>
      <c r="H28" s="20" t="s">
        <v>294</v>
      </c>
      <c r="I28" s="23"/>
      <c r="J28" s="20"/>
      <c r="K28" s="20" t="s">
        <v>283</v>
      </c>
      <c r="L28" s="40" t="s">
        <v>257</v>
      </c>
      <c r="M28" s="48">
        <v>221902</v>
      </c>
      <c r="N28" s="33" t="s">
        <v>241</v>
      </c>
      <c r="O28" s="48">
        <v>240000</v>
      </c>
      <c r="P28" s="41" t="s">
        <v>258</v>
      </c>
      <c r="Q28" s="48">
        <v>221902</v>
      </c>
      <c r="R28" s="33" t="s">
        <v>238</v>
      </c>
      <c r="S28" s="20"/>
    </row>
    <row r="29" spans="1:19" ht="30" x14ac:dyDescent="0.25">
      <c r="A29" s="12"/>
      <c r="B29" s="13"/>
      <c r="C29" s="20" t="s">
        <v>208</v>
      </c>
      <c r="D29" s="20" t="s">
        <v>201</v>
      </c>
      <c r="E29" s="20">
        <v>1</v>
      </c>
      <c r="F29" s="48">
        <v>151120</v>
      </c>
      <c r="G29" s="48">
        <f t="shared" si="1"/>
        <v>182855.19999999998</v>
      </c>
      <c r="H29" s="20" t="s">
        <v>294</v>
      </c>
      <c r="I29" s="23"/>
      <c r="J29" s="20"/>
      <c r="K29" s="20" t="s">
        <v>283</v>
      </c>
      <c r="L29" s="40" t="s">
        <v>257</v>
      </c>
      <c r="M29" s="48">
        <v>123967</v>
      </c>
      <c r="N29" s="33" t="s">
        <v>241</v>
      </c>
      <c r="O29" s="48">
        <v>144240</v>
      </c>
      <c r="P29" s="41" t="s">
        <v>259</v>
      </c>
      <c r="Q29" s="48">
        <v>180710</v>
      </c>
      <c r="R29" s="20" t="s">
        <v>242</v>
      </c>
      <c r="S29" s="20"/>
    </row>
    <row r="30" spans="1:19" hidden="1" x14ac:dyDescent="0.25">
      <c r="A30" s="12" t="s">
        <v>27</v>
      </c>
      <c r="B30" s="13" t="s">
        <v>91</v>
      </c>
      <c r="C30" s="20"/>
      <c r="D30" s="20"/>
      <c r="E30" s="20"/>
      <c r="F30" s="20"/>
      <c r="G30" s="20"/>
      <c r="H30" s="20"/>
      <c r="I30" s="23"/>
      <c r="J30" s="20"/>
      <c r="K30" s="20"/>
      <c r="L30" s="20"/>
      <c r="M30" s="20"/>
      <c r="N30" s="20"/>
      <c r="O30" s="20"/>
      <c r="P30" s="20"/>
      <c r="Q30" s="48"/>
      <c r="R30" s="20"/>
      <c r="S30" s="20"/>
    </row>
    <row r="31" spans="1:19" hidden="1" x14ac:dyDescent="0.25">
      <c r="A31" s="12" t="s">
        <v>28</v>
      </c>
      <c r="B31" s="13" t="s">
        <v>92</v>
      </c>
      <c r="C31" s="20"/>
      <c r="D31" s="20"/>
      <c r="E31" s="20"/>
      <c r="F31" s="20"/>
      <c r="G31" s="20"/>
      <c r="H31" s="20"/>
      <c r="I31" s="23"/>
      <c r="J31" s="20"/>
      <c r="K31" s="20"/>
      <c r="L31" s="20"/>
      <c r="M31" s="20"/>
      <c r="N31" s="20"/>
      <c r="O31" s="20"/>
      <c r="P31" s="20"/>
      <c r="Q31" s="48"/>
      <c r="R31" s="20"/>
      <c r="S31" s="20"/>
    </row>
    <row r="32" spans="1:19" hidden="1" x14ac:dyDescent="0.25">
      <c r="A32" s="12" t="s">
        <v>29</v>
      </c>
      <c r="B32" s="13" t="s">
        <v>93</v>
      </c>
      <c r="C32" s="20"/>
      <c r="D32" s="20"/>
      <c r="E32" s="20"/>
      <c r="F32" s="48"/>
      <c r="G32" s="48"/>
      <c r="H32" s="20"/>
      <c r="I32" s="23"/>
      <c r="J32" s="20"/>
      <c r="K32" s="20"/>
      <c r="L32" s="41"/>
      <c r="M32" s="48"/>
      <c r="N32" s="41"/>
      <c r="O32" s="48"/>
      <c r="P32" s="20"/>
      <c r="Q32" s="48"/>
      <c r="R32" s="20"/>
      <c r="S32" s="20"/>
    </row>
    <row r="33" spans="1:19" x14ac:dyDescent="0.25">
      <c r="A33" s="12" t="s">
        <v>30</v>
      </c>
      <c r="B33" s="13" t="s">
        <v>94</v>
      </c>
      <c r="C33" s="20" t="s">
        <v>209</v>
      </c>
      <c r="D33" s="20" t="s">
        <v>201</v>
      </c>
      <c r="E33" s="20">
        <v>1</v>
      </c>
      <c r="F33" s="48">
        <v>4980000</v>
      </c>
      <c r="G33" s="48">
        <f t="shared" ref="G33:G35" si="2">F33*1.21</f>
        <v>6025800</v>
      </c>
      <c r="H33" s="20" t="s">
        <v>294</v>
      </c>
      <c r="I33" s="23"/>
      <c r="J33" s="20"/>
      <c r="K33" s="20" t="s">
        <v>283</v>
      </c>
      <c r="L33" s="41" t="s">
        <v>259</v>
      </c>
      <c r="M33" s="48">
        <v>4980000</v>
      </c>
      <c r="N33" s="85"/>
      <c r="O33" s="84"/>
      <c r="P33" s="83"/>
      <c r="Q33" s="84"/>
      <c r="R33" s="20" t="s">
        <v>242</v>
      </c>
      <c r="S33" s="20"/>
    </row>
    <row r="34" spans="1:19" x14ac:dyDescent="0.25">
      <c r="A34" s="12" t="s">
        <v>31</v>
      </c>
      <c r="B34" s="13" t="s">
        <v>95</v>
      </c>
      <c r="C34" s="20" t="s">
        <v>210</v>
      </c>
      <c r="D34" s="20" t="s">
        <v>201</v>
      </c>
      <c r="E34" s="20">
        <v>1</v>
      </c>
      <c r="F34" s="48">
        <v>4990000</v>
      </c>
      <c r="G34" s="48">
        <f t="shared" si="2"/>
        <v>6037900</v>
      </c>
      <c r="H34" s="20" t="s">
        <v>294</v>
      </c>
      <c r="I34" s="23"/>
      <c r="J34" s="20"/>
      <c r="K34" s="20" t="s">
        <v>283</v>
      </c>
      <c r="L34" s="41" t="s">
        <v>259</v>
      </c>
      <c r="M34" s="48">
        <v>4990000</v>
      </c>
      <c r="N34" s="85"/>
      <c r="O34" s="84"/>
      <c r="P34" s="83"/>
      <c r="Q34" s="84"/>
      <c r="R34" s="20" t="s">
        <v>242</v>
      </c>
      <c r="S34" s="20"/>
    </row>
    <row r="35" spans="1:19" ht="45" x14ac:dyDescent="0.25">
      <c r="A35" s="12" t="s">
        <v>32</v>
      </c>
      <c r="B35" s="13" t="s">
        <v>96</v>
      </c>
      <c r="C35" s="33" t="s">
        <v>211</v>
      </c>
      <c r="D35" s="20" t="s">
        <v>201</v>
      </c>
      <c r="E35" s="20">
        <v>1</v>
      </c>
      <c r="F35" s="48">
        <v>515000</v>
      </c>
      <c r="G35" s="48">
        <f t="shared" si="2"/>
        <v>623150</v>
      </c>
      <c r="H35" s="20" t="s">
        <v>294</v>
      </c>
      <c r="I35" s="23"/>
      <c r="J35" s="20"/>
      <c r="K35" s="20" t="s">
        <v>283</v>
      </c>
      <c r="L35" s="41" t="s">
        <v>261</v>
      </c>
      <c r="M35" s="48">
        <v>730000</v>
      </c>
      <c r="N35" s="41" t="s">
        <v>260</v>
      </c>
      <c r="O35" s="48">
        <v>280206</v>
      </c>
      <c r="P35" s="83"/>
      <c r="Q35" s="84"/>
      <c r="R35" s="20" t="s">
        <v>242</v>
      </c>
      <c r="S35" s="20"/>
    </row>
    <row r="36" spans="1:19" hidden="1" x14ac:dyDescent="0.25">
      <c r="A36" s="12" t="s">
        <v>33</v>
      </c>
      <c r="B36" s="13" t="s">
        <v>191</v>
      </c>
      <c r="C36" s="20"/>
      <c r="D36" s="20"/>
      <c r="E36" s="20"/>
      <c r="F36" s="20"/>
      <c r="G36" s="20"/>
      <c r="H36" s="20"/>
      <c r="I36" s="23"/>
      <c r="J36" s="20"/>
      <c r="K36" s="20"/>
      <c r="L36" s="20"/>
      <c r="M36" s="20"/>
      <c r="N36" s="20"/>
      <c r="O36" s="20"/>
      <c r="P36" s="20"/>
      <c r="Q36" s="48"/>
      <c r="R36" s="20"/>
      <c r="S36" s="20"/>
    </row>
    <row r="37" spans="1:19" s="6" customFormat="1" hidden="1" x14ac:dyDescent="0.25">
      <c r="A37" s="12" t="s">
        <v>34</v>
      </c>
      <c r="B37" s="15" t="s">
        <v>192</v>
      </c>
      <c r="C37" s="20"/>
      <c r="D37" s="20"/>
      <c r="E37" s="20"/>
      <c r="F37" s="20"/>
      <c r="G37" s="20"/>
      <c r="H37" s="20"/>
      <c r="I37" s="23"/>
      <c r="J37" s="20"/>
      <c r="K37" s="20"/>
      <c r="L37" s="20"/>
      <c r="M37" s="20"/>
      <c r="N37" s="20"/>
      <c r="O37" s="20"/>
      <c r="P37" s="20"/>
      <c r="Q37" s="48"/>
      <c r="R37" s="20"/>
      <c r="S37" s="20"/>
    </row>
    <row r="38" spans="1:19" hidden="1" x14ac:dyDescent="0.25">
      <c r="A38" s="12" t="s">
        <v>35</v>
      </c>
      <c r="B38" s="13" t="s">
        <v>97</v>
      </c>
      <c r="C38" s="20"/>
      <c r="D38" s="20"/>
      <c r="E38" s="20"/>
      <c r="F38" s="20"/>
      <c r="G38" s="20"/>
      <c r="H38" s="20"/>
      <c r="I38" s="23"/>
      <c r="J38" s="20"/>
      <c r="K38" s="20"/>
      <c r="L38" s="20"/>
      <c r="M38" s="20"/>
      <c r="N38" s="20"/>
      <c r="O38" s="20"/>
      <c r="P38" s="20"/>
      <c r="Q38" s="48"/>
      <c r="R38" s="20"/>
      <c r="S38" s="20"/>
    </row>
    <row r="39" spans="1:19" ht="45" x14ac:dyDescent="0.25">
      <c r="A39" s="12" t="s">
        <v>36</v>
      </c>
      <c r="B39" s="13" t="s">
        <v>98</v>
      </c>
      <c r="C39" s="33" t="s">
        <v>212</v>
      </c>
      <c r="D39" s="20" t="s">
        <v>201</v>
      </c>
      <c r="E39" s="20">
        <v>1</v>
      </c>
      <c r="F39" s="48">
        <v>381500</v>
      </c>
      <c r="G39" s="48">
        <f t="shared" ref="G39:G41" si="3">F39*1.21</f>
        <v>461615</v>
      </c>
      <c r="H39" s="20" t="s">
        <v>294</v>
      </c>
      <c r="I39" s="23"/>
      <c r="J39" s="20"/>
      <c r="K39" s="20" t="s">
        <v>283</v>
      </c>
      <c r="L39" s="41" t="s">
        <v>261</v>
      </c>
      <c r="M39" s="48">
        <v>290000</v>
      </c>
      <c r="N39" s="41" t="s">
        <v>262</v>
      </c>
      <c r="O39" s="48">
        <v>473000</v>
      </c>
      <c r="P39" s="83"/>
      <c r="Q39" s="84"/>
      <c r="R39" s="20" t="s">
        <v>242</v>
      </c>
      <c r="S39" s="20"/>
    </row>
    <row r="40" spans="1:19" ht="30" x14ac:dyDescent="0.25">
      <c r="A40" s="12" t="s">
        <v>37</v>
      </c>
      <c r="B40" s="13" t="s">
        <v>99</v>
      </c>
      <c r="C40" s="83" t="s">
        <v>292</v>
      </c>
      <c r="D40" s="83" t="s">
        <v>201</v>
      </c>
      <c r="E40" s="83">
        <v>1</v>
      </c>
      <c r="F40" s="84">
        <v>2484266.1</v>
      </c>
      <c r="G40" s="84">
        <f t="shared" si="3"/>
        <v>3005961.9810000001</v>
      </c>
      <c r="H40" s="20" t="s">
        <v>294</v>
      </c>
      <c r="I40" s="23"/>
      <c r="J40" s="40"/>
      <c r="K40" s="40" t="s">
        <v>283</v>
      </c>
      <c r="L40" s="41" t="s">
        <v>263</v>
      </c>
      <c r="M40" s="70">
        <v>3650740</v>
      </c>
      <c r="N40" s="41" t="s">
        <v>264</v>
      </c>
      <c r="O40" s="70">
        <v>4451365</v>
      </c>
      <c r="P40" s="41" t="s">
        <v>265</v>
      </c>
      <c r="Q40" s="62">
        <v>3432482</v>
      </c>
      <c r="R40" s="40" t="s">
        <v>242</v>
      </c>
      <c r="S40" s="40"/>
    </row>
    <row r="41" spans="1:19" ht="30" x14ac:dyDescent="0.25">
      <c r="A41" s="12"/>
      <c r="B41" s="13"/>
      <c r="C41" s="83" t="s">
        <v>293</v>
      </c>
      <c r="D41" s="83" t="s">
        <v>201</v>
      </c>
      <c r="E41" s="83">
        <v>1</v>
      </c>
      <c r="F41" s="84">
        <f>3908313-F40</f>
        <v>1424046.9</v>
      </c>
      <c r="G41" s="84">
        <f t="shared" si="3"/>
        <v>1723096.7489999998</v>
      </c>
      <c r="H41" s="71" t="s">
        <v>295</v>
      </c>
      <c r="I41" s="23"/>
      <c r="J41" s="40"/>
      <c r="K41" s="40" t="s">
        <v>283</v>
      </c>
      <c r="L41" s="41" t="s">
        <v>263</v>
      </c>
      <c r="M41" s="70">
        <v>3650740</v>
      </c>
      <c r="N41" s="41" t="s">
        <v>264</v>
      </c>
      <c r="O41" s="70">
        <v>4451365</v>
      </c>
      <c r="P41" s="41" t="s">
        <v>265</v>
      </c>
      <c r="Q41" s="62">
        <v>3432482</v>
      </c>
      <c r="R41" s="40" t="s">
        <v>242</v>
      </c>
      <c r="S41" s="40"/>
    </row>
    <row r="42" spans="1:19" hidden="1" x14ac:dyDescent="0.25">
      <c r="A42" s="12" t="s">
        <v>38</v>
      </c>
      <c r="B42" s="13" t="s">
        <v>100</v>
      </c>
      <c r="C42" s="20"/>
      <c r="D42" s="20"/>
      <c r="E42" s="20"/>
      <c r="F42" s="20"/>
      <c r="G42" s="20"/>
      <c r="H42" s="20"/>
      <c r="I42" s="23"/>
      <c r="J42" s="20"/>
      <c r="K42" s="20"/>
      <c r="L42" s="20"/>
      <c r="M42" s="20"/>
      <c r="N42" s="20"/>
      <c r="O42" s="20"/>
      <c r="P42" s="20"/>
      <c r="Q42" s="48"/>
      <c r="R42" s="20"/>
      <c r="S42" s="20"/>
    </row>
    <row r="43" spans="1:19" hidden="1" x14ac:dyDescent="0.25">
      <c r="A43" s="12" t="s">
        <v>39</v>
      </c>
      <c r="B43" s="14" t="s">
        <v>133</v>
      </c>
      <c r="C43" s="20"/>
      <c r="D43" s="20"/>
      <c r="E43" s="20"/>
      <c r="F43" s="20"/>
      <c r="G43" s="20"/>
      <c r="H43" s="20"/>
      <c r="I43" s="23"/>
      <c r="J43" s="20"/>
      <c r="K43" s="20"/>
      <c r="L43" s="20"/>
      <c r="M43" s="20"/>
      <c r="N43" s="20"/>
      <c r="O43" s="20"/>
      <c r="P43" s="20"/>
      <c r="Q43" s="48"/>
      <c r="R43" s="20"/>
      <c r="S43" s="20"/>
    </row>
    <row r="44" spans="1:19" hidden="1" x14ac:dyDescent="0.25">
      <c r="A44" s="12" t="s">
        <v>40</v>
      </c>
      <c r="B44" s="13" t="s">
        <v>101</v>
      </c>
      <c r="C44" s="20"/>
      <c r="D44" s="20"/>
      <c r="E44" s="20"/>
      <c r="F44" s="20"/>
      <c r="G44" s="20"/>
      <c r="H44" s="20"/>
      <c r="I44" s="23"/>
      <c r="J44" s="20"/>
      <c r="K44" s="20"/>
      <c r="L44" s="20"/>
      <c r="M44" s="20"/>
      <c r="N44" s="20"/>
      <c r="O44" s="20"/>
      <c r="P44" s="20"/>
      <c r="Q44" s="48"/>
      <c r="R44" s="20"/>
      <c r="S44" s="20"/>
    </row>
    <row r="45" spans="1:19" hidden="1" x14ac:dyDescent="0.25">
      <c r="A45" s="12" t="s">
        <v>41</v>
      </c>
      <c r="B45" s="14" t="s">
        <v>102</v>
      </c>
      <c r="C45" s="20"/>
      <c r="D45" s="20"/>
      <c r="E45" s="20"/>
      <c r="F45" s="20"/>
      <c r="G45" s="20"/>
      <c r="H45" s="20"/>
      <c r="I45" s="23"/>
      <c r="J45" s="20"/>
      <c r="K45" s="20"/>
      <c r="L45" s="20"/>
      <c r="M45" s="20"/>
      <c r="N45" s="20"/>
      <c r="O45" s="20"/>
      <c r="P45" s="20"/>
      <c r="Q45" s="48"/>
      <c r="R45" s="20"/>
      <c r="S45" s="20"/>
    </row>
    <row r="46" spans="1:19" hidden="1" x14ac:dyDescent="0.25">
      <c r="A46" s="12" t="s">
        <v>42</v>
      </c>
      <c r="B46" s="14" t="s">
        <v>103</v>
      </c>
      <c r="C46" s="20"/>
      <c r="D46" s="20"/>
      <c r="E46" s="20"/>
      <c r="F46" s="20"/>
      <c r="G46" s="20"/>
      <c r="H46" s="20"/>
      <c r="I46" s="23"/>
      <c r="J46" s="20"/>
      <c r="K46" s="20"/>
      <c r="L46" s="20"/>
      <c r="M46" s="20"/>
      <c r="N46" s="20"/>
      <c r="O46" s="20"/>
      <c r="P46" s="20"/>
      <c r="Q46" s="48"/>
      <c r="R46" s="20"/>
      <c r="S46" s="20"/>
    </row>
    <row r="47" spans="1:19" hidden="1" x14ac:dyDescent="0.25">
      <c r="A47" s="12" t="s">
        <v>43</v>
      </c>
      <c r="B47" s="14" t="s">
        <v>104</v>
      </c>
      <c r="C47" s="20"/>
      <c r="D47" s="20"/>
      <c r="E47" s="20"/>
      <c r="F47" s="20"/>
      <c r="G47" s="20"/>
      <c r="H47" s="20"/>
      <c r="I47" s="23"/>
      <c r="J47" s="20"/>
      <c r="K47" s="20"/>
      <c r="L47" s="20"/>
      <c r="M47" s="20"/>
      <c r="N47" s="20"/>
      <c r="O47" s="20"/>
      <c r="P47" s="20"/>
      <c r="Q47" s="48"/>
      <c r="R47" s="20"/>
      <c r="S47" s="20"/>
    </row>
    <row r="48" spans="1:19" hidden="1" x14ac:dyDescent="0.25">
      <c r="A48" s="12" t="s">
        <v>44</v>
      </c>
      <c r="B48" s="14" t="s">
        <v>15</v>
      </c>
      <c r="C48" s="20"/>
      <c r="D48" s="20"/>
      <c r="E48" s="20"/>
      <c r="F48" s="20"/>
      <c r="G48" s="20"/>
      <c r="H48" s="20"/>
      <c r="I48" s="23"/>
      <c r="J48" s="20"/>
      <c r="K48" s="20"/>
      <c r="L48" s="20"/>
      <c r="M48" s="20"/>
      <c r="N48" s="20"/>
      <c r="O48" s="20"/>
      <c r="P48" s="20"/>
      <c r="Q48" s="48"/>
      <c r="R48" s="20"/>
      <c r="S48" s="20"/>
    </row>
    <row r="49" spans="1:19" ht="30" x14ac:dyDescent="0.25">
      <c r="A49" s="12" t="s">
        <v>45</v>
      </c>
      <c r="B49" s="14" t="s">
        <v>105</v>
      </c>
      <c r="C49" s="20" t="s">
        <v>213</v>
      </c>
      <c r="D49" s="20" t="s">
        <v>201</v>
      </c>
      <c r="E49" s="20">
        <v>1</v>
      </c>
      <c r="F49" s="48">
        <v>862500</v>
      </c>
      <c r="G49" s="48">
        <f t="shared" ref="G49:G50" si="4">F49*1.21</f>
        <v>1043625</v>
      </c>
      <c r="H49" s="20" t="s">
        <v>294</v>
      </c>
      <c r="I49" s="23"/>
      <c r="J49" s="20"/>
      <c r="K49" s="20" t="s">
        <v>283</v>
      </c>
      <c r="L49" s="41" t="s">
        <v>266</v>
      </c>
      <c r="M49" s="48">
        <v>830000</v>
      </c>
      <c r="N49" s="41" t="s">
        <v>262</v>
      </c>
      <c r="O49" s="48">
        <v>895000</v>
      </c>
      <c r="P49" s="20"/>
      <c r="Q49" s="48"/>
      <c r="R49" s="20" t="s">
        <v>242</v>
      </c>
      <c r="S49" s="20"/>
    </row>
    <row r="50" spans="1:19" ht="45" x14ac:dyDescent="0.25">
      <c r="A50" s="12"/>
      <c r="B50" s="14"/>
      <c r="C50" s="20" t="s">
        <v>214</v>
      </c>
      <c r="D50" s="20" t="s">
        <v>201</v>
      </c>
      <c r="E50" s="20">
        <v>1</v>
      </c>
      <c r="F50" s="48">
        <v>1249005</v>
      </c>
      <c r="G50" s="48">
        <f t="shared" si="4"/>
        <v>1511296.05</v>
      </c>
      <c r="H50" s="20" t="s">
        <v>294</v>
      </c>
      <c r="I50" s="23"/>
      <c r="J50" s="20"/>
      <c r="K50" s="20" t="s">
        <v>283</v>
      </c>
      <c r="L50" s="41" t="s">
        <v>262</v>
      </c>
      <c r="M50" s="48">
        <v>1250000</v>
      </c>
      <c r="N50" s="41" t="s">
        <v>267</v>
      </c>
      <c r="O50" s="48">
        <v>1248010</v>
      </c>
      <c r="P50" s="41" t="s">
        <v>261</v>
      </c>
      <c r="Q50" s="48">
        <v>1250000</v>
      </c>
      <c r="R50" s="20" t="s">
        <v>242</v>
      </c>
      <c r="S50" s="20"/>
    </row>
    <row r="51" spans="1:19" hidden="1" x14ac:dyDescent="0.25">
      <c r="A51" s="12" t="s">
        <v>46</v>
      </c>
      <c r="B51" s="14" t="s">
        <v>161</v>
      </c>
      <c r="C51" s="20"/>
      <c r="D51" s="20"/>
      <c r="E51" s="20"/>
      <c r="F51" s="20"/>
      <c r="G51" s="20"/>
      <c r="H51" s="20"/>
      <c r="I51" s="23"/>
      <c r="J51" s="20"/>
      <c r="K51" s="20"/>
      <c r="L51" s="20"/>
      <c r="M51" s="20"/>
      <c r="N51" s="20"/>
      <c r="O51" s="20"/>
      <c r="P51" s="20"/>
      <c r="Q51" s="48"/>
      <c r="R51" s="20"/>
      <c r="S51" s="20"/>
    </row>
    <row r="52" spans="1:19" hidden="1" x14ac:dyDescent="0.25">
      <c r="A52" s="12" t="s">
        <v>47</v>
      </c>
      <c r="B52" s="14" t="s">
        <v>162</v>
      </c>
      <c r="C52" s="20"/>
      <c r="D52" s="20"/>
      <c r="E52" s="20"/>
      <c r="F52" s="20"/>
      <c r="G52" s="20"/>
      <c r="H52" s="20"/>
      <c r="I52" s="23"/>
      <c r="J52" s="20"/>
      <c r="K52" s="20"/>
      <c r="L52" s="20"/>
      <c r="M52" s="20"/>
      <c r="N52" s="20"/>
      <c r="O52" s="20"/>
      <c r="P52" s="20"/>
      <c r="Q52" s="48"/>
      <c r="R52" s="20"/>
      <c r="S52" s="20"/>
    </row>
    <row r="53" spans="1:19" hidden="1" x14ac:dyDescent="0.25">
      <c r="A53" s="12" t="s">
        <v>48</v>
      </c>
      <c r="B53" s="14" t="s">
        <v>163</v>
      </c>
      <c r="C53" s="20"/>
      <c r="D53" s="20"/>
      <c r="E53" s="20"/>
      <c r="F53" s="48"/>
      <c r="G53" s="48"/>
      <c r="H53" s="20"/>
      <c r="I53" s="23"/>
      <c r="J53" s="20"/>
      <c r="K53" s="20"/>
      <c r="L53" s="41"/>
      <c r="M53" s="48"/>
      <c r="N53" s="41"/>
      <c r="O53" s="48"/>
      <c r="P53" s="33"/>
      <c r="Q53" s="48"/>
      <c r="R53" s="20"/>
      <c r="S53" s="20"/>
    </row>
    <row r="54" spans="1:19" ht="30" x14ac:dyDescent="0.25">
      <c r="A54" s="12" t="s">
        <v>49</v>
      </c>
      <c r="B54" s="14" t="s">
        <v>164</v>
      </c>
      <c r="C54" s="61" t="s">
        <v>215</v>
      </c>
      <c r="D54" s="61" t="s">
        <v>201</v>
      </c>
      <c r="E54" s="61">
        <v>1</v>
      </c>
      <c r="F54" s="62">
        <v>2993869</v>
      </c>
      <c r="G54" s="48">
        <f t="shared" ref="G54:G59" si="5">F54*1.21</f>
        <v>3622581.4899999998</v>
      </c>
      <c r="H54" s="20" t="s">
        <v>294</v>
      </c>
      <c r="I54" s="23"/>
      <c r="J54" s="61" t="s">
        <v>297</v>
      </c>
      <c r="K54" s="68" t="s">
        <v>268</v>
      </c>
      <c r="L54" s="67" t="s">
        <v>289</v>
      </c>
      <c r="M54" s="48">
        <v>2993869</v>
      </c>
      <c r="N54" s="85"/>
      <c r="O54" s="84"/>
      <c r="P54" s="83"/>
      <c r="Q54" s="84"/>
      <c r="R54" s="83"/>
      <c r="S54" s="20"/>
    </row>
    <row r="55" spans="1:19" ht="30" x14ac:dyDescent="0.25">
      <c r="A55" s="12"/>
      <c r="B55" s="14"/>
      <c r="C55" s="20" t="s">
        <v>216</v>
      </c>
      <c r="D55" s="20" t="s">
        <v>201</v>
      </c>
      <c r="E55" s="20">
        <v>1</v>
      </c>
      <c r="F55" s="48">
        <v>684000</v>
      </c>
      <c r="G55" s="48">
        <f t="shared" si="5"/>
        <v>827640</v>
      </c>
      <c r="H55" s="20" t="s">
        <v>294</v>
      </c>
      <c r="I55" s="23"/>
      <c r="J55" s="20"/>
      <c r="K55" s="20" t="s">
        <v>283</v>
      </c>
      <c r="L55" s="41" t="s">
        <v>288</v>
      </c>
      <c r="M55" s="48">
        <v>684000</v>
      </c>
      <c r="N55" s="39" t="s">
        <v>269</v>
      </c>
      <c r="O55" s="48">
        <v>4700000</v>
      </c>
      <c r="P55" s="83"/>
      <c r="Q55" s="84"/>
      <c r="R55" s="20" t="s">
        <v>242</v>
      </c>
      <c r="S55" s="20"/>
    </row>
    <row r="56" spans="1:19" ht="67.5" customHeight="1" x14ac:dyDescent="0.25">
      <c r="A56" s="12" t="s">
        <v>50</v>
      </c>
      <c r="B56" s="14" t="s">
        <v>166</v>
      </c>
      <c r="C56" s="33" t="s">
        <v>217</v>
      </c>
      <c r="D56" s="20" t="s">
        <v>201</v>
      </c>
      <c r="E56" s="20">
        <v>1</v>
      </c>
      <c r="F56" s="48">
        <v>2400000</v>
      </c>
      <c r="G56" s="48">
        <f t="shared" si="5"/>
        <v>2904000</v>
      </c>
      <c r="H56" s="20" t="s">
        <v>294</v>
      </c>
      <c r="I56" s="23"/>
      <c r="J56" s="20"/>
      <c r="K56" s="20" t="s">
        <v>283</v>
      </c>
      <c r="L56" s="41" t="s">
        <v>270</v>
      </c>
      <c r="M56" s="48">
        <v>2400000</v>
      </c>
      <c r="N56" s="41" t="s">
        <v>284</v>
      </c>
      <c r="O56" s="48">
        <v>3145000</v>
      </c>
      <c r="P56" s="83"/>
      <c r="Q56" s="84"/>
      <c r="R56" s="33" t="s">
        <v>238</v>
      </c>
      <c r="S56" s="20"/>
    </row>
    <row r="57" spans="1:19" x14ac:dyDescent="0.25">
      <c r="A57" s="12"/>
      <c r="B57" s="14"/>
      <c r="C57" s="33" t="s">
        <v>218</v>
      </c>
      <c r="D57" s="20" t="s">
        <v>201</v>
      </c>
      <c r="E57" s="20">
        <v>1</v>
      </c>
      <c r="F57" s="48">
        <v>1523000</v>
      </c>
      <c r="G57" s="48">
        <f t="shared" si="5"/>
        <v>1842830</v>
      </c>
      <c r="H57" s="20" t="s">
        <v>294</v>
      </c>
      <c r="I57" s="23"/>
      <c r="J57" s="20"/>
      <c r="K57" s="20" t="s">
        <v>283</v>
      </c>
      <c r="L57" s="41" t="s">
        <v>271</v>
      </c>
      <c r="M57" s="48">
        <v>1523000</v>
      </c>
      <c r="N57" s="85"/>
      <c r="O57" s="84"/>
      <c r="P57" s="83"/>
      <c r="Q57" s="84"/>
      <c r="R57" s="20" t="s">
        <v>242</v>
      </c>
      <c r="S57" s="20"/>
    </row>
    <row r="58" spans="1:19" ht="30" x14ac:dyDescent="0.25">
      <c r="A58" s="12"/>
      <c r="B58" s="14"/>
      <c r="C58" s="51" t="s">
        <v>219</v>
      </c>
      <c r="D58" s="51" t="s">
        <v>220</v>
      </c>
      <c r="E58" s="51">
        <v>1</v>
      </c>
      <c r="F58" s="66">
        <v>6187900</v>
      </c>
      <c r="G58" s="48">
        <f t="shared" si="5"/>
        <v>7487359</v>
      </c>
      <c r="H58" s="20" t="s">
        <v>294</v>
      </c>
      <c r="I58" s="60"/>
      <c r="J58" s="51" t="s">
        <v>298</v>
      </c>
      <c r="K58" s="68" t="s">
        <v>268</v>
      </c>
      <c r="L58" s="67" t="s">
        <v>290</v>
      </c>
      <c r="M58" s="66">
        <v>6187900</v>
      </c>
      <c r="N58" s="85"/>
      <c r="O58" s="84"/>
      <c r="P58" s="83"/>
      <c r="Q58" s="84"/>
      <c r="R58" s="20"/>
      <c r="S58" s="20"/>
    </row>
    <row r="59" spans="1:19" ht="60" x14ac:dyDescent="0.25">
      <c r="A59" s="12"/>
      <c r="B59" s="14"/>
      <c r="C59" s="20" t="s">
        <v>221</v>
      </c>
      <c r="D59" s="20" t="s">
        <v>201</v>
      </c>
      <c r="E59" s="20">
        <v>1</v>
      </c>
      <c r="F59" s="48">
        <v>345000</v>
      </c>
      <c r="G59" s="48">
        <f t="shared" si="5"/>
        <v>417450</v>
      </c>
      <c r="H59" s="20" t="s">
        <v>294</v>
      </c>
      <c r="I59" s="23"/>
      <c r="J59" s="20"/>
      <c r="K59" s="20" t="s">
        <v>283</v>
      </c>
      <c r="L59" s="41" t="s">
        <v>272</v>
      </c>
      <c r="M59" s="48">
        <v>345000</v>
      </c>
      <c r="N59" s="41" t="s">
        <v>285</v>
      </c>
      <c r="O59" s="48">
        <v>387430</v>
      </c>
      <c r="P59" s="33" t="s">
        <v>286</v>
      </c>
      <c r="Q59" s="48">
        <v>381839</v>
      </c>
      <c r="R59" s="20" t="s">
        <v>242</v>
      </c>
      <c r="S59" s="20"/>
    </row>
    <row r="60" spans="1:19" ht="43.5" hidden="1" customHeight="1" x14ac:dyDescent="0.25">
      <c r="A60" s="12" t="s">
        <v>51</v>
      </c>
      <c r="B60" s="14" t="s">
        <v>106</v>
      </c>
      <c r="C60" s="20"/>
      <c r="D60" s="20"/>
      <c r="E60" s="20"/>
      <c r="F60" s="48"/>
      <c r="G60" s="48"/>
      <c r="H60" s="20"/>
      <c r="I60" s="23"/>
      <c r="J60" s="20"/>
      <c r="K60" s="20"/>
      <c r="L60" s="41"/>
      <c r="M60" s="48"/>
      <c r="N60" s="41"/>
      <c r="O60" s="48"/>
      <c r="P60" s="33"/>
      <c r="Q60" s="48"/>
      <c r="R60" s="20"/>
      <c r="S60" s="20"/>
    </row>
    <row r="61" spans="1:19" hidden="1" x14ac:dyDescent="0.25">
      <c r="A61" s="12" t="s">
        <v>52</v>
      </c>
      <c r="B61" s="14" t="s">
        <v>134</v>
      </c>
      <c r="C61" s="20"/>
      <c r="D61" s="20"/>
      <c r="E61" s="20"/>
      <c r="F61" s="20"/>
      <c r="G61" s="20"/>
      <c r="H61" s="20"/>
      <c r="I61" s="23"/>
      <c r="J61" s="20"/>
      <c r="K61" s="20"/>
      <c r="L61" s="20"/>
      <c r="M61" s="20"/>
      <c r="N61" s="20"/>
      <c r="O61" s="20"/>
      <c r="P61" s="20"/>
      <c r="Q61" s="48"/>
      <c r="R61" s="20"/>
      <c r="S61" s="20"/>
    </row>
    <row r="62" spans="1:19" hidden="1" x14ac:dyDescent="0.25">
      <c r="A62" s="12" t="s">
        <v>53</v>
      </c>
      <c r="B62" s="14" t="s">
        <v>135</v>
      </c>
      <c r="C62" s="20"/>
      <c r="D62" s="20"/>
      <c r="E62" s="20"/>
      <c r="F62" s="20"/>
      <c r="G62" s="20"/>
      <c r="H62" s="20"/>
      <c r="I62" s="23"/>
      <c r="J62" s="20"/>
      <c r="K62" s="20"/>
      <c r="L62" s="20"/>
      <c r="M62" s="20"/>
      <c r="N62" s="20"/>
      <c r="O62" s="20"/>
      <c r="P62" s="20"/>
      <c r="Q62" s="48"/>
      <c r="R62" s="20"/>
      <c r="S62" s="20"/>
    </row>
    <row r="63" spans="1:19" ht="44.25" hidden="1" customHeight="1" x14ac:dyDescent="0.25">
      <c r="A63" s="12" t="s">
        <v>54</v>
      </c>
      <c r="B63" s="14" t="s">
        <v>160</v>
      </c>
      <c r="C63" s="20"/>
      <c r="D63" s="20"/>
      <c r="E63" s="20"/>
      <c r="F63" s="48"/>
      <c r="G63" s="48"/>
      <c r="H63" s="20"/>
      <c r="I63" s="23"/>
      <c r="J63" s="20"/>
      <c r="K63" s="20"/>
      <c r="L63" s="42"/>
      <c r="M63" s="48"/>
      <c r="N63" s="55"/>
      <c r="O63" s="48"/>
      <c r="P63" s="50"/>
      <c r="Q63" s="48"/>
      <c r="R63" s="20"/>
      <c r="S63" s="20"/>
    </row>
    <row r="64" spans="1:19" hidden="1" x14ac:dyDescent="0.25">
      <c r="A64" s="12" t="s">
        <v>55</v>
      </c>
      <c r="B64" s="14" t="s">
        <v>193</v>
      </c>
      <c r="C64" s="20"/>
      <c r="D64" s="20"/>
      <c r="E64" s="20"/>
      <c r="F64" s="20"/>
      <c r="G64" s="20"/>
      <c r="H64" s="20"/>
      <c r="I64" s="23"/>
      <c r="J64" s="20"/>
      <c r="K64" s="20"/>
      <c r="L64" s="20"/>
      <c r="M64" s="20"/>
      <c r="N64" s="20"/>
      <c r="O64" s="20"/>
      <c r="P64" s="20"/>
      <c r="Q64" s="48"/>
      <c r="R64" s="20"/>
      <c r="S64" s="20"/>
    </row>
    <row r="65" spans="1:19" hidden="1" x14ac:dyDescent="0.25">
      <c r="A65" s="12" t="s">
        <v>56</v>
      </c>
      <c r="B65" s="14" t="s">
        <v>194</v>
      </c>
      <c r="C65" s="20"/>
      <c r="D65" s="20"/>
      <c r="E65" s="20"/>
      <c r="F65" s="20"/>
      <c r="G65" s="20"/>
      <c r="H65" s="20"/>
      <c r="I65" s="23"/>
      <c r="J65" s="20"/>
      <c r="K65" s="20"/>
      <c r="L65" s="20"/>
      <c r="M65" s="20"/>
      <c r="N65" s="20"/>
      <c r="O65" s="20"/>
      <c r="P65" s="20"/>
      <c r="Q65" s="48"/>
      <c r="R65" s="20"/>
      <c r="S65" s="20"/>
    </row>
    <row r="66" spans="1:19" ht="30" x14ac:dyDescent="0.25">
      <c r="A66" s="12" t="s">
        <v>57</v>
      </c>
      <c r="B66" s="14" t="s">
        <v>107</v>
      </c>
      <c r="C66" s="20" t="s">
        <v>222</v>
      </c>
      <c r="D66" s="20" t="s">
        <v>201</v>
      </c>
      <c r="E66" s="20">
        <v>1</v>
      </c>
      <c r="F66" s="48">
        <v>544500</v>
      </c>
      <c r="G66" s="48">
        <f>F66*1.21</f>
        <v>658845</v>
      </c>
      <c r="H66" s="20" t="s">
        <v>294</v>
      </c>
      <c r="I66" s="23"/>
      <c r="J66" s="20"/>
      <c r="K66" s="20" t="s">
        <v>283</v>
      </c>
      <c r="L66" s="41" t="s">
        <v>273</v>
      </c>
      <c r="M66" s="48">
        <v>560000</v>
      </c>
      <c r="N66" s="41" t="s">
        <v>240</v>
      </c>
      <c r="O66" s="48">
        <v>529000</v>
      </c>
      <c r="P66" s="83"/>
      <c r="Q66" s="84"/>
      <c r="R66" s="20" t="s">
        <v>242</v>
      </c>
      <c r="S66" s="20"/>
    </row>
    <row r="67" spans="1:19" hidden="1" x14ac:dyDescent="0.25">
      <c r="A67" s="12" t="s">
        <v>58</v>
      </c>
      <c r="B67" s="14" t="s">
        <v>108</v>
      </c>
      <c r="C67" s="20"/>
      <c r="D67" s="20"/>
      <c r="E67" s="20"/>
      <c r="F67" s="20"/>
      <c r="G67" s="20"/>
      <c r="H67" s="20"/>
      <c r="I67" s="23"/>
      <c r="J67" s="20"/>
      <c r="K67" s="20"/>
      <c r="L67" s="20"/>
      <c r="M67" s="20"/>
      <c r="N67" s="20"/>
      <c r="O67" s="20"/>
      <c r="P67" s="20"/>
      <c r="Q67" s="48"/>
      <c r="R67" s="20"/>
      <c r="S67" s="20"/>
    </row>
    <row r="68" spans="1:19" hidden="1" x14ac:dyDescent="0.25">
      <c r="A68" s="12" t="s">
        <v>59</v>
      </c>
      <c r="B68" s="13" t="s">
        <v>109</v>
      </c>
      <c r="C68" s="20"/>
      <c r="D68" s="20"/>
      <c r="E68" s="20"/>
      <c r="F68" s="48"/>
      <c r="G68" s="48"/>
      <c r="H68" s="20"/>
      <c r="I68" s="23"/>
      <c r="J68" s="20"/>
      <c r="K68" s="20"/>
      <c r="L68" s="40"/>
      <c r="M68" s="48"/>
      <c r="N68" s="40"/>
      <c r="O68" s="48"/>
      <c r="P68" s="20"/>
      <c r="Q68" s="48"/>
      <c r="R68" s="20"/>
      <c r="S68" s="20"/>
    </row>
    <row r="69" spans="1:19" ht="45" x14ac:dyDescent="0.25">
      <c r="A69" s="12" t="s">
        <v>60</v>
      </c>
      <c r="B69" s="13" t="s">
        <v>110</v>
      </c>
      <c r="C69" s="20" t="s">
        <v>223</v>
      </c>
      <c r="D69" s="20" t="s">
        <v>201</v>
      </c>
      <c r="E69" s="20">
        <v>1</v>
      </c>
      <c r="F69" s="48">
        <v>2015522.2</v>
      </c>
      <c r="G69" s="48">
        <f t="shared" ref="G69:G78" si="6">F69*1.21</f>
        <v>2438781.8619999997</v>
      </c>
      <c r="H69" s="20" t="s">
        <v>294</v>
      </c>
      <c r="I69" s="23"/>
      <c r="J69" s="20"/>
      <c r="K69" s="20" t="s">
        <v>283</v>
      </c>
      <c r="L69" s="41" t="s">
        <v>275</v>
      </c>
      <c r="M69" s="48">
        <v>2191055.4</v>
      </c>
      <c r="N69" s="41" t="s">
        <v>276</v>
      </c>
      <c r="O69" s="48">
        <v>1839989</v>
      </c>
      <c r="P69" s="83"/>
      <c r="Q69" s="84"/>
      <c r="R69" s="20" t="s">
        <v>242</v>
      </c>
      <c r="S69" s="20"/>
    </row>
    <row r="70" spans="1:19" x14ac:dyDescent="0.25">
      <c r="A70" s="12"/>
      <c r="B70" s="13"/>
      <c r="C70" s="20" t="s">
        <v>224</v>
      </c>
      <c r="D70" s="20" t="s">
        <v>201</v>
      </c>
      <c r="E70" s="20">
        <v>1</v>
      </c>
      <c r="F70" s="48">
        <v>1061360.5</v>
      </c>
      <c r="G70" s="48">
        <f t="shared" si="6"/>
        <v>1284246.2050000001</v>
      </c>
      <c r="H70" s="20" t="s">
        <v>294</v>
      </c>
      <c r="I70" s="23"/>
      <c r="J70" s="20"/>
      <c r="K70" s="20" t="s">
        <v>283</v>
      </c>
      <c r="L70" s="40" t="s">
        <v>274</v>
      </c>
      <c r="M70" s="48">
        <v>1130721</v>
      </c>
      <c r="N70" s="41" t="s">
        <v>257</v>
      </c>
      <c r="O70" s="48">
        <v>992000</v>
      </c>
      <c r="P70" s="83"/>
      <c r="Q70" s="84"/>
      <c r="R70" s="20" t="s">
        <v>242</v>
      </c>
      <c r="S70" s="20"/>
    </row>
    <row r="71" spans="1:19" x14ac:dyDescent="0.25">
      <c r="A71" s="12"/>
      <c r="B71" s="13"/>
      <c r="C71" s="33" t="s">
        <v>225</v>
      </c>
      <c r="D71" s="20" t="s">
        <v>201</v>
      </c>
      <c r="E71" s="20">
        <v>2</v>
      </c>
      <c r="F71" s="48">
        <v>409000</v>
      </c>
      <c r="G71" s="48">
        <f t="shared" si="6"/>
        <v>494890</v>
      </c>
      <c r="H71" s="20" t="s">
        <v>294</v>
      </c>
      <c r="I71" s="23"/>
      <c r="J71" s="20"/>
      <c r="K71" s="20" t="s">
        <v>283</v>
      </c>
      <c r="L71" s="41" t="s">
        <v>277</v>
      </c>
      <c r="M71" s="48">
        <v>470000</v>
      </c>
      <c r="N71" s="41" t="s">
        <v>278</v>
      </c>
      <c r="O71" s="48">
        <v>349500</v>
      </c>
      <c r="P71" s="83"/>
      <c r="Q71" s="84"/>
      <c r="R71" s="20" t="s">
        <v>242</v>
      </c>
      <c r="S71" s="20"/>
    </row>
    <row r="72" spans="1:19" ht="30.75" customHeight="1" x14ac:dyDescent="0.25">
      <c r="A72" s="12" t="s">
        <v>61</v>
      </c>
      <c r="B72" s="13" t="s">
        <v>111</v>
      </c>
      <c r="C72" s="20" t="s">
        <v>226</v>
      </c>
      <c r="D72" s="20" t="s">
        <v>201</v>
      </c>
      <c r="E72" s="20">
        <v>1</v>
      </c>
      <c r="F72" s="48">
        <v>128500</v>
      </c>
      <c r="G72" s="48">
        <f t="shared" si="6"/>
        <v>155485</v>
      </c>
      <c r="H72" s="20" t="s">
        <v>294</v>
      </c>
      <c r="I72" s="23"/>
      <c r="J72" s="20"/>
      <c r="K72" s="20" t="s">
        <v>283</v>
      </c>
      <c r="L72" s="41" t="s">
        <v>267</v>
      </c>
      <c r="M72" s="48">
        <v>168000</v>
      </c>
      <c r="N72" s="41" t="s">
        <v>257</v>
      </c>
      <c r="O72" s="48">
        <v>89000</v>
      </c>
      <c r="P72" s="41" t="s">
        <v>239</v>
      </c>
      <c r="Q72" s="48">
        <v>135000</v>
      </c>
      <c r="R72" s="20" t="s">
        <v>242</v>
      </c>
      <c r="S72" s="20"/>
    </row>
    <row r="73" spans="1:19" ht="30" x14ac:dyDescent="0.25">
      <c r="A73" s="12"/>
      <c r="B73" s="13"/>
      <c r="C73" s="20" t="s">
        <v>227</v>
      </c>
      <c r="D73" s="20" t="s">
        <v>201</v>
      </c>
      <c r="E73" s="20">
        <v>2</v>
      </c>
      <c r="F73" s="48">
        <v>290640</v>
      </c>
      <c r="G73" s="48">
        <f t="shared" si="6"/>
        <v>351674.39999999997</v>
      </c>
      <c r="H73" s="20" t="s">
        <v>294</v>
      </c>
      <c r="I73" s="23"/>
      <c r="J73" s="20"/>
      <c r="K73" s="20" t="s">
        <v>283</v>
      </c>
      <c r="L73" s="41" t="s">
        <v>257</v>
      </c>
      <c r="M73" s="48">
        <v>164880</v>
      </c>
      <c r="N73" s="41" t="s">
        <v>279</v>
      </c>
      <c r="O73" s="48">
        <v>290000</v>
      </c>
      <c r="P73" s="83"/>
      <c r="Q73" s="84"/>
      <c r="R73" s="20" t="s">
        <v>242</v>
      </c>
      <c r="S73" s="20"/>
    </row>
    <row r="74" spans="1:19" ht="47.25" customHeight="1" x14ac:dyDescent="0.25">
      <c r="A74" s="12" t="s">
        <v>62</v>
      </c>
      <c r="B74" s="13" t="s">
        <v>112</v>
      </c>
      <c r="C74" s="20" t="s">
        <v>228</v>
      </c>
      <c r="D74" s="20" t="s">
        <v>201</v>
      </c>
      <c r="E74" s="20">
        <v>1</v>
      </c>
      <c r="F74" s="48">
        <v>725000</v>
      </c>
      <c r="G74" s="48">
        <f t="shared" si="6"/>
        <v>877250</v>
      </c>
      <c r="H74" s="20" t="s">
        <v>294</v>
      </c>
      <c r="I74" s="23"/>
      <c r="J74" s="20"/>
      <c r="K74" s="20" t="s">
        <v>283</v>
      </c>
      <c r="L74" s="41" t="s">
        <v>267</v>
      </c>
      <c r="M74" s="48">
        <v>650000</v>
      </c>
      <c r="N74" s="41" t="s">
        <v>261</v>
      </c>
      <c r="O74" s="48">
        <v>800000</v>
      </c>
      <c r="P74" s="83"/>
      <c r="Q74" s="84"/>
      <c r="R74" s="20" t="s">
        <v>242</v>
      </c>
      <c r="S74" s="20"/>
    </row>
    <row r="75" spans="1:19" x14ac:dyDescent="0.25">
      <c r="A75" s="12"/>
      <c r="B75" s="13"/>
      <c r="C75" s="20" t="s">
        <v>230</v>
      </c>
      <c r="D75" s="20" t="s">
        <v>201</v>
      </c>
      <c r="E75" s="20">
        <v>1</v>
      </c>
      <c r="F75" s="48">
        <v>807500</v>
      </c>
      <c r="G75" s="48">
        <f t="shared" si="6"/>
        <v>977075</v>
      </c>
      <c r="H75" s="20" t="s">
        <v>294</v>
      </c>
      <c r="I75" s="23"/>
      <c r="J75" s="20"/>
      <c r="K75" s="20" t="s">
        <v>283</v>
      </c>
      <c r="L75" s="39" t="s">
        <v>280</v>
      </c>
      <c r="M75" s="48">
        <v>935490</v>
      </c>
      <c r="N75" s="41" t="s">
        <v>278</v>
      </c>
      <c r="O75" s="66">
        <v>698710</v>
      </c>
      <c r="P75" s="41" t="s">
        <v>267</v>
      </c>
      <c r="Q75" s="48">
        <v>789000</v>
      </c>
      <c r="R75" s="20" t="s">
        <v>242</v>
      </c>
      <c r="S75" s="20"/>
    </row>
    <row r="76" spans="1:19" x14ac:dyDescent="0.25">
      <c r="A76" s="12"/>
      <c r="B76" s="13"/>
      <c r="C76" s="20" t="s">
        <v>229</v>
      </c>
      <c r="D76" s="20" t="s">
        <v>201</v>
      </c>
      <c r="E76" s="20">
        <v>1</v>
      </c>
      <c r="F76" s="48">
        <v>807500</v>
      </c>
      <c r="G76" s="48">
        <f t="shared" si="6"/>
        <v>977075</v>
      </c>
      <c r="H76" s="20" t="s">
        <v>294</v>
      </c>
      <c r="I76" s="23"/>
      <c r="J76" s="20"/>
      <c r="K76" s="20" t="s">
        <v>283</v>
      </c>
      <c r="L76" s="39" t="s">
        <v>280</v>
      </c>
      <c r="M76" s="48">
        <v>935490</v>
      </c>
      <c r="N76" s="41" t="s">
        <v>278</v>
      </c>
      <c r="O76" s="66">
        <v>698710</v>
      </c>
      <c r="P76" s="41" t="s">
        <v>267</v>
      </c>
      <c r="Q76" s="48">
        <v>789000</v>
      </c>
      <c r="R76" s="20" t="s">
        <v>242</v>
      </c>
      <c r="S76" s="20"/>
    </row>
    <row r="77" spans="1:19" ht="45" x14ac:dyDescent="0.25">
      <c r="A77" s="12" t="s">
        <v>63</v>
      </c>
      <c r="B77" s="13" t="s">
        <v>113</v>
      </c>
      <c r="C77" s="20" t="s">
        <v>231</v>
      </c>
      <c r="D77" s="20" t="s">
        <v>201</v>
      </c>
      <c r="E77" s="20">
        <v>1</v>
      </c>
      <c r="F77" s="48">
        <v>1815000</v>
      </c>
      <c r="G77" s="48">
        <f t="shared" si="6"/>
        <v>2196150</v>
      </c>
      <c r="H77" s="20" t="s">
        <v>294</v>
      </c>
      <c r="I77" s="23"/>
      <c r="J77" s="20"/>
      <c r="K77" s="20" t="s">
        <v>283</v>
      </c>
      <c r="L77" s="40" t="s">
        <v>281</v>
      </c>
      <c r="M77" s="48">
        <v>1498670</v>
      </c>
      <c r="N77" s="41" t="s">
        <v>278</v>
      </c>
      <c r="O77" s="48">
        <v>2129410</v>
      </c>
      <c r="P77" s="41" t="s">
        <v>282</v>
      </c>
      <c r="Q77" s="48">
        <v>2671377</v>
      </c>
      <c r="R77" s="33" t="s">
        <v>238</v>
      </c>
      <c r="S77" s="20"/>
    </row>
    <row r="78" spans="1:19" s="59" customFormat="1" x14ac:dyDescent="0.25">
      <c r="A78" s="56"/>
      <c r="B78" s="27"/>
      <c r="C78" s="57" t="s">
        <v>232</v>
      </c>
      <c r="D78" s="57" t="s">
        <v>201</v>
      </c>
      <c r="E78" s="57">
        <v>1</v>
      </c>
      <c r="F78" s="58">
        <v>3279430</v>
      </c>
      <c r="G78" s="48">
        <f t="shared" si="6"/>
        <v>3968110.3</v>
      </c>
      <c r="H78" s="20" t="s">
        <v>294</v>
      </c>
      <c r="I78" s="23"/>
      <c r="J78" s="57"/>
      <c r="K78" s="20" t="s">
        <v>283</v>
      </c>
      <c r="L78" s="57" t="s">
        <v>281</v>
      </c>
      <c r="M78" s="58">
        <v>3279430</v>
      </c>
      <c r="N78" s="87"/>
      <c r="O78" s="88"/>
      <c r="P78" s="87"/>
      <c r="Q78" s="88"/>
      <c r="R78" s="20" t="s">
        <v>242</v>
      </c>
      <c r="S78" s="57"/>
    </row>
    <row r="79" spans="1:19" hidden="1" x14ac:dyDescent="0.25">
      <c r="A79" s="12" t="s">
        <v>64</v>
      </c>
      <c r="B79" s="13" t="s">
        <v>114</v>
      </c>
      <c r="C79" s="20"/>
      <c r="D79" s="20"/>
      <c r="E79" s="20"/>
      <c r="F79" s="20"/>
      <c r="G79" s="20"/>
      <c r="H79" s="20"/>
      <c r="I79" s="23"/>
      <c r="J79" s="20"/>
      <c r="K79" s="20"/>
      <c r="L79" s="20"/>
      <c r="M79" s="20"/>
      <c r="N79" s="20"/>
      <c r="O79" s="20"/>
      <c r="P79" s="20"/>
      <c r="Q79" s="48"/>
      <c r="R79" s="20"/>
      <c r="S79" s="20"/>
    </row>
    <row r="80" spans="1:19" ht="30" x14ac:dyDescent="0.25">
      <c r="A80" s="12" t="s">
        <v>65</v>
      </c>
      <c r="B80" s="13" t="s">
        <v>115</v>
      </c>
      <c r="C80" s="20" t="s">
        <v>233</v>
      </c>
      <c r="D80" s="20" t="s">
        <v>201</v>
      </c>
      <c r="E80" s="20">
        <v>2</v>
      </c>
      <c r="F80" s="66">
        <v>429000</v>
      </c>
      <c r="G80" s="48">
        <f t="shared" ref="G80:G83" si="7">F80*1.21</f>
        <v>519090</v>
      </c>
      <c r="H80" s="20" t="s">
        <v>294</v>
      </c>
      <c r="I80" s="23"/>
      <c r="J80" s="20" t="s">
        <v>299</v>
      </c>
      <c r="K80" s="68" t="s">
        <v>268</v>
      </c>
      <c r="L80" s="67" t="s">
        <v>291</v>
      </c>
      <c r="M80" s="66">
        <v>429000</v>
      </c>
      <c r="N80" s="89"/>
      <c r="O80" s="84"/>
      <c r="P80" s="89"/>
      <c r="Q80" s="84"/>
      <c r="R80" s="20"/>
      <c r="S80" s="20"/>
    </row>
    <row r="81" spans="1:19" x14ac:dyDescent="0.25">
      <c r="A81" s="12"/>
      <c r="B81" s="13"/>
      <c r="C81" s="20" t="s">
        <v>233</v>
      </c>
      <c r="D81" s="20" t="s">
        <v>201</v>
      </c>
      <c r="E81" s="20">
        <v>1</v>
      </c>
      <c r="F81" s="48">
        <v>228000</v>
      </c>
      <c r="G81" s="48">
        <f t="shared" si="7"/>
        <v>275880</v>
      </c>
      <c r="H81" s="20" t="s">
        <v>294</v>
      </c>
      <c r="I81" s="23"/>
      <c r="J81" s="20"/>
      <c r="K81" s="20" t="s">
        <v>283</v>
      </c>
      <c r="L81" s="41" t="s">
        <v>247</v>
      </c>
      <c r="M81" s="48">
        <v>239915</v>
      </c>
      <c r="N81" s="41" t="s">
        <v>257</v>
      </c>
      <c r="O81" s="48">
        <v>216300</v>
      </c>
      <c r="P81" s="41" t="s">
        <v>237</v>
      </c>
      <c r="Q81" s="48">
        <v>354958</v>
      </c>
      <c r="R81" s="20" t="s">
        <v>242</v>
      </c>
      <c r="S81" s="20"/>
    </row>
    <row r="82" spans="1:19" x14ac:dyDescent="0.25">
      <c r="A82" s="12"/>
      <c r="B82" s="13"/>
      <c r="C82" s="20" t="s">
        <v>233</v>
      </c>
      <c r="D82" s="20" t="s">
        <v>201</v>
      </c>
      <c r="E82" s="20">
        <v>1</v>
      </c>
      <c r="F82" s="48">
        <v>228000</v>
      </c>
      <c r="G82" s="48">
        <f t="shared" si="7"/>
        <v>275880</v>
      </c>
      <c r="H82" s="20" t="s">
        <v>294</v>
      </c>
      <c r="I82" s="23"/>
      <c r="J82" s="20"/>
      <c r="K82" s="20" t="s">
        <v>283</v>
      </c>
      <c r="L82" s="41" t="s">
        <v>247</v>
      </c>
      <c r="M82" s="48">
        <v>239915</v>
      </c>
      <c r="N82" s="41" t="s">
        <v>257</v>
      </c>
      <c r="O82" s="48">
        <v>216300</v>
      </c>
      <c r="P82" s="41" t="s">
        <v>237</v>
      </c>
      <c r="Q82" s="48">
        <v>354958</v>
      </c>
      <c r="R82" s="20" t="s">
        <v>242</v>
      </c>
      <c r="S82" s="20"/>
    </row>
    <row r="83" spans="1:19" x14ac:dyDescent="0.25">
      <c r="A83" s="12"/>
      <c r="B83" s="13"/>
      <c r="C83" s="20" t="s">
        <v>233</v>
      </c>
      <c r="D83" s="20" t="s">
        <v>201</v>
      </c>
      <c r="E83" s="20">
        <v>1</v>
      </c>
      <c r="F83" s="48">
        <v>228000</v>
      </c>
      <c r="G83" s="48">
        <f t="shared" si="7"/>
        <v>275880</v>
      </c>
      <c r="H83" s="20" t="s">
        <v>294</v>
      </c>
      <c r="I83" s="23"/>
      <c r="J83" s="20"/>
      <c r="K83" s="20" t="s">
        <v>283</v>
      </c>
      <c r="L83" s="41" t="s">
        <v>247</v>
      </c>
      <c r="M83" s="48">
        <v>239915</v>
      </c>
      <c r="N83" s="41" t="s">
        <v>257</v>
      </c>
      <c r="O83" s="48">
        <v>216300</v>
      </c>
      <c r="P83" s="41" t="s">
        <v>237</v>
      </c>
      <c r="Q83" s="48">
        <v>354958</v>
      </c>
      <c r="R83" s="20" t="s">
        <v>242</v>
      </c>
      <c r="S83" s="20"/>
    </row>
    <row r="84" spans="1:19" hidden="1" x14ac:dyDescent="0.25">
      <c r="A84" s="12" t="s">
        <v>66</v>
      </c>
      <c r="B84" s="13" t="s">
        <v>116</v>
      </c>
      <c r="C84" s="20"/>
      <c r="D84" s="20"/>
      <c r="E84" s="20"/>
      <c r="F84" s="20"/>
      <c r="G84" s="20"/>
      <c r="H84" s="20"/>
      <c r="I84" s="23"/>
      <c r="J84" s="20"/>
      <c r="K84" s="20"/>
      <c r="L84" s="20"/>
      <c r="M84" s="20"/>
      <c r="N84" s="20"/>
      <c r="O84" s="20"/>
      <c r="P84" s="20"/>
      <c r="Q84" s="48"/>
      <c r="R84" s="20"/>
      <c r="S84" s="20"/>
    </row>
    <row r="85" spans="1:19" hidden="1" x14ac:dyDescent="0.25">
      <c r="A85" s="12" t="s">
        <v>67</v>
      </c>
      <c r="B85" s="13" t="s">
        <v>195</v>
      </c>
      <c r="C85" s="20"/>
      <c r="D85" s="20"/>
      <c r="E85" s="20"/>
      <c r="F85" s="48"/>
      <c r="G85" s="48"/>
      <c r="H85" s="20"/>
      <c r="I85" s="23"/>
      <c r="J85" s="20"/>
      <c r="K85" s="20"/>
      <c r="L85" s="40"/>
      <c r="M85" s="40"/>
      <c r="N85" s="41"/>
      <c r="O85" s="48"/>
      <c r="P85" s="40"/>
      <c r="Q85" s="53"/>
      <c r="R85" s="20"/>
      <c r="S85" s="20"/>
    </row>
    <row r="86" spans="1:19" hidden="1" x14ac:dyDescent="0.25">
      <c r="A86" s="12" t="s">
        <v>68</v>
      </c>
      <c r="B86" s="14" t="s">
        <v>159</v>
      </c>
      <c r="C86" s="54"/>
      <c r="D86" s="54"/>
      <c r="E86" s="54"/>
      <c r="F86" s="52"/>
      <c r="G86" s="52"/>
      <c r="H86" s="44"/>
      <c r="I86" s="23"/>
      <c r="J86" s="20"/>
      <c r="K86" s="20"/>
      <c r="L86" s="39"/>
      <c r="M86" s="48"/>
      <c r="O86" s="40"/>
      <c r="P86" s="20"/>
      <c r="Q86" s="40"/>
      <c r="R86" s="20"/>
      <c r="S86" s="20"/>
    </row>
    <row r="87" spans="1:19" hidden="1" x14ac:dyDescent="0.25">
      <c r="A87" s="12" t="s">
        <v>69</v>
      </c>
      <c r="B87" s="13" t="s">
        <v>117</v>
      </c>
      <c r="C87" s="33"/>
      <c r="D87" s="20"/>
      <c r="E87" s="20"/>
      <c r="F87" s="48"/>
      <c r="G87" s="48"/>
      <c r="H87" s="20"/>
      <c r="I87" s="23"/>
      <c r="J87" s="20"/>
      <c r="K87" s="20"/>
      <c r="L87" s="42"/>
      <c r="M87" s="48"/>
      <c r="N87" s="42"/>
      <c r="O87" s="48"/>
      <c r="P87" s="20"/>
      <c r="Q87" s="48"/>
      <c r="R87" s="20"/>
      <c r="S87" s="20"/>
    </row>
    <row r="88" spans="1:19" hidden="1" x14ac:dyDescent="0.25">
      <c r="A88" s="12" t="s">
        <v>70</v>
      </c>
      <c r="B88" s="27" t="s">
        <v>196</v>
      </c>
      <c r="C88" s="20"/>
      <c r="D88" s="20"/>
      <c r="E88" s="20"/>
      <c r="F88" s="20"/>
      <c r="G88" s="20"/>
      <c r="H88" s="20"/>
      <c r="I88" s="23"/>
      <c r="J88" s="20"/>
      <c r="K88" s="20"/>
      <c r="L88" s="20"/>
      <c r="M88" s="20"/>
      <c r="N88" s="20"/>
      <c r="O88" s="20"/>
      <c r="P88" s="20"/>
      <c r="Q88" s="20"/>
      <c r="R88" s="20"/>
      <c r="S88" s="20"/>
    </row>
    <row r="89" spans="1:19" hidden="1" x14ac:dyDescent="0.25">
      <c r="A89" s="12" t="s">
        <v>71</v>
      </c>
      <c r="B89" s="13" t="s">
        <v>165</v>
      </c>
      <c r="C89" s="20"/>
      <c r="D89" s="20"/>
      <c r="E89" s="20"/>
      <c r="F89" s="20"/>
      <c r="G89" s="20"/>
      <c r="H89" s="20"/>
      <c r="I89" s="23"/>
      <c r="J89" s="20"/>
      <c r="K89" s="20"/>
      <c r="L89" s="20"/>
      <c r="M89" s="20"/>
      <c r="N89" s="20"/>
      <c r="O89" s="20"/>
      <c r="P89" s="20"/>
      <c r="Q89" s="20"/>
      <c r="R89" s="20"/>
      <c r="S89" s="20"/>
    </row>
    <row r="90" spans="1:19" hidden="1" x14ac:dyDescent="0.25">
      <c r="A90" s="12" t="s">
        <v>72</v>
      </c>
      <c r="B90" s="13" t="s">
        <v>144</v>
      </c>
      <c r="C90" s="20"/>
      <c r="D90" s="20"/>
      <c r="E90" s="20"/>
      <c r="F90" s="20"/>
      <c r="G90" s="20"/>
      <c r="H90" s="20"/>
      <c r="I90" s="23"/>
      <c r="J90" s="20"/>
      <c r="K90" s="20"/>
      <c r="L90" s="20"/>
      <c r="M90" s="20"/>
      <c r="N90" s="20"/>
      <c r="O90" s="20"/>
      <c r="P90" s="20"/>
      <c r="Q90" s="20"/>
      <c r="R90" s="20"/>
      <c r="S90" s="20"/>
    </row>
    <row r="91" spans="1:19" ht="14.45" hidden="1" customHeight="1" thickBot="1" x14ac:dyDescent="0.3">
      <c r="A91" s="16" t="s">
        <v>73</v>
      </c>
      <c r="B91" s="43" t="s">
        <v>143</v>
      </c>
      <c r="C91" s="20"/>
      <c r="D91" s="20"/>
      <c r="E91" s="20"/>
      <c r="F91" s="20"/>
      <c r="G91" s="20"/>
      <c r="H91" s="20"/>
      <c r="I91" s="23"/>
      <c r="J91" s="20"/>
      <c r="K91" s="20"/>
      <c r="L91" s="20"/>
      <c r="M91" s="20"/>
      <c r="N91" s="20"/>
      <c r="O91" s="20"/>
      <c r="P91" s="20"/>
      <c r="Q91" s="20"/>
      <c r="R91" s="20"/>
      <c r="S91" s="20"/>
    </row>
    <row r="92" spans="1:19" ht="14.45" customHeight="1" x14ac:dyDescent="0.25">
      <c r="A92" s="26"/>
      <c r="B92" s="28"/>
      <c r="C92" s="20"/>
      <c r="D92" s="20"/>
      <c r="E92" s="20"/>
      <c r="F92" s="37"/>
      <c r="G92" s="36"/>
      <c r="H92" s="20"/>
      <c r="I92" s="23"/>
      <c r="J92" s="20"/>
      <c r="K92" s="20"/>
      <c r="L92" s="20"/>
      <c r="M92" s="34"/>
      <c r="N92" s="20"/>
      <c r="O92" s="20"/>
      <c r="P92" s="20"/>
      <c r="Q92" s="20"/>
      <c r="R92" s="20"/>
      <c r="S92" s="20"/>
    </row>
    <row r="93" spans="1:19" x14ac:dyDescent="0.25">
      <c r="C93" s="69"/>
      <c r="F93" s="38"/>
      <c r="G93" s="38">
        <f>SUM(G7:G83)</f>
        <v>61718096.303599991</v>
      </c>
      <c r="M93" s="35"/>
      <c r="O93"/>
    </row>
    <row r="94" spans="1:19" x14ac:dyDescent="0.25">
      <c r="C94" s="69"/>
    </row>
    <row r="96" spans="1:19" x14ac:dyDescent="0.25">
      <c r="F96" s="49"/>
      <c r="G96" s="49"/>
    </row>
    <row r="97" spans="6:7" x14ac:dyDescent="0.25">
      <c r="F97" s="49"/>
      <c r="G97" s="49"/>
    </row>
  </sheetData>
  <autoFilter ref="A3:H91" xr:uid="{00000000-0009-0000-0000-000002000000}">
    <filterColumn colId="0" showButton="0"/>
    <filterColumn colId="2">
      <customFilters>
        <customFilter operator="notEqual" val=" "/>
      </customFilters>
    </filterColumn>
  </autoFilter>
  <mergeCells count="5">
    <mergeCell ref="A1:B1"/>
    <mergeCell ref="A2:B2"/>
    <mergeCell ref="A3:B3"/>
    <mergeCell ref="A4:B4"/>
    <mergeCell ref="A5:B5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2" ma:contentTypeDescription="Vytvoří nový dokument" ma:contentTypeScope="" ma:versionID="2220173811d3e89e2f2702d8ed42113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0bd60e8aa3ddbbdfae2306cffc4e9db5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Props1.xml><?xml version="1.0" encoding="utf-8"?>
<ds:datastoreItem xmlns:ds="http://schemas.openxmlformats.org/officeDocument/2006/customXml" ds:itemID="{A825927E-69F5-4A23-A45E-C50F12C718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EECBA7-6932-4EEC-B9A3-6D56062951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84CFFB-6C20-454A-95D0-7D032F50E0E8}">
  <ds:schemaRefs>
    <ds:schemaRef ds:uri="http://schemas.openxmlformats.org/package/2006/metadata/core-properties"/>
    <ds:schemaRef ds:uri="http://purl.org/dc/dcmitype/"/>
    <ds:schemaRef ds:uri="38a97ebd-7b55-4e0a-b11e-b1f20907ee6a"/>
    <ds:schemaRef ds:uri="96f83003-48fd-4f52-836f-d78a4dd9c06d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Krycí list C</vt:lpstr>
      <vt:lpstr>Prioritní oblast C_infektologie</vt:lpstr>
      <vt:lpstr>Prioritní oblast C_laboratoře</vt:lpstr>
      <vt:lpstr>'Prioritní oblast C_infektologie'!Oblast_tisku</vt:lpstr>
      <vt:lpstr>'Prioritní oblast C_laboratoře'!Oblast_tisku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simona.moravcova86@seznam.cz;MM</dc:creator>
  <cp:lastModifiedBy>Uživatel systému Windows</cp:lastModifiedBy>
  <cp:lastPrinted>2021-02-08T09:57:13Z</cp:lastPrinted>
  <dcterms:created xsi:type="dcterms:W3CDTF">2021-01-18T22:11:01Z</dcterms:created>
  <dcterms:modified xsi:type="dcterms:W3CDTF">2021-08-20T05:48:35Z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