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Budova P1,2,3\"/>
    </mc:Choice>
  </mc:AlternateContent>
  <xr:revisionPtr revIDLastSave="0" documentId="13_ncr:1_{A4A1E313-DE1C-4A5C-9997-D30A5FC36386}" xr6:coauthVersionLast="36" xr6:coauthVersionMax="36" xr10:uidLastSave="{00000000-0000-0000-0000-000000000000}"/>
  <bookViews>
    <workbookView xWindow="120" yWindow="45" windowWidth="20955" windowHeight="12270" firstSheet="1" activeTab="2" xr2:uid="{00000000-000D-0000-FFFF-FFFF00000000}"/>
  </bookViews>
  <sheets>
    <sheet name="P1,2 celkem NS" sheetId="1" r:id="rId1"/>
    <sheet name="P1-1PP" sheetId="2" r:id="rId2"/>
    <sheet name="P1-1NP" sheetId="3" r:id="rId3"/>
    <sheet name="P1-2NP" sheetId="4" r:id="rId4"/>
    <sheet name="P1-3NP" sheetId="5" r:id="rId5"/>
    <sheet name="P1-4NP" sheetId="16" r:id="rId6"/>
    <sheet name="P2-1PP" sheetId="6" r:id="rId7"/>
    <sheet name="P2-1NP" sheetId="7" r:id="rId8"/>
    <sheet name="P2-2NP" sheetId="9" r:id="rId9"/>
    <sheet name="P2-3NP" sheetId="8" r:id="rId10"/>
    <sheet name="P3-2PP" sheetId="15" r:id="rId11"/>
    <sheet name="P3-1PP" sheetId="14" r:id="rId12"/>
    <sheet name="P3-1NP" sheetId="10" r:id="rId13"/>
    <sheet name="P3-2NP" sheetId="11" r:id="rId14"/>
    <sheet name="P3-3NP" sheetId="12" r:id="rId15"/>
    <sheet name="P3-4NP střecha" sheetId="13" r:id="rId16"/>
  </sheets>
  <calcPr calcId="191029" calcMode="manual"/>
</workbook>
</file>

<file path=xl/calcChain.xml><?xml version="1.0" encoding="utf-8"?>
<calcChain xmlns="http://schemas.openxmlformats.org/spreadsheetml/2006/main">
  <c r="F13" i="14" l="1"/>
  <c r="D13" i="14"/>
  <c r="H16" i="1"/>
  <c r="I7" i="1"/>
  <c r="I9" i="1"/>
  <c r="I11" i="1"/>
  <c r="I13" i="1"/>
  <c r="I14" i="1"/>
  <c r="G15" i="1"/>
  <c r="G13" i="1"/>
  <c r="G14" i="1"/>
  <c r="G12" i="1"/>
  <c r="I12" i="1" s="1"/>
  <c r="G10" i="1"/>
  <c r="I10" i="1" s="1"/>
  <c r="G8" i="1"/>
  <c r="I8" i="1" s="1"/>
  <c r="G6" i="1"/>
  <c r="I6" i="1" s="1"/>
  <c r="G5" i="1"/>
  <c r="G16" i="1" s="1"/>
  <c r="D42" i="1"/>
  <c r="D36" i="1"/>
  <c r="D21" i="1"/>
  <c r="D37" i="6"/>
  <c r="C33" i="7"/>
  <c r="D11" i="5"/>
  <c r="D32" i="4"/>
  <c r="D23" i="2"/>
  <c r="D39" i="1"/>
  <c r="D30" i="1"/>
  <c r="D15" i="1"/>
  <c r="D12" i="1"/>
  <c r="D8" i="1"/>
  <c r="I5" i="1" l="1"/>
  <c r="I16" i="1"/>
  <c r="D43" i="1"/>
  <c r="D22" i="1"/>
  <c r="I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61306</author>
  </authors>
  <commentList>
    <comment ref="A3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61306:</t>
        </r>
        <r>
          <rPr>
            <sz val="8"/>
            <color indexed="81"/>
            <rFont val="Tahoma"/>
            <family val="2"/>
            <charset val="238"/>
          </rPr>
          <t xml:space="preserve">
1911 Zrušeno k 31. 3.2013</t>
        </r>
      </text>
    </comment>
  </commentList>
</comments>
</file>

<file path=xl/sharedStrings.xml><?xml version="1.0" encoding="utf-8"?>
<sst xmlns="http://schemas.openxmlformats.org/spreadsheetml/2006/main" count="884" uniqueCount="558">
  <si>
    <t>Legenda</t>
  </si>
  <si>
    <t>Počet místností</t>
  </si>
  <si>
    <t>Plocha místností</t>
  </si>
  <si>
    <t>Název</t>
  </si>
  <si>
    <t>A_P101</t>
  </si>
  <si>
    <t>1.NP</t>
  </si>
  <si>
    <t>A_P102</t>
  </si>
  <si>
    <t>2.NP</t>
  </si>
  <si>
    <t>A_P103</t>
  </si>
  <si>
    <t>3.NP</t>
  </si>
  <si>
    <t>A_P191</t>
  </si>
  <si>
    <t>1.PP</t>
  </si>
  <si>
    <t>Budova P1,2 - inv. č. I000109</t>
  </si>
  <si>
    <t>Budova P1</t>
  </si>
  <si>
    <t>KOZNI, vedení</t>
  </si>
  <si>
    <t>KOZNI, amb.</t>
  </si>
  <si>
    <t>spol.prostor</t>
  </si>
  <si>
    <t>PRAC, amb.</t>
  </si>
  <si>
    <t>KOZNI,lůžka</t>
  </si>
  <si>
    <t>KOZNI, výuka</t>
  </si>
  <si>
    <t>datový uzel</t>
  </si>
  <si>
    <t>Celkem P1</t>
  </si>
  <si>
    <t>A_P201</t>
  </si>
  <si>
    <t>A_P202</t>
  </si>
  <si>
    <t>A_P203</t>
  </si>
  <si>
    <t>A_P291</t>
  </si>
  <si>
    <t>PRAC, vedení</t>
  </si>
  <si>
    <t>PRAC, lůžka</t>
  </si>
  <si>
    <t>PRAC, výuka</t>
  </si>
  <si>
    <t>KOZNI, lůžka</t>
  </si>
  <si>
    <t>Celkem P2</t>
  </si>
  <si>
    <t>Budova P2</t>
  </si>
  <si>
    <t>NS</t>
  </si>
  <si>
    <t>Celkem budova P1,2</t>
  </si>
  <si>
    <t>NS m²</t>
  </si>
  <si>
    <t>spolprost. m²</t>
  </si>
  <si>
    <t>celkem m²</t>
  </si>
  <si>
    <t>Kód</t>
  </si>
  <si>
    <t>Plocha podlahy (m2)</t>
  </si>
  <si>
    <t>A_P101010</t>
  </si>
  <si>
    <t>zádveří</t>
  </si>
  <si>
    <t>A_P101020</t>
  </si>
  <si>
    <t>čekárna</t>
  </si>
  <si>
    <t>A_P101030</t>
  </si>
  <si>
    <t>A_P101040</t>
  </si>
  <si>
    <t>chodba</t>
  </si>
  <si>
    <t>A_P101050</t>
  </si>
  <si>
    <t>sklad</t>
  </si>
  <si>
    <t>A_P101060</t>
  </si>
  <si>
    <t>A_P101070</t>
  </si>
  <si>
    <t>předsíň</t>
  </si>
  <si>
    <t>A_P101080</t>
  </si>
  <si>
    <t>A_P101090</t>
  </si>
  <si>
    <t>A_P101100</t>
  </si>
  <si>
    <t>A_P101110</t>
  </si>
  <si>
    <t>WC zaměstnanci</t>
  </si>
  <si>
    <t>A_P101120</t>
  </si>
  <si>
    <t>A_P101130</t>
  </si>
  <si>
    <t>WC</t>
  </si>
  <si>
    <t>A_P101140</t>
  </si>
  <si>
    <t>A_P101150</t>
  </si>
  <si>
    <t>pracovna primáře</t>
  </si>
  <si>
    <t>A_P101160</t>
  </si>
  <si>
    <t>A_P101161</t>
  </si>
  <si>
    <t>A_P101170</t>
  </si>
  <si>
    <t>A_P101180</t>
  </si>
  <si>
    <t>A_P101190</t>
  </si>
  <si>
    <t>A_P101200</t>
  </si>
  <si>
    <t>balkon</t>
  </si>
  <si>
    <t>A_P101210</t>
  </si>
  <si>
    <t>výtahová šachta</t>
  </si>
  <si>
    <t>A_P101220</t>
  </si>
  <si>
    <t>A_P101230</t>
  </si>
  <si>
    <t>A_P101240</t>
  </si>
  <si>
    <t>schody</t>
  </si>
  <si>
    <t>A_P102010</t>
  </si>
  <si>
    <t>A_P102020</t>
  </si>
  <si>
    <t>A_P102030</t>
  </si>
  <si>
    <t>A_P102040</t>
  </si>
  <si>
    <t>strojovna</t>
  </si>
  <si>
    <t>A_P102050</t>
  </si>
  <si>
    <t>A_P102060</t>
  </si>
  <si>
    <t>A_P102070</t>
  </si>
  <si>
    <t>WC muži</t>
  </si>
  <si>
    <t>A_P102080</t>
  </si>
  <si>
    <t>A_P102100</t>
  </si>
  <si>
    <t>A_P102110</t>
  </si>
  <si>
    <t>A_P102120</t>
  </si>
  <si>
    <t>inspekční pokoj</t>
  </si>
  <si>
    <t>A_P102130</t>
  </si>
  <si>
    <t>sprcha</t>
  </si>
  <si>
    <t>A_P102140</t>
  </si>
  <si>
    <t>spirometrie, chladový test</t>
  </si>
  <si>
    <t>A_P102150</t>
  </si>
  <si>
    <t>A_P102160</t>
  </si>
  <si>
    <t>předsíň WC</t>
  </si>
  <si>
    <t>A_P102161</t>
  </si>
  <si>
    <t>A_P102170</t>
  </si>
  <si>
    <t>A_P102171</t>
  </si>
  <si>
    <t>WC personál</t>
  </si>
  <si>
    <t>A_P102180</t>
  </si>
  <si>
    <t>čistící místnost</t>
  </si>
  <si>
    <t>A_P102210</t>
  </si>
  <si>
    <t>A_P102220</t>
  </si>
  <si>
    <t>pracovna vrchní sestry</t>
  </si>
  <si>
    <t>A_P102230</t>
  </si>
  <si>
    <t>A_P102240</t>
  </si>
  <si>
    <t>kartotéka</t>
  </si>
  <si>
    <t>A_P102260</t>
  </si>
  <si>
    <t>odběrová místnost</t>
  </si>
  <si>
    <t>A_P102270</t>
  </si>
  <si>
    <t>A_P102280</t>
  </si>
  <si>
    <t>A_P102290</t>
  </si>
  <si>
    <t>A_P102310</t>
  </si>
  <si>
    <t>A_P102320</t>
  </si>
  <si>
    <t>A_P102330</t>
  </si>
  <si>
    <t>A_P103010</t>
  </si>
  <si>
    <t>A_P103020</t>
  </si>
  <si>
    <t>A_P103030</t>
  </si>
  <si>
    <t>A_P103040</t>
  </si>
  <si>
    <t>sklad výtahy</t>
  </si>
  <si>
    <t>A_P103050</t>
  </si>
  <si>
    <t>kotelna</t>
  </si>
  <si>
    <t>A_P103060</t>
  </si>
  <si>
    <t>A_P103070</t>
  </si>
  <si>
    <t>A_P103090</t>
  </si>
  <si>
    <t>A_P191010</t>
  </si>
  <si>
    <t>A_P191020</t>
  </si>
  <si>
    <t>A_P191030</t>
  </si>
  <si>
    <t>A_P191040</t>
  </si>
  <si>
    <t>A_P191050</t>
  </si>
  <si>
    <t>hlavní uzávěr vody</t>
  </si>
  <si>
    <t>A_P191060</t>
  </si>
  <si>
    <t>A_P191070</t>
  </si>
  <si>
    <t>A_P191080</t>
  </si>
  <si>
    <t>údržba výtahy</t>
  </si>
  <si>
    <t>A_P191090</t>
  </si>
  <si>
    <t>spisovna</t>
  </si>
  <si>
    <t>A_P191100</t>
  </si>
  <si>
    <t>A_P191110</t>
  </si>
  <si>
    <t>A_P191120</t>
  </si>
  <si>
    <t>A_P191130</t>
  </si>
  <si>
    <t>A_P191140</t>
  </si>
  <si>
    <t>rozvodna</t>
  </si>
  <si>
    <t>A_P191150</t>
  </si>
  <si>
    <t>sklad úklidová firma</t>
  </si>
  <si>
    <t>A_P191160</t>
  </si>
  <si>
    <t>A_P191161</t>
  </si>
  <si>
    <t>sklad kontejner - datový uzel R40</t>
  </si>
  <si>
    <t>A_P191170</t>
  </si>
  <si>
    <t>A_P191180</t>
  </si>
  <si>
    <t>A_P191190</t>
  </si>
  <si>
    <t>A_P291010</t>
  </si>
  <si>
    <t>A_P291020</t>
  </si>
  <si>
    <t>A_P291030</t>
  </si>
  <si>
    <t>A_P291040</t>
  </si>
  <si>
    <t>A_P291050</t>
  </si>
  <si>
    <t>A_P291060</t>
  </si>
  <si>
    <t>A_P291070</t>
  </si>
  <si>
    <t>A_P291080</t>
  </si>
  <si>
    <t>úklidová místnost</t>
  </si>
  <si>
    <t>A_P291090</t>
  </si>
  <si>
    <t>A_P291120</t>
  </si>
  <si>
    <t>A_P291130</t>
  </si>
  <si>
    <t>A_P291140</t>
  </si>
  <si>
    <t>A_P291150</t>
  </si>
  <si>
    <t>A_P291160</t>
  </si>
  <si>
    <t>A_P291170</t>
  </si>
  <si>
    <t>A_P291190</t>
  </si>
  <si>
    <t>kuchyň</t>
  </si>
  <si>
    <t>A_P291200</t>
  </si>
  <si>
    <t>A_P291210</t>
  </si>
  <si>
    <t>A_P291230</t>
  </si>
  <si>
    <t>A_P291240</t>
  </si>
  <si>
    <t>A_P291250</t>
  </si>
  <si>
    <t>A_P291260</t>
  </si>
  <si>
    <t>A_P291270</t>
  </si>
  <si>
    <t>A_P291290</t>
  </si>
  <si>
    <t>A_P291310</t>
  </si>
  <si>
    <t>A_P291340</t>
  </si>
  <si>
    <t>A_P291360</t>
  </si>
  <si>
    <t>A_P291390</t>
  </si>
  <si>
    <t>A_P291400</t>
  </si>
  <si>
    <t>A_P291410</t>
  </si>
  <si>
    <t>A_P291420</t>
  </si>
  <si>
    <t>A_P291430</t>
  </si>
  <si>
    <t>A_P291440</t>
  </si>
  <si>
    <t>A_P201010</t>
  </si>
  <si>
    <t>A_P201020</t>
  </si>
  <si>
    <t>A_P201030</t>
  </si>
  <si>
    <t>vyšetřovna 1</t>
  </si>
  <si>
    <t>A_P201040</t>
  </si>
  <si>
    <t>vyšetřovna 2</t>
  </si>
  <si>
    <t>A_P201050</t>
  </si>
  <si>
    <t>vyšetřovna 3</t>
  </si>
  <si>
    <t>A_P201060</t>
  </si>
  <si>
    <t>A_P201070</t>
  </si>
  <si>
    <t>A_P201100</t>
  </si>
  <si>
    <t>A_P201110</t>
  </si>
  <si>
    <t>A_P201120</t>
  </si>
  <si>
    <t>sekretariát</t>
  </si>
  <si>
    <t>A_P201130</t>
  </si>
  <si>
    <t>A_P201140</t>
  </si>
  <si>
    <t>A_P201150</t>
  </si>
  <si>
    <t>WC ženy</t>
  </si>
  <si>
    <t>A_P201160</t>
  </si>
  <si>
    <t>A_P201170</t>
  </si>
  <si>
    <t>pracovna přednosty</t>
  </si>
  <si>
    <t>A_P201180</t>
  </si>
  <si>
    <t>knihovna</t>
  </si>
  <si>
    <t>A_P201190</t>
  </si>
  <si>
    <t>A_P201200</t>
  </si>
  <si>
    <t>A_P201210</t>
  </si>
  <si>
    <t>A_P201220</t>
  </si>
  <si>
    <t>A_P201221</t>
  </si>
  <si>
    <t>A_P201230</t>
  </si>
  <si>
    <t>A_P201240</t>
  </si>
  <si>
    <t>A_P201250</t>
  </si>
  <si>
    <t>A_P201260</t>
  </si>
  <si>
    <t>A_P201270</t>
  </si>
  <si>
    <t>A_P201280</t>
  </si>
  <si>
    <t>A_P201290</t>
  </si>
  <si>
    <t>A_P201291</t>
  </si>
  <si>
    <t>A_P201300</t>
  </si>
  <si>
    <t>vyšetřovna</t>
  </si>
  <si>
    <t>pracovna sester</t>
  </si>
  <si>
    <t>sprcha ženy</t>
  </si>
  <si>
    <t>sprcha muži</t>
  </si>
  <si>
    <t>umývárna</t>
  </si>
  <si>
    <t>schodiště</t>
  </si>
  <si>
    <t>denní místnost zaměstnanců</t>
  </si>
  <si>
    <t>A_P203010</t>
  </si>
  <si>
    <t>A_P203020</t>
  </si>
  <si>
    <t>jídelna</t>
  </si>
  <si>
    <t>A_P203030</t>
  </si>
  <si>
    <t>A_P203040</t>
  </si>
  <si>
    <t>A_P203050</t>
  </si>
  <si>
    <t>A_P203060</t>
  </si>
  <si>
    <t>ošetřovna 1</t>
  </si>
  <si>
    <t>A_P203070</t>
  </si>
  <si>
    <t>A_P203080</t>
  </si>
  <si>
    <t>A_P203090</t>
  </si>
  <si>
    <t>A_P203100</t>
  </si>
  <si>
    <t>A_P203110</t>
  </si>
  <si>
    <t>koupelna muži</t>
  </si>
  <si>
    <t>A_P203120</t>
  </si>
  <si>
    <t>A_P203130</t>
  </si>
  <si>
    <t>A_P203140</t>
  </si>
  <si>
    <t>koupelna ženy</t>
  </si>
  <si>
    <t>A_P203150</t>
  </si>
  <si>
    <t>A_P203180</t>
  </si>
  <si>
    <t>sklad prádla</t>
  </si>
  <si>
    <t>A_P203190</t>
  </si>
  <si>
    <t>A_P203200</t>
  </si>
  <si>
    <t>A_P203210</t>
  </si>
  <si>
    <t>A_P203221</t>
  </si>
  <si>
    <t>A_P203230</t>
  </si>
  <si>
    <t>A_P203240</t>
  </si>
  <si>
    <t>koupelna</t>
  </si>
  <si>
    <t>A_P203250</t>
  </si>
  <si>
    <t>A_P203260</t>
  </si>
  <si>
    <t>A_P203270</t>
  </si>
  <si>
    <t>A_P203280</t>
  </si>
  <si>
    <t>A_P203290</t>
  </si>
  <si>
    <t>A_P203300</t>
  </si>
  <si>
    <t>A_P203320</t>
  </si>
  <si>
    <t>A_P203330</t>
  </si>
  <si>
    <t>A_P203340</t>
  </si>
  <si>
    <t>A_P203350</t>
  </si>
  <si>
    <t>A_P203360</t>
  </si>
  <si>
    <t>A_P203370</t>
  </si>
  <si>
    <t>stážovna</t>
  </si>
  <si>
    <t>9204P</t>
  </si>
  <si>
    <t>pokoj 1</t>
  </si>
  <si>
    <t>pokoj 2</t>
  </si>
  <si>
    <t>pokoj 3</t>
  </si>
  <si>
    <t>pokoj 4</t>
  </si>
  <si>
    <t>STR</t>
  </si>
  <si>
    <t>Počet osob</t>
  </si>
  <si>
    <t>sprcha zaměstnanci</t>
  </si>
  <si>
    <t>vyšetřovna EKG, audiometrie</t>
  </si>
  <si>
    <t>šatna zaměstnanci</t>
  </si>
  <si>
    <t>vyšetřovna 4</t>
  </si>
  <si>
    <t>A_P103051</t>
  </si>
  <si>
    <t>WC, sprcha</t>
  </si>
  <si>
    <t>šatna úklidové firmy</t>
  </si>
  <si>
    <t>šatna medici</t>
  </si>
  <si>
    <t>technická místnost potrub.pošty</t>
  </si>
  <si>
    <t>datový uzel R40</t>
  </si>
  <si>
    <t>A_P191171</t>
  </si>
  <si>
    <t>A_P201111</t>
  </si>
  <si>
    <t>pokoj 9</t>
  </si>
  <si>
    <t>A_P291011</t>
  </si>
  <si>
    <t>sklad materiálu</t>
  </si>
  <si>
    <t>laboratoř průtokové cytometrie</t>
  </si>
  <si>
    <t>šatna čistá ženy</t>
  </si>
  <si>
    <t>šatna špinavá ženy</t>
  </si>
  <si>
    <t>sklad špinavého prádla</t>
  </si>
  <si>
    <t>vstup zaměstnanci</t>
  </si>
  <si>
    <t>šatna čistá muži</t>
  </si>
  <si>
    <t>šatna špinavá muži</t>
  </si>
  <si>
    <t>laboratoř speciálních metod</t>
  </si>
  <si>
    <t>laboratoř koagulace 2</t>
  </si>
  <si>
    <t>laboratoř koagulace 1</t>
  </si>
  <si>
    <t>centrální UPS</t>
  </si>
  <si>
    <t>příjem materiálu</t>
  </si>
  <si>
    <t>laboratoř analyzátory</t>
  </si>
  <si>
    <t>laboratoř mikroskopy 2</t>
  </si>
  <si>
    <t>sklad chemikálií</t>
  </si>
  <si>
    <t>lednice, mrazáky</t>
  </si>
  <si>
    <t>pracovna VŠ</t>
  </si>
  <si>
    <t>pracovna vedoucí laborantky</t>
  </si>
  <si>
    <t>Poznámky odborného útvaru</t>
  </si>
  <si>
    <t>Přírůstek z budovy</t>
  </si>
  <si>
    <t>převlékací kabinka</t>
  </si>
  <si>
    <t>WC bezbariérové pacienti, ženy</t>
  </si>
  <si>
    <t>laboratoř mikroskopy 1</t>
  </si>
  <si>
    <t>A_P291450</t>
  </si>
  <si>
    <t>rozvaděč</t>
  </si>
  <si>
    <t>předsíň WC muži</t>
  </si>
  <si>
    <t>pokoj 8</t>
  </si>
  <si>
    <t>pokoj 7</t>
  </si>
  <si>
    <t>pokoj 6</t>
  </si>
  <si>
    <t>pokoj 5</t>
  </si>
  <si>
    <t>HOK. Laboratoře</t>
  </si>
  <si>
    <t>NIS</t>
  </si>
  <si>
    <t>Poznámky</t>
  </si>
  <si>
    <t>A_P202010</t>
  </si>
  <si>
    <t>A_P202020</t>
  </si>
  <si>
    <t>manuální lymfodrenáž</t>
  </si>
  <si>
    <t>A_P202030</t>
  </si>
  <si>
    <t>A_P202040</t>
  </si>
  <si>
    <t>A_P202050</t>
  </si>
  <si>
    <t>A_P202060</t>
  </si>
  <si>
    <t>A_P202070</t>
  </si>
  <si>
    <t>A_P202080</t>
  </si>
  <si>
    <t>A_P202100</t>
  </si>
  <si>
    <t>A_P202110</t>
  </si>
  <si>
    <t>A_P202120</t>
  </si>
  <si>
    <t>A_P202130</t>
  </si>
  <si>
    <t>příruční spisovna</t>
  </si>
  <si>
    <t>A_P202140</t>
  </si>
  <si>
    <t>A_P202150</t>
  </si>
  <si>
    <t>A_P202160</t>
  </si>
  <si>
    <t>A_P202170</t>
  </si>
  <si>
    <t>A_P202180</t>
  </si>
  <si>
    <t>A_P202190</t>
  </si>
  <si>
    <t>A_P202200</t>
  </si>
  <si>
    <t>A_P202210</t>
  </si>
  <si>
    <t>A_P202220</t>
  </si>
  <si>
    <t>místnost VKT</t>
  </si>
  <si>
    <t>A_P202240</t>
  </si>
  <si>
    <t>demonstrační místnost</t>
  </si>
  <si>
    <t>A_P202260</t>
  </si>
  <si>
    <t>A_P202270</t>
  </si>
  <si>
    <t>A_P202280</t>
  </si>
  <si>
    <t>A_P202290</t>
  </si>
  <si>
    <t>A_P202291</t>
  </si>
  <si>
    <t>WC sprcha</t>
  </si>
  <si>
    <t>A_P202300</t>
  </si>
  <si>
    <t>A_P202301</t>
  </si>
  <si>
    <t>A_P202310</t>
  </si>
  <si>
    <t>A_P202320</t>
  </si>
  <si>
    <t>A_P202330</t>
  </si>
  <si>
    <t>pracovna zástupce přednosty</t>
  </si>
  <si>
    <t>A_P202340</t>
  </si>
  <si>
    <t>A_P202350</t>
  </si>
  <si>
    <t>A_P202360</t>
  </si>
  <si>
    <t>A_P202370</t>
  </si>
  <si>
    <t>A_P202380</t>
  </si>
  <si>
    <t>A_P202420</t>
  </si>
  <si>
    <t>A_P202430</t>
  </si>
  <si>
    <t>přístrojové lymfodrenáže</t>
  </si>
  <si>
    <t>A_P301010</t>
  </si>
  <si>
    <t>výtah</t>
  </si>
  <si>
    <t>A_P301011</t>
  </si>
  <si>
    <t>A_P301020</t>
  </si>
  <si>
    <t>šachta</t>
  </si>
  <si>
    <t>A_P301030</t>
  </si>
  <si>
    <t>A_P301040</t>
  </si>
  <si>
    <t>A_P301050</t>
  </si>
  <si>
    <t>A_P301060</t>
  </si>
  <si>
    <t>WC bezbariérové pacienti</t>
  </si>
  <si>
    <t>A_P301070</t>
  </si>
  <si>
    <t>WC zaměstnanci muži</t>
  </si>
  <si>
    <t>A_P301080</t>
  </si>
  <si>
    <t>předsíň WC zaměstnanci muži</t>
  </si>
  <si>
    <t>A_P301090</t>
  </si>
  <si>
    <t>předsíň WC ženy</t>
  </si>
  <si>
    <t>A_P301100</t>
  </si>
  <si>
    <t>A_P301110</t>
  </si>
  <si>
    <t>A_P301120</t>
  </si>
  <si>
    <t>WC pisoár pacienti</t>
  </si>
  <si>
    <t>A_P301130</t>
  </si>
  <si>
    <t>A_P301140</t>
  </si>
  <si>
    <t>předsíň WC zaměstnanci ženy</t>
  </si>
  <si>
    <t>A_P301150</t>
  </si>
  <si>
    <t>WC zaměstnanci ženy</t>
  </si>
  <si>
    <t>A_P301160</t>
  </si>
  <si>
    <t>recepce</t>
  </si>
  <si>
    <t>A_P301170</t>
  </si>
  <si>
    <t>vyšetřovna 6</t>
  </si>
  <si>
    <t>A_P301180</t>
  </si>
  <si>
    <t>vyšetřovna 5</t>
  </si>
  <si>
    <t>A_P301190</t>
  </si>
  <si>
    <t>A_P301200</t>
  </si>
  <si>
    <t>A_P301210</t>
  </si>
  <si>
    <t>A_P301220</t>
  </si>
  <si>
    <t>A_P301230</t>
  </si>
  <si>
    <t>přípravna odběry</t>
  </si>
  <si>
    <t>A_P301260</t>
  </si>
  <si>
    <t>sklad zdravotního materiálu</t>
  </si>
  <si>
    <t>A_P301270</t>
  </si>
  <si>
    <t>výkonová místnost</t>
  </si>
  <si>
    <t>A_P301280</t>
  </si>
  <si>
    <t>A_P301281</t>
  </si>
  <si>
    <t>A_P301290</t>
  </si>
  <si>
    <t>A_P301300</t>
  </si>
  <si>
    <t>A_P302010</t>
  </si>
  <si>
    <t>A_P302011</t>
  </si>
  <si>
    <t>A_P302020</t>
  </si>
  <si>
    <t>A_P302030</t>
  </si>
  <si>
    <t>A_P302040</t>
  </si>
  <si>
    <t>A_P302050</t>
  </si>
  <si>
    <t>A_P302060</t>
  </si>
  <si>
    <t>A_P302070</t>
  </si>
  <si>
    <t>A_P302080</t>
  </si>
  <si>
    <t>A_P302090</t>
  </si>
  <si>
    <t>A_P302100</t>
  </si>
  <si>
    <t>A_P302110</t>
  </si>
  <si>
    <t>A_P302130</t>
  </si>
  <si>
    <t>WC bezbariérové</t>
  </si>
  <si>
    <t>A_P302140</t>
  </si>
  <si>
    <t>A_P302150</t>
  </si>
  <si>
    <t>A_P302160</t>
  </si>
  <si>
    <t>úklidová místnost stacionář</t>
  </si>
  <si>
    <t>A_P302170</t>
  </si>
  <si>
    <t>filtr hygienický</t>
  </si>
  <si>
    <t>A_P302180</t>
  </si>
  <si>
    <t>sprcha filtr</t>
  </si>
  <si>
    <t>A_P302200</t>
  </si>
  <si>
    <t>A_P302210</t>
  </si>
  <si>
    <t>vstup filtr</t>
  </si>
  <si>
    <t>A_P302220</t>
  </si>
  <si>
    <t>sklad zdravotních prostředků</t>
  </si>
  <si>
    <t>A_P302230</t>
  </si>
  <si>
    <t>A_P302231</t>
  </si>
  <si>
    <t>A_P302240</t>
  </si>
  <si>
    <t>A_P302250</t>
  </si>
  <si>
    <t>stacionář 2</t>
  </si>
  <si>
    <t>A_P302260</t>
  </si>
  <si>
    <t>stacionář 1</t>
  </si>
  <si>
    <t>A_P302270</t>
  </si>
  <si>
    <t>A_P302280</t>
  </si>
  <si>
    <t>vyšetřovna 7</t>
  </si>
  <si>
    <t>A_P302290</t>
  </si>
  <si>
    <t>vyšetřovna 8</t>
  </si>
  <si>
    <t>A_P302300</t>
  </si>
  <si>
    <t>vyšetřovna 9</t>
  </si>
  <si>
    <t>A_P302310</t>
  </si>
  <si>
    <t>A_P302320</t>
  </si>
  <si>
    <t>příruční sklad</t>
  </si>
  <si>
    <t>A_P302340</t>
  </si>
  <si>
    <t>A_P303010</t>
  </si>
  <si>
    <t>A_P303011</t>
  </si>
  <si>
    <t>A_P303020</t>
  </si>
  <si>
    <t>A_P303030</t>
  </si>
  <si>
    <t>šatna ženy</t>
  </si>
  <si>
    <t>A_P303040</t>
  </si>
  <si>
    <t>A_P303050</t>
  </si>
  <si>
    <t>A_P303060</t>
  </si>
  <si>
    <t>A_P303070</t>
  </si>
  <si>
    <t>A_P303080</t>
  </si>
  <si>
    <t>WC pisoár</t>
  </si>
  <si>
    <t>A_P303081</t>
  </si>
  <si>
    <t>A_P303090</t>
  </si>
  <si>
    <t>A_P303100</t>
  </si>
  <si>
    <t>sklad klinická hodnocení</t>
  </si>
  <si>
    <t>A_P303110</t>
  </si>
  <si>
    <t>A_P303120</t>
  </si>
  <si>
    <t>A_P303130</t>
  </si>
  <si>
    <t>A_P303140</t>
  </si>
  <si>
    <t>A_P303150</t>
  </si>
  <si>
    <t>pracovna lékařů</t>
  </si>
  <si>
    <t>A_P303160</t>
  </si>
  <si>
    <t>A_P303170</t>
  </si>
  <si>
    <t>A_P303180</t>
  </si>
  <si>
    <t>předsíň pracovna lékařů</t>
  </si>
  <si>
    <t>A_P303190</t>
  </si>
  <si>
    <t>WC, sprcha lékaři</t>
  </si>
  <si>
    <t>A_P303200</t>
  </si>
  <si>
    <t>klinická hodnocení monitoring</t>
  </si>
  <si>
    <t>A_P303210</t>
  </si>
  <si>
    <t>edukační místnost</t>
  </si>
  <si>
    <t>A_P303220</t>
  </si>
  <si>
    <t>denní místnost</t>
  </si>
  <si>
    <t>A_P303230</t>
  </si>
  <si>
    <t>technická místnost</t>
  </si>
  <si>
    <t>A_P303240</t>
  </si>
  <si>
    <t>klinická hodnocení koordinátoři</t>
  </si>
  <si>
    <t>A_P303241</t>
  </si>
  <si>
    <t>telefonní kabina</t>
  </si>
  <si>
    <t>A_P303250</t>
  </si>
  <si>
    <t>posluchárna 2</t>
  </si>
  <si>
    <t>A_P303260</t>
  </si>
  <si>
    <t>posluchárna 1</t>
  </si>
  <si>
    <t>A_P303270</t>
  </si>
  <si>
    <t>šatna posluchárna</t>
  </si>
  <si>
    <t>A_P303280</t>
  </si>
  <si>
    <t>sklad posluchárna</t>
  </si>
  <si>
    <t>A_P303290</t>
  </si>
  <si>
    <t>A_P303300</t>
  </si>
  <si>
    <t>A_P303310</t>
  </si>
  <si>
    <t>A_P304010</t>
  </si>
  <si>
    <t>strojovna VZT</t>
  </si>
  <si>
    <t>A_P391010</t>
  </si>
  <si>
    <t>A_P391011</t>
  </si>
  <si>
    <t>A_P391030</t>
  </si>
  <si>
    <t>chodba, schodiště</t>
  </si>
  <si>
    <t>A_P391040</t>
  </si>
  <si>
    <t>A_P391050</t>
  </si>
  <si>
    <t>technologie</t>
  </si>
  <si>
    <t>A_P391060</t>
  </si>
  <si>
    <t>A_P391070</t>
  </si>
  <si>
    <t>vstup</t>
  </si>
  <si>
    <t>A_P391071</t>
  </si>
  <si>
    <t>A_P391080</t>
  </si>
  <si>
    <t>A_P391090</t>
  </si>
  <si>
    <t>rozvodna elektro</t>
  </si>
  <si>
    <t>A_P391100</t>
  </si>
  <si>
    <t>A_P392010</t>
  </si>
  <si>
    <t>A_P392020</t>
  </si>
  <si>
    <t>pracovna technika</t>
  </si>
  <si>
    <t>A_P303291</t>
  </si>
  <si>
    <t>A_P104010</t>
  </si>
  <si>
    <t>A_P104020</t>
  </si>
  <si>
    <t>A_P104030</t>
  </si>
  <si>
    <t>dílna</t>
  </si>
  <si>
    <t>A_P104040</t>
  </si>
  <si>
    <t>strojovna výtahu</t>
  </si>
  <si>
    <t>NS Název</t>
  </si>
  <si>
    <t>PDS - potrubní pošta</t>
  </si>
  <si>
    <t>NazevStandard</t>
  </si>
  <si>
    <t>evidence pacientů</t>
  </si>
  <si>
    <t>evidence</t>
  </si>
  <si>
    <t>sprcha personál</t>
  </si>
  <si>
    <t>inspekční pokoj 3</t>
  </si>
  <si>
    <t>inspekční pokoj 4</t>
  </si>
  <si>
    <t>inspekční pokoj 2</t>
  </si>
  <si>
    <t>inspekční pokoj 1</t>
  </si>
  <si>
    <t>laboratoř, odběrová místnost</t>
  </si>
  <si>
    <t>kartotéka - příjem</t>
  </si>
  <si>
    <t>A_P101021</t>
  </si>
  <si>
    <t>kuchyňka</t>
  </si>
  <si>
    <t>zákrokový sálek</t>
  </si>
  <si>
    <t>vyšetřovna 10</t>
  </si>
  <si>
    <t>vyšetřovna 11, kapilaroskopie</t>
  </si>
  <si>
    <t>světloléčba, laserové pracoviště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</si>
</sst>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" fontId="2" fillId="0" borderId="8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4" fontId="2" fillId="0" borderId="13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left"/>
    </xf>
    <xf numFmtId="4" fontId="2" fillId="0" borderId="15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" fontId="2" fillId="0" borderId="17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left"/>
    </xf>
    <xf numFmtId="4" fontId="1" fillId="0" borderId="0" xfId="0" applyNumberFormat="1" applyFont="1"/>
    <xf numFmtId="0" fontId="2" fillId="0" borderId="21" xfId="0" applyFont="1" applyBorder="1" applyAlignment="1">
      <alignment horizontal="left"/>
    </xf>
    <xf numFmtId="4" fontId="2" fillId="0" borderId="21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0" fontId="1" fillId="0" borderId="22" xfId="0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4" fontId="2" fillId="0" borderId="21" xfId="0" applyNumberFormat="1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7" xfId="0" applyBorder="1"/>
    <xf numFmtId="4" fontId="3" fillId="2" borderId="25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4" fontId="3" fillId="2" borderId="27" xfId="0" applyNumberFormat="1" applyFont="1" applyFill="1" applyBorder="1" applyAlignment="1">
      <alignment horizontal="center" vertical="center"/>
    </xf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2" fillId="0" borderId="17" xfId="0" applyNumberFormat="1" applyFont="1" applyBorder="1" applyAlignment="1"/>
    <xf numFmtId="0" fontId="3" fillId="0" borderId="36" xfId="0" applyFont="1" applyBorder="1" applyAlignment="1">
      <alignment horizontal="left"/>
    </xf>
    <xf numFmtId="4" fontId="3" fillId="0" borderId="36" xfId="0" applyNumberFormat="1" applyFont="1" applyBorder="1" applyAlignment="1">
      <alignment horizontal="right"/>
    </xf>
    <xf numFmtId="4" fontId="3" fillId="0" borderId="36" xfId="0" applyNumberFormat="1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8" xfId="0" applyFont="1" applyBorder="1" applyAlignment="1">
      <alignment horizontal="right"/>
    </xf>
    <xf numFmtId="0" fontId="2" fillId="0" borderId="39" xfId="0" applyFont="1" applyBorder="1" applyAlignment="1">
      <alignment horizontal="left"/>
    </xf>
    <xf numFmtId="4" fontId="0" fillId="0" borderId="17" xfId="0" applyNumberFormat="1" applyBorder="1"/>
    <xf numFmtId="2" fontId="0" fillId="0" borderId="29" xfId="0" applyNumberFormat="1" applyBorder="1"/>
    <xf numFmtId="0" fontId="2" fillId="0" borderId="19" xfId="0" applyFont="1" applyFill="1" applyBorder="1" applyAlignment="1"/>
    <xf numFmtId="0" fontId="0" fillId="0" borderId="0" xfId="0" applyAlignment="1"/>
    <xf numFmtId="0" fontId="0" fillId="3" borderId="17" xfId="0" applyFill="1" applyBorder="1"/>
    <xf numFmtId="0" fontId="0" fillId="3" borderId="17" xfId="0" applyFill="1" applyBorder="1" applyAlignment="1">
      <alignment wrapText="1"/>
    </xf>
    <xf numFmtId="0" fontId="0" fillId="3" borderId="17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C44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workbookViewId="0">
      <selection activeCell="H21" sqref="H21"/>
    </sheetView>
  </sheetViews>
  <sheetFormatPr defaultRowHeight="15" x14ac:dyDescent="0.25"/>
  <cols>
    <col min="2" max="2" width="13.28515625" style="6" bestFit="1" customWidth="1"/>
    <col min="3" max="3" width="13.85546875" style="6" bestFit="1" customWidth="1"/>
    <col min="4" max="4" width="9.140625" style="6"/>
    <col min="5" max="5" width="3.42578125" customWidth="1"/>
    <col min="7" max="7" width="13.85546875" bestFit="1" customWidth="1"/>
    <col min="8" max="8" width="11.28515625" bestFit="1" customWidth="1"/>
  </cols>
  <sheetData>
    <row r="1" spans="1:9" s="4" customFormat="1" ht="21" x14ac:dyDescent="0.35">
      <c r="A1" s="4" t="s">
        <v>12</v>
      </c>
      <c r="B1" s="5"/>
      <c r="C1" s="5"/>
      <c r="D1" s="5"/>
    </row>
    <row r="2" spans="1:9" s="4" customFormat="1" ht="21" x14ac:dyDescent="0.35">
      <c r="B2" s="5"/>
      <c r="C2" s="5"/>
      <c r="D2" s="5"/>
    </row>
    <row r="3" spans="1:9" ht="15.75" thickBot="1" x14ac:dyDescent="0.3">
      <c r="A3" t="s">
        <v>13</v>
      </c>
      <c r="F3" t="s">
        <v>33</v>
      </c>
    </row>
    <row r="4" spans="1:9" ht="15.75" thickBot="1" x14ac:dyDescent="0.3">
      <c r="A4" s="9" t="s">
        <v>0</v>
      </c>
      <c r="B4" s="10" t="s">
        <v>1</v>
      </c>
      <c r="C4" s="10" t="s">
        <v>2</v>
      </c>
      <c r="D4" s="10" t="s">
        <v>3</v>
      </c>
      <c r="F4" s="67" t="s">
        <v>32</v>
      </c>
      <c r="G4" s="68" t="s">
        <v>34</v>
      </c>
      <c r="H4" s="68" t="s">
        <v>35</v>
      </c>
      <c r="I4" s="69" t="s">
        <v>36</v>
      </c>
    </row>
    <row r="5" spans="1:9" x14ac:dyDescent="0.25">
      <c r="A5" s="14" t="s">
        <v>4</v>
      </c>
      <c r="B5" s="15">
        <v>25</v>
      </c>
      <c r="C5" s="15">
        <v>323.74</v>
      </c>
      <c r="D5" s="16" t="s">
        <v>5</v>
      </c>
      <c r="F5" s="60">
        <v>1901</v>
      </c>
      <c r="G5" s="66">
        <f>SUM(C32)</f>
        <v>118.58</v>
      </c>
      <c r="H5" s="66">
        <v>2.15</v>
      </c>
      <c r="I5" s="70">
        <f>SUM(G5:H5)</f>
        <v>120.73</v>
      </c>
    </row>
    <row r="6" spans="1:9" x14ac:dyDescent="0.25">
      <c r="A6" s="17">
        <v>2001</v>
      </c>
      <c r="B6" s="8" t="s">
        <v>14</v>
      </c>
      <c r="C6" s="7">
        <v>19.66</v>
      </c>
      <c r="D6" s="18"/>
      <c r="F6" s="60">
        <v>1921</v>
      </c>
      <c r="G6" s="90">
        <f>SUM(C10+C17+C33)</f>
        <v>625.53</v>
      </c>
      <c r="H6" s="66">
        <v>111.12</v>
      </c>
      <c r="I6" s="70">
        <f t="shared" ref="I6:I14" si="0">SUM(G6:H6)</f>
        <v>736.65</v>
      </c>
    </row>
    <row r="7" spans="1:9" x14ac:dyDescent="0.25">
      <c r="A7" s="17">
        <v>2021</v>
      </c>
      <c r="B7" s="8" t="s">
        <v>15</v>
      </c>
      <c r="C7" s="7">
        <v>277.18</v>
      </c>
      <c r="D7" s="18"/>
      <c r="F7" s="60">
        <v>1922</v>
      </c>
      <c r="G7" s="90">
        <v>35.520000000000003</v>
      </c>
      <c r="H7" s="66">
        <v>13.66</v>
      </c>
      <c r="I7" s="70">
        <f t="shared" si="0"/>
        <v>49.180000000000007</v>
      </c>
    </row>
    <row r="8" spans="1:9" ht="15.75" thickBot="1" x14ac:dyDescent="0.3">
      <c r="A8" s="19">
        <v>9204</v>
      </c>
      <c r="B8" s="27" t="s">
        <v>16</v>
      </c>
      <c r="C8" s="20">
        <v>26.9</v>
      </c>
      <c r="D8" s="21">
        <f>SUM(C6:C8)</f>
        <v>323.74</v>
      </c>
      <c r="F8" s="60">
        <v>199803</v>
      </c>
      <c r="G8" s="66">
        <f>SUM(C34)</f>
        <v>46.39</v>
      </c>
      <c r="H8" s="66">
        <v>0.85</v>
      </c>
      <c r="I8" s="70">
        <f t="shared" si="0"/>
        <v>47.24</v>
      </c>
    </row>
    <row r="9" spans="1:9" x14ac:dyDescent="0.25">
      <c r="A9" s="14" t="s">
        <v>6</v>
      </c>
      <c r="B9" s="15">
        <v>30</v>
      </c>
      <c r="C9" s="15">
        <v>332.06</v>
      </c>
      <c r="D9" s="16" t="s">
        <v>7</v>
      </c>
      <c r="F9" s="60">
        <v>2001</v>
      </c>
      <c r="G9" s="90">
        <v>275.24</v>
      </c>
      <c r="H9" s="66">
        <v>12.24</v>
      </c>
      <c r="I9" s="70">
        <f t="shared" si="0"/>
        <v>287.48</v>
      </c>
    </row>
    <row r="10" spans="1:9" x14ac:dyDescent="0.25">
      <c r="A10" s="22">
        <v>1921</v>
      </c>
      <c r="B10" s="13" t="s">
        <v>17</v>
      </c>
      <c r="C10" s="12">
        <v>243.03</v>
      </c>
      <c r="D10" s="23"/>
      <c r="F10" s="60">
        <v>2011</v>
      </c>
      <c r="G10" s="90">
        <f>SUM(C14+C38)</f>
        <v>653.03</v>
      </c>
      <c r="H10" s="66">
        <v>48.59</v>
      </c>
      <c r="I10" s="70">
        <f t="shared" si="0"/>
        <v>701.62</v>
      </c>
    </row>
    <row r="11" spans="1:9" x14ac:dyDescent="0.25">
      <c r="A11" s="22">
        <v>1922</v>
      </c>
      <c r="B11" s="13" t="s">
        <v>17</v>
      </c>
      <c r="C11" s="12">
        <v>35.520000000000003</v>
      </c>
      <c r="D11" s="23"/>
      <c r="F11" s="60">
        <v>2021</v>
      </c>
      <c r="G11" s="66">
        <v>671.54</v>
      </c>
      <c r="H11" s="66">
        <v>136.41</v>
      </c>
      <c r="I11" s="91">
        <f t="shared" si="0"/>
        <v>807.94999999999993</v>
      </c>
    </row>
    <row r="12" spans="1:9" ht="15.75" thickBot="1" x14ac:dyDescent="0.3">
      <c r="A12" s="24">
        <v>9204</v>
      </c>
      <c r="B12" s="28" t="s">
        <v>16</v>
      </c>
      <c r="C12" s="25">
        <v>54.11</v>
      </c>
      <c r="D12" s="26">
        <f>SUM(C10:C12)</f>
        <v>332.66</v>
      </c>
      <c r="F12" s="60">
        <v>209803</v>
      </c>
      <c r="G12" s="90">
        <f>SUM(C19+C29+C39)</f>
        <v>111.14</v>
      </c>
      <c r="H12" s="66">
        <v>8.49</v>
      </c>
      <c r="I12" s="70">
        <f t="shared" si="0"/>
        <v>119.63</v>
      </c>
    </row>
    <row r="13" spans="1:9" x14ac:dyDescent="0.25">
      <c r="A13" s="14" t="s">
        <v>8</v>
      </c>
      <c r="B13" s="15">
        <v>9</v>
      </c>
      <c r="C13" s="15">
        <v>134.06</v>
      </c>
      <c r="D13" s="16" t="s">
        <v>9</v>
      </c>
      <c r="F13" s="60">
        <v>3241</v>
      </c>
      <c r="G13" s="66">
        <f>SUM(C41)</f>
        <v>616.12</v>
      </c>
      <c r="H13" s="66">
        <v>11.27</v>
      </c>
      <c r="I13" s="70">
        <f t="shared" si="0"/>
        <v>627.39</v>
      </c>
    </row>
    <row r="14" spans="1:9" x14ac:dyDescent="0.25">
      <c r="A14" s="17">
        <v>2011</v>
      </c>
      <c r="B14" s="8" t="s">
        <v>18</v>
      </c>
      <c r="C14" s="7">
        <v>100.01</v>
      </c>
      <c r="D14" s="18"/>
      <c r="F14" s="60">
        <v>9086</v>
      </c>
      <c r="G14" s="90">
        <f>SUM(C20+C42)</f>
        <v>19.02</v>
      </c>
      <c r="H14" s="66">
        <v>6.9</v>
      </c>
      <c r="I14" s="70">
        <f t="shared" si="0"/>
        <v>25.92</v>
      </c>
    </row>
    <row r="15" spans="1:9" ht="15.75" thickBot="1" x14ac:dyDescent="0.3">
      <c r="A15" s="24">
        <v>9204</v>
      </c>
      <c r="B15" s="28" t="s">
        <v>16</v>
      </c>
      <c r="C15" s="25">
        <v>34.049999999999997</v>
      </c>
      <c r="D15" s="26">
        <f>SUM(C14:C15)</f>
        <v>134.06</v>
      </c>
      <c r="F15" s="60">
        <v>9204</v>
      </c>
      <c r="G15" s="90">
        <f>SUM(C8+C12+C15+C21+C30+C36)</f>
        <v>351.68</v>
      </c>
      <c r="H15" s="66"/>
      <c r="I15" s="70"/>
    </row>
    <row r="16" spans="1:9" ht="15.75" thickBot="1" x14ac:dyDescent="0.3">
      <c r="A16" s="83" t="s">
        <v>10</v>
      </c>
      <c r="B16" s="84">
        <v>20</v>
      </c>
      <c r="C16" s="84">
        <v>319.44</v>
      </c>
      <c r="D16" s="85" t="s">
        <v>11</v>
      </c>
      <c r="F16" s="62"/>
      <c r="G16" s="71">
        <f>SUM(G5:G15)</f>
        <v>3523.7899999999995</v>
      </c>
      <c r="H16" s="71">
        <f>SUM(H5:H14)</f>
        <v>351.67999999999995</v>
      </c>
      <c r="I16" s="72">
        <f>SUM(I5:I15)</f>
        <v>3523.79</v>
      </c>
    </row>
    <row r="17" spans="1:9" ht="15.75" thickBot="1" x14ac:dyDescent="0.3">
      <c r="A17" s="31">
        <v>1921</v>
      </c>
      <c r="B17" s="82" t="s">
        <v>17</v>
      </c>
      <c r="C17" s="82">
        <v>29.03</v>
      </c>
      <c r="D17" s="82"/>
      <c r="F17" s="73" t="s">
        <v>33</v>
      </c>
      <c r="G17" s="74"/>
      <c r="H17" s="74"/>
      <c r="I17" s="75"/>
    </row>
    <row r="18" spans="1:9" x14ac:dyDescent="0.25">
      <c r="A18" s="31">
        <v>2021</v>
      </c>
      <c r="B18" s="33" t="s">
        <v>15</v>
      </c>
      <c r="C18" s="32">
        <v>61.61</v>
      </c>
      <c r="D18" s="33"/>
    </row>
    <row r="19" spans="1:9" x14ac:dyDescent="0.25">
      <c r="A19" s="31">
        <v>209803</v>
      </c>
      <c r="B19" s="33" t="s">
        <v>19</v>
      </c>
      <c r="C19" s="32">
        <v>17.63</v>
      </c>
      <c r="D19" s="33"/>
      <c r="F19" s="29"/>
      <c r="I19" s="6">
        <f>SUM(D22+D43)</f>
        <v>3523.79</v>
      </c>
    </row>
    <row r="20" spans="1:9" x14ac:dyDescent="0.25">
      <c r="A20" s="31">
        <v>9086</v>
      </c>
      <c r="B20" s="33" t="s">
        <v>20</v>
      </c>
      <c r="C20" s="32">
        <v>17.89</v>
      </c>
      <c r="D20" s="33"/>
      <c r="F20" s="29"/>
    </row>
    <row r="21" spans="1:9" ht="15.75" thickBot="1" x14ac:dyDescent="0.3">
      <c r="A21" s="35">
        <v>9204</v>
      </c>
      <c r="B21" s="41" t="s">
        <v>16</v>
      </c>
      <c r="C21" s="36">
        <v>193.28</v>
      </c>
      <c r="D21" s="37">
        <f>SUM(C17:C21)</f>
        <v>319.44</v>
      </c>
    </row>
    <row r="22" spans="1:9" ht="15.75" thickBot="1" x14ac:dyDescent="0.3">
      <c r="A22" s="38" t="s">
        <v>21</v>
      </c>
      <c r="B22" s="39"/>
      <c r="C22" s="39"/>
      <c r="D22" s="40">
        <f>SUM(D8:D21)</f>
        <v>1109.9000000000001</v>
      </c>
      <c r="F22" s="3"/>
      <c r="G22" s="3"/>
      <c r="H22" s="3"/>
      <c r="I22" s="3"/>
    </row>
    <row r="23" spans="1:9" s="3" customFormat="1" x14ac:dyDescent="0.25">
      <c r="A23"/>
      <c r="B23" s="6"/>
      <c r="C23" s="6"/>
      <c r="D23" s="6"/>
      <c r="F23"/>
      <c r="G23"/>
      <c r="H23"/>
      <c r="I23"/>
    </row>
    <row r="24" spans="1:9" x14ac:dyDescent="0.25">
      <c r="A24" s="3" t="s">
        <v>31</v>
      </c>
      <c r="B24" s="34"/>
      <c r="C24" s="34"/>
      <c r="D24" s="34"/>
      <c r="F24" s="3"/>
      <c r="G24" s="3"/>
      <c r="H24" s="3"/>
      <c r="I24" s="3"/>
    </row>
    <row r="25" spans="1:9" s="3" customFormat="1" ht="15.75" thickBot="1" x14ac:dyDescent="0.3">
      <c r="A25" s="9" t="s">
        <v>0</v>
      </c>
      <c r="B25" s="9" t="s">
        <v>1</v>
      </c>
      <c r="C25" s="9" t="s">
        <v>2</v>
      </c>
      <c r="D25" s="9" t="s">
        <v>3</v>
      </c>
      <c r="F25"/>
      <c r="G25"/>
      <c r="H25"/>
      <c r="I25"/>
    </row>
    <row r="26" spans="1:9" x14ac:dyDescent="0.25">
      <c r="A26" s="14" t="s">
        <v>22</v>
      </c>
      <c r="B26" s="43">
        <v>32</v>
      </c>
      <c r="C26" s="43">
        <v>602.41</v>
      </c>
      <c r="D26" s="44" t="s">
        <v>5</v>
      </c>
      <c r="F26" s="65"/>
    </row>
    <row r="27" spans="1:9" x14ac:dyDescent="0.25">
      <c r="A27" s="17">
        <v>2001</v>
      </c>
      <c r="B27" s="1" t="s">
        <v>14</v>
      </c>
      <c r="C27" s="2">
        <v>255.58</v>
      </c>
      <c r="D27" s="45"/>
      <c r="F27" s="65"/>
    </row>
    <row r="28" spans="1:9" x14ac:dyDescent="0.25">
      <c r="A28" s="17">
        <v>2021</v>
      </c>
      <c r="B28" s="1" t="s">
        <v>15</v>
      </c>
      <c r="C28" s="2">
        <v>275.24</v>
      </c>
      <c r="D28" s="45"/>
      <c r="F28" s="65"/>
      <c r="G28" s="64"/>
    </row>
    <row r="29" spans="1:9" x14ac:dyDescent="0.25">
      <c r="A29" s="17">
        <v>209803</v>
      </c>
      <c r="B29" s="1" t="s">
        <v>19</v>
      </c>
      <c r="C29" s="2">
        <v>49.92</v>
      </c>
      <c r="D29" s="45"/>
      <c r="F29" s="29"/>
      <c r="G29" s="64"/>
    </row>
    <row r="30" spans="1:9" ht="15.75" thickBot="1" x14ac:dyDescent="0.3">
      <c r="A30" s="19">
        <v>9204</v>
      </c>
      <c r="B30" s="46" t="s">
        <v>16</v>
      </c>
      <c r="C30" s="47">
        <v>21.67</v>
      </c>
      <c r="D30" s="48">
        <f>SUM(C27:C30)</f>
        <v>602.41</v>
      </c>
      <c r="F30" s="64"/>
      <c r="G30" s="64"/>
    </row>
    <row r="31" spans="1:9" x14ac:dyDescent="0.25">
      <c r="A31" s="14" t="s">
        <v>23</v>
      </c>
      <c r="B31" s="43">
        <v>41</v>
      </c>
      <c r="C31" s="43">
        <v>597.62</v>
      </c>
      <c r="D31" s="44" t="s">
        <v>7</v>
      </c>
      <c r="G31" s="64"/>
    </row>
    <row r="32" spans="1:9" x14ac:dyDescent="0.25">
      <c r="A32" s="22">
        <v>1901</v>
      </c>
      <c r="B32" s="11" t="s">
        <v>26</v>
      </c>
      <c r="C32" s="42">
        <v>118.58</v>
      </c>
      <c r="D32" s="49"/>
      <c r="G32" s="64"/>
    </row>
    <row r="33" spans="1:9" x14ac:dyDescent="0.25">
      <c r="A33" s="22">
        <v>1921</v>
      </c>
      <c r="B33" s="11" t="s">
        <v>27</v>
      </c>
      <c r="C33" s="42">
        <v>353.47</v>
      </c>
      <c r="D33" s="49"/>
      <c r="G33" s="64"/>
    </row>
    <row r="34" spans="1:9" x14ac:dyDescent="0.25">
      <c r="A34" s="22">
        <v>199803</v>
      </c>
      <c r="B34" s="11" t="s">
        <v>28</v>
      </c>
      <c r="C34" s="42">
        <v>46.39</v>
      </c>
      <c r="D34" s="49"/>
      <c r="G34" s="64"/>
    </row>
    <row r="35" spans="1:9" x14ac:dyDescent="0.25">
      <c r="A35" s="86">
        <v>2021</v>
      </c>
      <c r="B35" s="87" t="s">
        <v>15</v>
      </c>
      <c r="C35" s="88">
        <v>57.51</v>
      </c>
      <c r="D35" s="89"/>
      <c r="F35" s="3"/>
      <c r="G35" s="64"/>
    </row>
    <row r="36" spans="1:9" ht="15.75" thickBot="1" x14ac:dyDescent="0.3">
      <c r="A36" s="24">
        <v>9204</v>
      </c>
      <c r="B36" s="50" t="s">
        <v>16</v>
      </c>
      <c r="C36" s="51">
        <v>21.67</v>
      </c>
      <c r="D36" s="52">
        <f>SUM(C32:C36)</f>
        <v>597.62</v>
      </c>
      <c r="G36" s="64"/>
    </row>
    <row r="37" spans="1:9" x14ac:dyDescent="0.25">
      <c r="A37" s="14" t="s">
        <v>24</v>
      </c>
      <c r="B37" s="43">
        <v>38</v>
      </c>
      <c r="C37" s="43">
        <v>596.61</v>
      </c>
      <c r="D37" s="44" t="s">
        <v>9</v>
      </c>
      <c r="G37" s="64"/>
    </row>
    <row r="38" spans="1:9" x14ac:dyDescent="0.25">
      <c r="A38" s="22">
        <v>2011</v>
      </c>
      <c r="B38" s="11" t="s">
        <v>29</v>
      </c>
      <c r="C38" s="42">
        <v>553.02</v>
      </c>
      <c r="D38" s="49"/>
      <c r="G38" s="64"/>
    </row>
    <row r="39" spans="1:9" ht="15.75" thickBot="1" x14ac:dyDescent="0.3">
      <c r="A39" s="30">
        <v>209803</v>
      </c>
      <c r="B39" s="53" t="s">
        <v>19</v>
      </c>
      <c r="C39" s="54">
        <v>43.59</v>
      </c>
      <c r="D39" s="55">
        <f>SUM(C38:C39)</f>
        <v>596.61</v>
      </c>
      <c r="G39" s="64"/>
    </row>
    <row r="40" spans="1:9" x14ac:dyDescent="0.25">
      <c r="A40" s="57" t="s">
        <v>25</v>
      </c>
      <c r="B40" s="58">
        <v>44</v>
      </c>
      <c r="C40" s="58">
        <v>617.25</v>
      </c>
      <c r="D40" s="59" t="s">
        <v>11</v>
      </c>
    </row>
    <row r="41" spans="1:9" x14ac:dyDescent="0.25">
      <c r="A41" s="60">
        <v>3241</v>
      </c>
      <c r="B41" s="56" t="s">
        <v>324</v>
      </c>
      <c r="C41" s="56">
        <v>616.12</v>
      </c>
      <c r="D41" s="61"/>
    </row>
    <row r="42" spans="1:9" ht="15.75" thickBot="1" x14ac:dyDescent="0.3">
      <c r="A42" s="60">
        <v>9086</v>
      </c>
      <c r="B42" s="31" t="s">
        <v>325</v>
      </c>
      <c r="C42" s="56">
        <v>1.1299999999999999</v>
      </c>
      <c r="D42" s="61">
        <f>SUM(C41:C42)</f>
        <v>617.25</v>
      </c>
    </row>
    <row r="43" spans="1:9" ht="15.75" thickBot="1" x14ac:dyDescent="0.3">
      <c r="A43" s="63" t="s">
        <v>30</v>
      </c>
      <c r="B43" s="39"/>
      <c r="C43" s="39"/>
      <c r="D43" s="40">
        <f>SUM(D30:D42)</f>
        <v>2413.89</v>
      </c>
    </row>
    <row r="44" spans="1:9" x14ac:dyDescent="0.25">
      <c r="G44" s="3"/>
      <c r="H44" s="3"/>
      <c r="I44" s="3"/>
    </row>
    <row r="45" spans="1:9" s="3" customFormat="1" x14ac:dyDescent="0.25">
      <c r="A45"/>
      <c r="B45" s="6"/>
      <c r="C45" s="6"/>
      <c r="D45" s="6"/>
      <c r="F45"/>
      <c r="G45"/>
      <c r="H45"/>
      <c r="I45"/>
    </row>
    <row r="47" spans="1:9" x14ac:dyDescent="0.25">
      <c r="B47"/>
      <c r="C47"/>
      <c r="D47"/>
    </row>
    <row r="48" spans="1:9" x14ac:dyDescent="0.25">
      <c r="A48" s="65"/>
      <c r="B48" s="3"/>
      <c r="C48" s="3"/>
      <c r="D48" s="3"/>
    </row>
    <row r="49" spans="1:4" x14ac:dyDescent="0.25">
      <c r="A49" s="65"/>
      <c r="B49" s="3"/>
      <c r="C49" s="3"/>
      <c r="D49" s="3"/>
    </row>
    <row r="50" spans="1:4" x14ac:dyDescent="0.25">
      <c r="A50" s="65"/>
      <c r="B50"/>
      <c r="C50"/>
      <c r="D50"/>
    </row>
  </sheetData>
  <sortState ref="F5:F38">
    <sortCondition ref="F5"/>
  </sortState>
  <pageMargins left="0.22" right="0.22" top="0.47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23"/>
  <sheetViews>
    <sheetView workbookViewId="0">
      <selection activeCell="I29" sqref="I29"/>
    </sheetView>
  </sheetViews>
  <sheetFormatPr defaultRowHeight="15" x14ac:dyDescent="0.25"/>
  <cols>
    <col min="1" max="1" width="9.85546875" bestFit="1" customWidth="1"/>
    <col min="2" max="2" width="8.28515625" style="80" bestFit="1" customWidth="1"/>
    <col min="3" max="3" width="27.42578125" bestFit="1" customWidth="1"/>
  </cols>
  <sheetData>
    <row r="1" spans="1:6" ht="38.25" x14ac:dyDescent="0.25">
      <c r="A1" s="76" t="s">
        <v>37</v>
      </c>
      <c r="B1" s="76" t="s">
        <v>277</v>
      </c>
      <c r="C1" s="76" t="s">
        <v>3</v>
      </c>
      <c r="D1" s="78" t="s">
        <v>38</v>
      </c>
      <c r="E1" s="76" t="s">
        <v>278</v>
      </c>
      <c r="F1" s="78" t="s">
        <v>313</v>
      </c>
    </row>
    <row r="2" spans="1:6" x14ac:dyDescent="0.25">
      <c r="A2" s="77" t="s">
        <v>126</v>
      </c>
      <c r="B2" s="79" t="s">
        <v>272</v>
      </c>
      <c r="C2" s="77" t="s">
        <v>74</v>
      </c>
      <c r="D2" s="77">
        <v>16.73</v>
      </c>
      <c r="E2" s="77">
        <v>0</v>
      </c>
      <c r="F2" s="77"/>
    </row>
    <row r="3" spans="1:6" x14ac:dyDescent="0.25">
      <c r="A3" s="77" t="s">
        <v>127</v>
      </c>
      <c r="B3" s="79" t="s">
        <v>272</v>
      </c>
      <c r="C3" s="77" t="s">
        <v>45</v>
      </c>
      <c r="D3" s="77">
        <v>64.28</v>
      </c>
      <c r="E3" s="77">
        <v>0</v>
      </c>
      <c r="F3" s="77"/>
    </row>
    <row r="4" spans="1:6" x14ac:dyDescent="0.25">
      <c r="A4" s="77" t="s">
        <v>128</v>
      </c>
      <c r="B4" s="79" t="s">
        <v>272</v>
      </c>
      <c r="C4" s="77" t="s">
        <v>70</v>
      </c>
      <c r="D4" s="77">
        <v>3.69</v>
      </c>
      <c r="E4" s="77">
        <v>0</v>
      </c>
      <c r="F4" s="77"/>
    </row>
    <row r="5" spans="1:6" x14ac:dyDescent="0.25">
      <c r="A5" s="77" t="s">
        <v>129</v>
      </c>
      <c r="B5" s="79">
        <v>2021</v>
      </c>
      <c r="C5" s="77" t="s">
        <v>47</v>
      </c>
      <c r="D5" s="77">
        <v>4.5599999999999996</v>
      </c>
      <c r="E5" s="77">
        <v>0</v>
      </c>
      <c r="F5" s="77">
        <v>1.75</v>
      </c>
    </row>
    <row r="6" spans="1:6" x14ac:dyDescent="0.25">
      <c r="A6" s="77" t="s">
        <v>130</v>
      </c>
      <c r="B6" s="79" t="s">
        <v>272</v>
      </c>
      <c r="C6" s="77" t="s">
        <v>131</v>
      </c>
      <c r="D6" s="77">
        <v>47.07</v>
      </c>
      <c r="E6" s="77">
        <v>0</v>
      </c>
      <c r="F6" s="77">
        <v>0</v>
      </c>
    </row>
    <row r="7" spans="1:6" x14ac:dyDescent="0.25">
      <c r="A7" s="77" t="s">
        <v>132</v>
      </c>
      <c r="B7" s="79">
        <v>2021</v>
      </c>
      <c r="C7" s="77" t="s">
        <v>47</v>
      </c>
      <c r="D7" s="77">
        <v>26.02</v>
      </c>
      <c r="E7" s="77">
        <v>0</v>
      </c>
      <c r="F7" s="77">
        <v>10.01</v>
      </c>
    </row>
    <row r="8" spans="1:6" x14ac:dyDescent="0.25">
      <c r="A8" s="77" t="s">
        <v>133</v>
      </c>
      <c r="B8" s="79" t="s">
        <v>272</v>
      </c>
      <c r="C8" s="77" t="s">
        <v>50</v>
      </c>
      <c r="D8" s="77">
        <v>3.74</v>
      </c>
      <c r="E8" s="77">
        <v>0</v>
      </c>
      <c r="F8" s="77">
        <v>0</v>
      </c>
    </row>
    <row r="9" spans="1:6" x14ac:dyDescent="0.25">
      <c r="A9" s="77" t="s">
        <v>134</v>
      </c>
      <c r="B9" s="79" t="s">
        <v>272</v>
      </c>
      <c r="C9" s="77" t="s">
        <v>135</v>
      </c>
      <c r="D9" s="77">
        <v>7.06</v>
      </c>
      <c r="E9" s="77">
        <v>0</v>
      </c>
      <c r="F9" s="77">
        <v>0</v>
      </c>
    </row>
    <row r="10" spans="1:6" x14ac:dyDescent="0.25">
      <c r="A10" s="77" t="s">
        <v>136</v>
      </c>
      <c r="B10" s="79">
        <v>2021</v>
      </c>
      <c r="C10" s="77" t="s">
        <v>137</v>
      </c>
      <c r="D10" s="77">
        <v>19.14</v>
      </c>
      <c r="E10" s="77">
        <v>0</v>
      </c>
      <c r="F10" s="77">
        <v>7.36</v>
      </c>
    </row>
    <row r="11" spans="1:6" x14ac:dyDescent="0.25">
      <c r="A11" s="77" t="s">
        <v>138</v>
      </c>
      <c r="B11" s="79">
        <v>1921</v>
      </c>
      <c r="C11" s="77" t="s">
        <v>285</v>
      </c>
      <c r="D11" s="77">
        <v>6.77</v>
      </c>
      <c r="E11" s="77">
        <v>0</v>
      </c>
      <c r="F11" s="77">
        <v>2.6</v>
      </c>
    </row>
    <row r="12" spans="1:6" x14ac:dyDescent="0.25">
      <c r="A12" s="77" t="s">
        <v>139</v>
      </c>
      <c r="B12" s="79">
        <v>2021</v>
      </c>
      <c r="C12" s="77" t="s">
        <v>145</v>
      </c>
      <c r="D12" s="77">
        <v>11.89</v>
      </c>
      <c r="E12" s="77">
        <v>0</v>
      </c>
      <c r="F12" s="77">
        <v>4.57</v>
      </c>
    </row>
    <row r="13" spans="1:6" x14ac:dyDescent="0.25">
      <c r="A13" s="77" t="s">
        <v>140</v>
      </c>
      <c r="B13" s="79">
        <v>209803</v>
      </c>
      <c r="C13" s="77" t="s">
        <v>286</v>
      </c>
      <c r="D13" s="77">
        <v>17.63</v>
      </c>
      <c r="E13" s="77">
        <v>0</v>
      </c>
      <c r="F13" s="77">
        <v>6.78</v>
      </c>
    </row>
    <row r="14" spans="1:6" x14ac:dyDescent="0.25">
      <c r="A14" s="77" t="s">
        <v>141</v>
      </c>
      <c r="B14" s="79" t="s">
        <v>272</v>
      </c>
      <c r="C14" s="77" t="s">
        <v>50</v>
      </c>
      <c r="D14" s="77">
        <v>3.69</v>
      </c>
      <c r="E14" s="77">
        <v>0</v>
      </c>
      <c r="F14" s="77">
        <v>0</v>
      </c>
    </row>
    <row r="15" spans="1:6" x14ac:dyDescent="0.25">
      <c r="A15" s="77" t="s">
        <v>142</v>
      </c>
      <c r="B15" s="79" t="s">
        <v>272</v>
      </c>
      <c r="C15" s="77" t="s">
        <v>143</v>
      </c>
      <c r="D15" s="77">
        <v>8.61</v>
      </c>
      <c r="E15" s="77">
        <v>0</v>
      </c>
      <c r="F15" s="77">
        <v>0</v>
      </c>
    </row>
    <row r="16" spans="1:6" x14ac:dyDescent="0.25">
      <c r="A16" s="77" t="s">
        <v>144</v>
      </c>
      <c r="B16" s="79" t="s">
        <v>272</v>
      </c>
      <c r="C16" s="77" t="s">
        <v>287</v>
      </c>
      <c r="D16" s="77">
        <v>10.45</v>
      </c>
      <c r="E16" s="77">
        <v>0</v>
      </c>
      <c r="F16" s="77">
        <v>0</v>
      </c>
    </row>
    <row r="17" spans="1:6" x14ac:dyDescent="0.25">
      <c r="A17" s="77" t="s">
        <v>146</v>
      </c>
      <c r="B17" s="79">
        <v>9086</v>
      </c>
      <c r="C17" s="77" t="s">
        <v>288</v>
      </c>
      <c r="D17" s="77">
        <v>17.89</v>
      </c>
      <c r="E17" s="77">
        <v>0</v>
      </c>
      <c r="F17" s="77">
        <v>6.88</v>
      </c>
    </row>
    <row r="18" spans="1:6" x14ac:dyDescent="0.25">
      <c r="A18" s="77" t="s">
        <v>147</v>
      </c>
      <c r="B18" s="79">
        <v>9086</v>
      </c>
      <c r="C18" s="77" t="s">
        <v>148</v>
      </c>
      <c r="D18" s="77">
        <v>0</v>
      </c>
      <c r="E18" s="77"/>
      <c r="F18" s="77"/>
    </row>
    <row r="19" spans="1:6" x14ac:dyDescent="0.25">
      <c r="A19" s="77" t="s">
        <v>149</v>
      </c>
      <c r="B19" s="79">
        <v>1921</v>
      </c>
      <c r="C19" s="77" t="s">
        <v>137</v>
      </c>
      <c r="D19" s="77">
        <v>22.26</v>
      </c>
      <c r="E19" s="77">
        <v>0</v>
      </c>
      <c r="F19" s="77">
        <v>8.56</v>
      </c>
    </row>
    <row r="20" spans="1:6" x14ac:dyDescent="0.25">
      <c r="A20" s="77" t="s">
        <v>289</v>
      </c>
      <c r="B20" s="79" t="s">
        <v>272</v>
      </c>
      <c r="C20" s="77" t="s">
        <v>287</v>
      </c>
      <c r="D20" s="77">
        <v>12.2</v>
      </c>
      <c r="E20" s="77"/>
      <c r="F20" s="77"/>
    </row>
    <row r="21" spans="1:6" x14ac:dyDescent="0.25">
      <c r="A21" s="77" t="s">
        <v>150</v>
      </c>
      <c r="B21" s="79" t="s">
        <v>272</v>
      </c>
      <c r="C21" s="77" t="s">
        <v>143</v>
      </c>
      <c r="D21" s="77">
        <v>9.2799999999999994</v>
      </c>
      <c r="E21" s="77">
        <v>0</v>
      </c>
      <c r="F21" s="77">
        <v>0</v>
      </c>
    </row>
    <row r="22" spans="1:6" x14ac:dyDescent="0.25">
      <c r="A22" s="77" t="s">
        <v>151</v>
      </c>
      <c r="B22" s="79" t="s">
        <v>272</v>
      </c>
      <c r="C22" s="77" t="s">
        <v>70</v>
      </c>
      <c r="D22" s="77">
        <v>6.48</v>
      </c>
      <c r="E22" s="77">
        <v>0</v>
      </c>
      <c r="F22" s="77">
        <v>0</v>
      </c>
    </row>
    <row r="23" spans="1:6" x14ac:dyDescent="0.25">
      <c r="D23">
        <f>SUM(D2:D22)</f>
        <v>319.44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27"/>
  <sheetViews>
    <sheetView tabSelected="1" workbookViewId="0">
      <selection sqref="A1:D1"/>
    </sheetView>
  </sheetViews>
  <sheetFormatPr defaultRowHeight="15" x14ac:dyDescent="0.25"/>
  <cols>
    <col min="1" max="1" width="11.85546875" style="80" customWidth="1"/>
    <col min="2" max="2" width="10" style="98" customWidth="1"/>
    <col min="3" max="3" width="15.140625" customWidth="1"/>
  </cols>
  <sheetData>
    <row r="1" spans="1:4" s="81" customFormat="1" ht="45" x14ac:dyDescent="0.25">
      <c r="A1" s="94" t="s">
        <v>37</v>
      </c>
      <c r="B1" s="96" t="s">
        <v>32</v>
      </c>
      <c r="C1" s="94" t="s">
        <v>3</v>
      </c>
      <c r="D1" s="95" t="s">
        <v>38</v>
      </c>
    </row>
    <row r="2" spans="1:4" x14ac:dyDescent="0.25">
      <c r="A2" s="66" t="s">
        <v>39</v>
      </c>
      <c r="B2" s="97">
        <v>2021</v>
      </c>
      <c r="C2" s="66" t="s">
        <v>40</v>
      </c>
      <c r="D2" s="66">
        <v>14.79</v>
      </c>
    </row>
    <row r="3" spans="1:4" x14ac:dyDescent="0.25">
      <c r="A3" s="66" t="s">
        <v>41</v>
      </c>
      <c r="B3" s="97">
        <v>2021</v>
      </c>
      <c r="C3" s="66" t="s">
        <v>42</v>
      </c>
      <c r="D3" s="66">
        <v>34.21</v>
      </c>
    </row>
    <row r="4" spans="1:4" x14ac:dyDescent="0.25">
      <c r="A4" s="66" t="s">
        <v>552</v>
      </c>
      <c r="B4" s="97">
        <v>2021</v>
      </c>
      <c r="C4" s="66" t="s">
        <v>555</v>
      </c>
      <c r="D4" s="66">
        <v>16.66</v>
      </c>
    </row>
    <row r="5" spans="1:4" x14ac:dyDescent="0.25">
      <c r="A5" s="66" t="s">
        <v>43</v>
      </c>
      <c r="B5" s="97">
        <v>2021</v>
      </c>
      <c r="C5" s="66" t="s">
        <v>458</v>
      </c>
      <c r="D5" s="66">
        <v>19.38</v>
      </c>
    </row>
    <row r="6" spans="1:4" x14ac:dyDescent="0.25">
      <c r="A6" s="66" t="s">
        <v>44</v>
      </c>
      <c r="B6" s="97">
        <v>2021</v>
      </c>
      <c r="C6" s="66" t="s">
        <v>45</v>
      </c>
      <c r="D6" s="66">
        <v>20.55</v>
      </c>
    </row>
    <row r="7" spans="1:4" x14ac:dyDescent="0.25">
      <c r="A7" s="66" t="s">
        <v>46</v>
      </c>
      <c r="B7" s="97">
        <v>2021</v>
      </c>
      <c r="C7" s="66" t="s">
        <v>281</v>
      </c>
      <c r="D7" s="66">
        <v>9.7200000000000006</v>
      </c>
    </row>
    <row r="8" spans="1:4" x14ac:dyDescent="0.25">
      <c r="A8" s="66" t="s">
        <v>48</v>
      </c>
      <c r="B8" s="97">
        <v>2021</v>
      </c>
      <c r="C8" s="66" t="s">
        <v>456</v>
      </c>
      <c r="D8" s="66">
        <v>14.35</v>
      </c>
    </row>
    <row r="9" spans="1:4" x14ac:dyDescent="0.25">
      <c r="A9" s="66" t="s">
        <v>49</v>
      </c>
      <c r="B9" s="97">
        <v>2021</v>
      </c>
      <c r="C9" s="66" t="s">
        <v>55</v>
      </c>
      <c r="D9" s="66">
        <v>5.91</v>
      </c>
    </row>
    <row r="10" spans="1:4" x14ac:dyDescent="0.25">
      <c r="A10" s="66" t="s">
        <v>51</v>
      </c>
      <c r="B10" s="97">
        <v>2021</v>
      </c>
      <c r="C10" s="66" t="s">
        <v>553</v>
      </c>
      <c r="D10" s="66">
        <v>21.82</v>
      </c>
    </row>
    <row r="11" spans="1:4" x14ac:dyDescent="0.25">
      <c r="A11" s="66" t="s">
        <v>52</v>
      </c>
      <c r="B11" s="97">
        <v>2021</v>
      </c>
      <c r="C11" s="66" t="s">
        <v>50</v>
      </c>
      <c r="D11" s="66">
        <v>2.83</v>
      </c>
    </row>
    <row r="12" spans="1:4" x14ac:dyDescent="0.25">
      <c r="A12" s="66" t="s">
        <v>53</v>
      </c>
      <c r="B12" s="97">
        <v>2021</v>
      </c>
      <c r="C12" s="66" t="s">
        <v>279</v>
      </c>
      <c r="D12" s="66">
        <v>1.1200000000000001</v>
      </c>
    </row>
    <row r="13" spans="1:4" x14ac:dyDescent="0.25">
      <c r="A13" s="66" t="s">
        <v>54</v>
      </c>
      <c r="B13" s="97">
        <v>2021</v>
      </c>
      <c r="C13" s="66" t="s">
        <v>99</v>
      </c>
      <c r="D13" s="66">
        <v>1</v>
      </c>
    </row>
    <row r="14" spans="1:4" x14ac:dyDescent="0.25">
      <c r="A14" s="66" t="s">
        <v>56</v>
      </c>
      <c r="B14" s="97">
        <v>2021</v>
      </c>
      <c r="C14" s="66" t="s">
        <v>160</v>
      </c>
      <c r="D14" s="66">
        <v>2.87</v>
      </c>
    </row>
    <row r="15" spans="1:4" x14ac:dyDescent="0.25">
      <c r="A15" s="66" t="s">
        <v>57</v>
      </c>
      <c r="B15" s="97">
        <v>2021</v>
      </c>
      <c r="C15" s="66" t="s">
        <v>204</v>
      </c>
      <c r="D15" s="66">
        <v>1.1599999999999999</v>
      </c>
    </row>
    <row r="16" spans="1:4" x14ac:dyDescent="0.25">
      <c r="A16" s="66" t="s">
        <v>59</v>
      </c>
      <c r="B16" s="97">
        <v>2021</v>
      </c>
      <c r="C16" s="66" t="s">
        <v>83</v>
      </c>
      <c r="D16" s="66">
        <v>1</v>
      </c>
    </row>
    <row r="17" spans="1:4" x14ac:dyDescent="0.25">
      <c r="A17" s="66" t="s">
        <v>60</v>
      </c>
      <c r="B17" s="97">
        <v>2001</v>
      </c>
      <c r="C17" s="66" t="s">
        <v>61</v>
      </c>
      <c r="D17" s="66">
        <v>19.66</v>
      </c>
    </row>
    <row r="18" spans="1:4" x14ac:dyDescent="0.25">
      <c r="A18" s="66" t="s">
        <v>62</v>
      </c>
      <c r="B18" s="97">
        <v>2021</v>
      </c>
      <c r="C18" s="66" t="s">
        <v>454</v>
      </c>
      <c r="D18" s="66">
        <v>25.31</v>
      </c>
    </row>
    <row r="19" spans="1:4" x14ac:dyDescent="0.25">
      <c r="A19" s="66" t="s">
        <v>63</v>
      </c>
      <c r="B19" s="97">
        <v>2021</v>
      </c>
      <c r="C19" s="66" t="s">
        <v>314</v>
      </c>
      <c r="D19" s="66">
        <v>2.14</v>
      </c>
    </row>
    <row r="20" spans="1:4" x14ac:dyDescent="0.25">
      <c r="A20" s="66" t="s">
        <v>64</v>
      </c>
      <c r="B20" s="97">
        <v>2021</v>
      </c>
      <c r="C20" s="66" t="s">
        <v>554</v>
      </c>
      <c r="D20" s="66">
        <v>28.01</v>
      </c>
    </row>
    <row r="21" spans="1:4" x14ac:dyDescent="0.25">
      <c r="A21" s="66" t="s">
        <v>65</v>
      </c>
      <c r="B21" s="97">
        <v>2021</v>
      </c>
      <c r="C21" s="66" t="s">
        <v>401</v>
      </c>
      <c r="D21" s="66">
        <v>16.059999999999999</v>
      </c>
    </row>
    <row r="22" spans="1:4" x14ac:dyDescent="0.25">
      <c r="A22" s="66" t="s">
        <v>66</v>
      </c>
      <c r="B22" s="97">
        <v>2021</v>
      </c>
      <c r="C22" s="66" t="s">
        <v>45</v>
      </c>
      <c r="D22" s="66">
        <v>23.01</v>
      </c>
    </row>
    <row r="23" spans="1:4" x14ac:dyDescent="0.25">
      <c r="A23" s="66" t="s">
        <v>67</v>
      </c>
      <c r="B23" s="97">
        <v>2021</v>
      </c>
      <c r="C23" s="66" t="s">
        <v>68</v>
      </c>
      <c r="D23" s="66">
        <v>10.51</v>
      </c>
    </row>
    <row r="24" spans="1:4" x14ac:dyDescent="0.25">
      <c r="A24" s="66" t="s">
        <v>69</v>
      </c>
      <c r="B24" s="97">
        <v>9204</v>
      </c>
      <c r="C24" s="66" t="s">
        <v>70</v>
      </c>
      <c r="D24" s="66">
        <v>6.48</v>
      </c>
    </row>
    <row r="25" spans="1:4" x14ac:dyDescent="0.25">
      <c r="A25" s="66" t="s">
        <v>71</v>
      </c>
      <c r="B25" s="97">
        <v>9204</v>
      </c>
      <c r="C25" s="66" t="s">
        <v>70</v>
      </c>
      <c r="D25" s="66">
        <v>3.69</v>
      </c>
    </row>
    <row r="26" spans="1:4" x14ac:dyDescent="0.25">
      <c r="A26" s="66" t="s">
        <v>72</v>
      </c>
      <c r="B26" s="97">
        <v>2021</v>
      </c>
      <c r="C26" s="66" t="s">
        <v>47</v>
      </c>
      <c r="D26" s="66">
        <v>4.5599999999999996</v>
      </c>
    </row>
    <row r="27" spans="1:4" x14ac:dyDescent="0.25">
      <c r="A27" s="66" t="s">
        <v>73</v>
      </c>
      <c r="B27" s="97">
        <v>9204</v>
      </c>
      <c r="C27" s="66" t="s">
        <v>229</v>
      </c>
      <c r="D27" s="66">
        <v>16.73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32"/>
  <sheetViews>
    <sheetView workbookViewId="0">
      <selection activeCell="I29" sqref="I29"/>
    </sheetView>
  </sheetViews>
  <sheetFormatPr defaultRowHeight="15" x14ac:dyDescent="0.25"/>
  <cols>
    <col min="1" max="1" width="9.85546875" bestFit="1" customWidth="1"/>
    <col min="2" max="2" width="6" bestFit="1" customWidth="1"/>
    <col min="3" max="3" width="26" bestFit="1" customWidth="1"/>
    <col min="4" max="4" width="9.5703125" bestFit="1" customWidth="1"/>
    <col min="5" max="5" width="15.5703125" bestFit="1" customWidth="1"/>
  </cols>
  <sheetData>
    <row r="1" spans="1:6" ht="38.25" x14ac:dyDescent="0.25">
      <c r="A1" s="76" t="s">
        <v>37</v>
      </c>
      <c r="B1" s="76" t="s">
        <v>277</v>
      </c>
      <c r="C1" s="76" t="s">
        <v>3</v>
      </c>
      <c r="D1" s="78" t="s">
        <v>38</v>
      </c>
      <c r="E1" s="76" t="s">
        <v>278</v>
      </c>
      <c r="F1" s="78" t="s">
        <v>313</v>
      </c>
    </row>
    <row r="2" spans="1:6" x14ac:dyDescent="0.25">
      <c r="A2" s="77" t="s">
        <v>75</v>
      </c>
      <c r="B2" s="77" t="s">
        <v>272</v>
      </c>
      <c r="C2" s="77" t="s">
        <v>74</v>
      </c>
      <c r="D2" s="77">
        <v>16.73</v>
      </c>
      <c r="E2" s="77">
        <v>0</v>
      </c>
      <c r="F2" s="77">
        <v>0</v>
      </c>
    </row>
    <row r="3" spans="1:6" x14ac:dyDescent="0.25">
      <c r="A3" s="77" t="s">
        <v>76</v>
      </c>
      <c r="B3" s="77" t="s">
        <v>272</v>
      </c>
      <c r="C3" s="77" t="s">
        <v>45</v>
      </c>
      <c r="D3" s="77">
        <v>29.13</v>
      </c>
      <c r="E3" s="77">
        <v>0</v>
      </c>
      <c r="F3" s="77">
        <v>0</v>
      </c>
    </row>
    <row r="4" spans="1:6" x14ac:dyDescent="0.25">
      <c r="A4" s="77" t="s">
        <v>77</v>
      </c>
      <c r="B4" s="77" t="s">
        <v>272</v>
      </c>
      <c r="C4" s="77" t="s">
        <v>70</v>
      </c>
      <c r="D4" s="77">
        <v>3.69</v>
      </c>
      <c r="E4" s="77">
        <v>0</v>
      </c>
      <c r="F4" s="77">
        <v>0</v>
      </c>
    </row>
    <row r="5" spans="1:6" x14ac:dyDescent="0.25">
      <c r="A5" s="77" t="s">
        <v>78</v>
      </c>
      <c r="B5" s="77" t="s">
        <v>272</v>
      </c>
      <c r="C5" s="77" t="s">
        <v>79</v>
      </c>
      <c r="D5" s="77">
        <v>4.5599999999999996</v>
      </c>
      <c r="E5" s="77">
        <v>0</v>
      </c>
      <c r="F5" s="77">
        <v>0</v>
      </c>
    </row>
    <row r="6" spans="1:6" x14ac:dyDescent="0.25">
      <c r="A6" s="77" t="s">
        <v>80</v>
      </c>
      <c r="B6" s="77">
        <v>1921</v>
      </c>
      <c r="C6" s="77" t="s">
        <v>42</v>
      </c>
      <c r="D6" s="77">
        <v>33.36</v>
      </c>
      <c r="E6" s="77">
        <v>0</v>
      </c>
      <c r="F6" s="77">
        <v>12.83</v>
      </c>
    </row>
    <row r="7" spans="1:6" x14ac:dyDescent="0.25">
      <c r="A7" s="77" t="s">
        <v>81</v>
      </c>
      <c r="B7" s="77">
        <v>1921</v>
      </c>
      <c r="C7" s="77" t="s">
        <v>319</v>
      </c>
      <c r="D7" s="77">
        <v>1.53</v>
      </c>
      <c r="E7" s="77">
        <v>0</v>
      </c>
      <c r="F7" s="77">
        <v>0.59</v>
      </c>
    </row>
    <row r="8" spans="1:6" x14ac:dyDescent="0.25">
      <c r="A8" s="77" t="s">
        <v>82</v>
      </c>
      <c r="B8" s="77">
        <v>1921</v>
      </c>
      <c r="C8" s="77" t="s">
        <v>83</v>
      </c>
      <c r="D8" s="77">
        <v>1.53</v>
      </c>
      <c r="E8" s="77">
        <v>0</v>
      </c>
      <c r="F8" s="77">
        <v>0.59</v>
      </c>
    </row>
    <row r="9" spans="1:6" x14ac:dyDescent="0.25">
      <c r="A9" s="77" t="s">
        <v>84</v>
      </c>
      <c r="B9" s="77">
        <v>1921</v>
      </c>
      <c r="C9" s="77" t="s">
        <v>315</v>
      </c>
      <c r="D9" s="77">
        <v>3.58</v>
      </c>
      <c r="E9" s="77">
        <v>0</v>
      </c>
      <c r="F9" s="77">
        <v>1.38</v>
      </c>
    </row>
    <row r="10" spans="1:6" x14ac:dyDescent="0.25">
      <c r="A10" s="77" t="s">
        <v>85</v>
      </c>
      <c r="B10" s="77">
        <v>1921</v>
      </c>
      <c r="C10" s="77" t="s">
        <v>160</v>
      </c>
      <c r="D10" s="77">
        <v>2.41</v>
      </c>
      <c r="E10" s="77">
        <v>0</v>
      </c>
      <c r="F10" s="77">
        <v>0.93</v>
      </c>
    </row>
    <row r="11" spans="1:6" x14ac:dyDescent="0.25">
      <c r="A11" s="77" t="s">
        <v>86</v>
      </c>
      <c r="B11" s="77">
        <v>1921</v>
      </c>
      <c r="C11" s="77" t="s">
        <v>45</v>
      </c>
      <c r="D11" s="77">
        <v>26.36</v>
      </c>
      <c r="E11" s="77">
        <v>0</v>
      </c>
      <c r="F11" s="77">
        <v>10.14</v>
      </c>
    </row>
    <row r="12" spans="1:6" x14ac:dyDescent="0.25">
      <c r="A12" s="77" t="s">
        <v>87</v>
      </c>
      <c r="B12" s="77">
        <v>1921</v>
      </c>
      <c r="C12" s="77" t="s">
        <v>190</v>
      </c>
      <c r="D12" s="77">
        <v>14.35</v>
      </c>
      <c r="E12" s="77">
        <v>0</v>
      </c>
      <c r="F12" s="77">
        <v>5.52</v>
      </c>
    </row>
    <row r="13" spans="1:6" x14ac:dyDescent="0.25">
      <c r="A13" s="77" t="s">
        <v>89</v>
      </c>
      <c r="B13" s="77">
        <v>1921</v>
      </c>
      <c r="C13" s="77" t="s">
        <v>90</v>
      </c>
      <c r="D13" s="77">
        <v>2.88</v>
      </c>
      <c r="E13" s="77">
        <v>0</v>
      </c>
      <c r="F13" s="77">
        <v>1.1100000000000001</v>
      </c>
    </row>
    <row r="14" spans="1:6" x14ac:dyDescent="0.25">
      <c r="A14" s="77" t="s">
        <v>91</v>
      </c>
      <c r="B14" s="77">
        <v>1921</v>
      </c>
      <c r="C14" s="77" t="s">
        <v>92</v>
      </c>
      <c r="D14" s="77">
        <v>16.25</v>
      </c>
      <c r="E14" s="77">
        <v>0</v>
      </c>
      <c r="F14" s="77">
        <v>6.25</v>
      </c>
    </row>
    <row r="15" spans="1:6" x14ac:dyDescent="0.25">
      <c r="A15" s="77" t="s">
        <v>93</v>
      </c>
      <c r="B15" s="77">
        <v>1921</v>
      </c>
      <c r="C15" s="77" t="s">
        <v>50</v>
      </c>
      <c r="D15" s="77">
        <v>2.83</v>
      </c>
      <c r="E15" s="77">
        <v>0</v>
      </c>
      <c r="F15" s="77">
        <v>1.0900000000000001</v>
      </c>
    </row>
    <row r="16" spans="1:6" x14ac:dyDescent="0.25">
      <c r="A16" s="77" t="s">
        <v>94</v>
      </c>
      <c r="B16" s="77">
        <v>1921</v>
      </c>
      <c r="C16" s="77" t="s">
        <v>95</v>
      </c>
      <c r="D16" s="77">
        <v>2.72</v>
      </c>
      <c r="E16" s="77">
        <v>0</v>
      </c>
      <c r="F16" s="77">
        <v>1.05</v>
      </c>
    </row>
    <row r="17" spans="1:6" x14ac:dyDescent="0.25">
      <c r="A17" s="77" t="s">
        <v>96</v>
      </c>
      <c r="B17" s="77">
        <v>1921</v>
      </c>
      <c r="C17" s="77" t="s">
        <v>58</v>
      </c>
      <c r="D17" s="77">
        <v>1.1599999999999999</v>
      </c>
      <c r="E17" s="77"/>
      <c r="F17" s="77">
        <v>0.45</v>
      </c>
    </row>
    <row r="18" spans="1:6" x14ac:dyDescent="0.25">
      <c r="A18" s="77" t="s">
        <v>97</v>
      </c>
      <c r="B18" s="77">
        <v>1921</v>
      </c>
      <c r="C18" s="77" t="s">
        <v>95</v>
      </c>
      <c r="D18" s="77">
        <v>2.25</v>
      </c>
      <c r="E18" s="77">
        <v>0</v>
      </c>
      <c r="F18" s="77">
        <v>0.87</v>
      </c>
    </row>
    <row r="19" spans="1:6" x14ac:dyDescent="0.25">
      <c r="A19" s="77" t="s">
        <v>98</v>
      </c>
      <c r="B19" s="77">
        <v>1921</v>
      </c>
      <c r="C19" s="77" t="s">
        <v>55</v>
      </c>
      <c r="D19" s="77">
        <v>1</v>
      </c>
      <c r="E19" s="77"/>
      <c r="F19" s="77">
        <v>0.38</v>
      </c>
    </row>
    <row r="20" spans="1:6" x14ac:dyDescent="0.25">
      <c r="A20" s="77" t="s">
        <v>100</v>
      </c>
      <c r="B20" s="77">
        <v>1921</v>
      </c>
      <c r="C20" s="77" t="s">
        <v>160</v>
      </c>
      <c r="D20" s="77">
        <v>2.87</v>
      </c>
      <c r="E20" s="77">
        <v>0</v>
      </c>
      <c r="F20" s="77">
        <v>1.1000000000000001</v>
      </c>
    </row>
    <row r="21" spans="1:6" x14ac:dyDescent="0.25">
      <c r="A21" s="77" t="s">
        <v>102</v>
      </c>
      <c r="B21" s="77">
        <v>1921</v>
      </c>
      <c r="C21" s="77" t="s">
        <v>68</v>
      </c>
      <c r="D21" s="77">
        <v>2.2400000000000002</v>
      </c>
      <c r="E21" s="77">
        <v>0</v>
      </c>
      <c r="F21" s="77">
        <v>0.86</v>
      </c>
    </row>
    <row r="22" spans="1:6" x14ac:dyDescent="0.25">
      <c r="A22" s="77" t="s">
        <v>103</v>
      </c>
      <c r="B22" s="77">
        <v>1921</v>
      </c>
      <c r="C22" s="77" t="s">
        <v>280</v>
      </c>
      <c r="D22" s="77">
        <v>13.02</v>
      </c>
      <c r="E22" s="77">
        <v>0</v>
      </c>
      <c r="F22" s="77">
        <v>5.01</v>
      </c>
    </row>
    <row r="23" spans="1:6" x14ac:dyDescent="0.25">
      <c r="A23" s="77" t="s">
        <v>105</v>
      </c>
      <c r="B23" s="77">
        <v>1921</v>
      </c>
      <c r="C23" s="77" t="s">
        <v>281</v>
      </c>
      <c r="D23" s="77">
        <v>15.74</v>
      </c>
      <c r="E23" s="77">
        <v>0</v>
      </c>
      <c r="F23" s="77">
        <v>6.05</v>
      </c>
    </row>
    <row r="24" spans="1:6" x14ac:dyDescent="0.25">
      <c r="A24" s="77" t="s">
        <v>106</v>
      </c>
      <c r="B24" s="77">
        <v>1921</v>
      </c>
      <c r="C24" s="77" t="s">
        <v>107</v>
      </c>
      <c r="D24" s="77">
        <v>26.8</v>
      </c>
      <c r="E24" s="77">
        <v>0</v>
      </c>
      <c r="F24" s="77">
        <v>10.31</v>
      </c>
    </row>
    <row r="25" spans="1:6" x14ac:dyDescent="0.25">
      <c r="A25" s="77" t="s">
        <v>108</v>
      </c>
      <c r="B25" s="77">
        <v>1921</v>
      </c>
      <c r="C25" s="77" t="s">
        <v>225</v>
      </c>
      <c r="D25" s="77">
        <v>18.86</v>
      </c>
      <c r="E25" s="77">
        <v>0</v>
      </c>
      <c r="F25" s="77">
        <v>7.26</v>
      </c>
    </row>
    <row r="26" spans="1:6" x14ac:dyDescent="0.25">
      <c r="A26" s="77" t="s">
        <v>110</v>
      </c>
      <c r="B26" s="77">
        <v>1921</v>
      </c>
      <c r="C26" s="92" t="s">
        <v>109</v>
      </c>
      <c r="D26" s="77">
        <v>16.59</v>
      </c>
      <c r="E26" s="77">
        <v>0</v>
      </c>
      <c r="F26" s="77">
        <v>6.38</v>
      </c>
    </row>
    <row r="27" spans="1:6" x14ac:dyDescent="0.25">
      <c r="A27" s="77" t="s">
        <v>111</v>
      </c>
      <c r="B27" s="77">
        <v>1921</v>
      </c>
      <c r="C27" s="77" t="s">
        <v>192</v>
      </c>
      <c r="D27" s="77">
        <v>18.079999999999998</v>
      </c>
      <c r="E27" s="77">
        <v>0</v>
      </c>
      <c r="F27" s="77">
        <v>6.95</v>
      </c>
    </row>
    <row r="28" spans="1:6" x14ac:dyDescent="0.25">
      <c r="A28" s="77" t="s">
        <v>112</v>
      </c>
      <c r="B28" s="77">
        <v>1922</v>
      </c>
      <c r="C28" s="77" t="s">
        <v>194</v>
      </c>
      <c r="D28" s="77">
        <v>18.559999999999999</v>
      </c>
      <c r="E28" s="77">
        <v>0</v>
      </c>
      <c r="F28" s="77">
        <v>7.14</v>
      </c>
    </row>
    <row r="29" spans="1:6" x14ac:dyDescent="0.25">
      <c r="A29" s="77" t="s">
        <v>113</v>
      </c>
      <c r="B29" s="77">
        <v>1922</v>
      </c>
      <c r="C29" s="77" t="s">
        <v>282</v>
      </c>
      <c r="D29" s="77">
        <v>16.96</v>
      </c>
      <c r="E29" s="77">
        <v>0</v>
      </c>
      <c r="F29" s="77">
        <v>6.52</v>
      </c>
    </row>
    <row r="30" spans="1:6" x14ac:dyDescent="0.25">
      <c r="A30" s="77" t="s">
        <v>114</v>
      </c>
      <c r="B30" s="77">
        <v>1921</v>
      </c>
      <c r="C30" s="77" t="s">
        <v>68</v>
      </c>
      <c r="D30" s="77">
        <v>10.14</v>
      </c>
      <c r="E30" s="77">
        <v>0</v>
      </c>
      <c r="F30" s="77">
        <v>3.9</v>
      </c>
    </row>
    <row r="31" spans="1:6" x14ac:dyDescent="0.25">
      <c r="A31" s="77" t="s">
        <v>115</v>
      </c>
      <c r="B31" s="77">
        <v>1921</v>
      </c>
      <c r="C31" s="77" t="s">
        <v>70</v>
      </c>
      <c r="D31" s="77">
        <v>6.48</v>
      </c>
      <c r="E31" s="77">
        <v>0</v>
      </c>
      <c r="F31" s="77">
        <v>2.4900000000000002</v>
      </c>
    </row>
    <row r="32" spans="1:6" x14ac:dyDescent="0.25">
      <c r="D32">
        <f>SUM(D2:D31)</f>
        <v>332.65999999999997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11"/>
  <sheetViews>
    <sheetView workbookViewId="0">
      <selection activeCell="I29" sqref="I29"/>
    </sheetView>
  </sheetViews>
  <sheetFormatPr defaultRowHeight="15" x14ac:dyDescent="0.25"/>
  <cols>
    <col min="1" max="1" width="9.85546875" bestFit="1" customWidth="1"/>
    <col min="2" max="2" width="6" style="80" bestFit="1" customWidth="1"/>
    <col min="3" max="3" width="15.85546875" bestFit="1" customWidth="1"/>
    <col min="4" max="4" width="9.5703125" bestFit="1" customWidth="1"/>
    <col min="5" max="5" width="15.5703125" bestFit="1" customWidth="1"/>
  </cols>
  <sheetData>
    <row r="1" spans="1:7" ht="38.25" x14ac:dyDescent="0.25">
      <c r="A1" s="76" t="s">
        <v>37</v>
      </c>
      <c r="B1" s="76" t="s">
        <v>277</v>
      </c>
      <c r="C1" s="76" t="s">
        <v>3</v>
      </c>
      <c r="D1" s="78" t="s">
        <v>38</v>
      </c>
      <c r="E1" s="76" t="s">
        <v>278</v>
      </c>
      <c r="F1" s="78" t="s">
        <v>312</v>
      </c>
      <c r="G1" s="78" t="s">
        <v>313</v>
      </c>
    </row>
    <row r="2" spans="1:7" x14ac:dyDescent="0.25">
      <c r="A2" s="77" t="s">
        <v>116</v>
      </c>
      <c r="B2" s="79">
        <v>2011</v>
      </c>
      <c r="C2" s="77" t="s">
        <v>74</v>
      </c>
      <c r="D2" s="77">
        <v>16.73</v>
      </c>
      <c r="E2" s="77">
        <v>0</v>
      </c>
      <c r="F2" s="77"/>
      <c r="G2" s="77">
        <v>6.44</v>
      </c>
    </row>
    <row r="3" spans="1:7" x14ac:dyDescent="0.25">
      <c r="A3" s="77" t="s">
        <v>117</v>
      </c>
      <c r="B3" s="79">
        <v>2011</v>
      </c>
      <c r="C3" s="77" t="s">
        <v>45</v>
      </c>
      <c r="D3" s="77">
        <v>39.049999999999997</v>
      </c>
      <c r="E3" s="77">
        <v>0</v>
      </c>
      <c r="F3" s="77"/>
      <c r="G3" s="77">
        <v>15.02</v>
      </c>
    </row>
    <row r="4" spans="1:7" x14ac:dyDescent="0.25">
      <c r="A4" s="77" t="s">
        <v>118</v>
      </c>
      <c r="B4" s="79">
        <v>2011</v>
      </c>
      <c r="C4" s="77" t="s">
        <v>70</v>
      </c>
      <c r="D4" s="77">
        <v>3.69</v>
      </c>
      <c r="E4" s="77">
        <v>0</v>
      </c>
      <c r="F4" s="77"/>
      <c r="G4" s="77">
        <v>1.42</v>
      </c>
    </row>
    <row r="5" spans="1:7" x14ac:dyDescent="0.25">
      <c r="A5" s="77" t="s">
        <v>119</v>
      </c>
      <c r="B5" s="79" t="s">
        <v>272</v>
      </c>
      <c r="C5" s="77" t="s">
        <v>120</v>
      </c>
      <c r="D5" s="77">
        <v>4.5599999999999996</v>
      </c>
      <c r="E5" s="77">
        <v>0</v>
      </c>
      <c r="F5" s="77"/>
      <c r="G5" s="77">
        <v>0</v>
      </c>
    </row>
    <row r="6" spans="1:7" x14ac:dyDescent="0.25">
      <c r="A6" s="77" t="s">
        <v>121</v>
      </c>
      <c r="B6" s="79" t="s">
        <v>272</v>
      </c>
      <c r="C6" s="77" t="s">
        <v>122</v>
      </c>
      <c r="D6" s="77">
        <v>21.18</v>
      </c>
      <c r="E6" s="77">
        <v>0</v>
      </c>
      <c r="F6" s="77"/>
      <c r="G6" s="77">
        <v>0</v>
      </c>
    </row>
    <row r="7" spans="1:7" x14ac:dyDescent="0.25">
      <c r="A7" s="77" t="s">
        <v>283</v>
      </c>
      <c r="B7" s="79">
        <v>2011</v>
      </c>
      <c r="C7" s="77" t="s">
        <v>281</v>
      </c>
      <c r="D7" s="77">
        <v>28.35</v>
      </c>
      <c r="E7" s="77"/>
      <c r="F7" s="77"/>
      <c r="G7" s="77">
        <v>10.91</v>
      </c>
    </row>
    <row r="8" spans="1:7" x14ac:dyDescent="0.25">
      <c r="A8" s="77" t="s">
        <v>123</v>
      </c>
      <c r="B8" s="79" t="s">
        <v>272</v>
      </c>
      <c r="C8" s="77" t="s">
        <v>50</v>
      </c>
      <c r="D8" s="77">
        <v>8.31</v>
      </c>
      <c r="E8" s="77">
        <v>0</v>
      </c>
      <c r="F8" s="77"/>
      <c r="G8" s="77">
        <v>0</v>
      </c>
    </row>
    <row r="9" spans="1:7" x14ac:dyDescent="0.25">
      <c r="A9" s="77" t="s">
        <v>124</v>
      </c>
      <c r="B9" s="79">
        <v>2011</v>
      </c>
      <c r="C9" s="77" t="s">
        <v>284</v>
      </c>
      <c r="D9" s="77">
        <v>5.71</v>
      </c>
      <c r="E9" s="77">
        <v>0</v>
      </c>
      <c r="F9" s="77"/>
      <c r="G9" s="77">
        <v>2.2000000000000002</v>
      </c>
    </row>
    <row r="10" spans="1:7" x14ac:dyDescent="0.25">
      <c r="A10" s="77" t="s">
        <v>125</v>
      </c>
      <c r="B10" s="79">
        <v>2011</v>
      </c>
      <c r="C10" s="77" t="s">
        <v>70</v>
      </c>
      <c r="D10" s="77">
        <v>6.48</v>
      </c>
      <c r="E10" s="77">
        <v>0</v>
      </c>
      <c r="F10" s="77"/>
      <c r="G10" s="77">
        <v>2.4900000000000002</v>
      </c>
    </row>
    <row r="11" spans="1:7" x14ac:dyDescent="0.25">
      <c r="D11">
        <f>SUM(D2:D10)</f>
        <v>134.06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5"/>
  <sheetViews>
    <sheetView workbookViewId="0">
      <selection activeCell="O40" sqref="O40"/>
    </sheetView>
  </sheetViews>
  <sheetFormatPr defaultRowHeight="15" x14ac:dyDescent="0.25"/>
  <cols>
    <col min="1" max="1" width="9.85546875" bestFit="1" customWidth="1"/>
    <col min="2" max="2" width="5" bestFit="1" customWidth="1"/>
    <col min="3" max="3" width="15.85546875" bestFit="1" customWidth="1"/>
    <col min="4" max="4" width="16.85546875" bestFit="1" customWidth="1"/>
  </cols>
  <sheetData>
    <row r="1" spans="1:4" x14ac:dyDescent="0.25">
      <c r="A1" s="76" t="s">
        <v>37</v>
      </c>
      <c r="B1" s="76" t="s">
        <v>32</v>
      </c>
      <c r="C1" s="76" t="s">
        <v>3</v>
      </c>
      <c r="D1" s="76" t="s">
        <v>38</v>
      </c>
    </row>
    <row r="2" spans="1:4" x14ac:dyDescent="0.25">
      <c r="A2" s="77" t="s">
        <v>534</v>
      </c>
      <c r="B2" s="77">
        <v>9204</v>
      </c>
      <c r="C2" s="77" t="s">
        <v>45</v>
      </c>
      <c r="D2" s="77">
        <v>5.36</v>
      </c>
    </row>
    <row r="3" spans="1:4" x14ac:dyDescent="0.25">
      <c r="A3" s="77" t="s">
        <v>535</v>
      </c>
      <c r="B3" s="77">
        <v>9204</v>
      </c>
      <c r="C3" s="77" t="s">
        <v>497</v>
      </c>
      <c r="D3" s="77">
        <v>12.06</v>
      </c>
    </row>
    <row r="4" spans="1:4" x14ac:dyDescent="0.25">
      <c r="A4" s="77" t="s">
        <v>536</v>
      </c>
      <c r="B4" s="77">
        <v>9204</v>
      </c>
      <c r="C4" s="77" t="s">
        <v>537</v>
      </c>
      <c r="D4" s="77">
        <v>17.87</v>
      </c>
    </row>
    <row r="5" spans="1:4" x14ac:dyDescent="0.25">
      <c r="A5" s="77" t="s">
        <v>538</v>
      </c>
      <c r="B5" s="77">
        <v>9204</v>
      </c>
      <c r="C5" s="77" t="s">
        <v>539</v>
      </c>
      <c r="D5" s="77">
        <v>27.06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F37"/>
  <sheetViews>
    <sheetView workbookViewId="0">
      <selection activeCell="O30" sqref="O30"/>
    </sheetView>
  </sheetViews>
  <sheetFormatPr defaultRowHeight="15" x14ac:dyDescent="0.25"/>
  <cols>
    <col min="1" max="1" width="9.85546875" bestFit="1" customWidth="1"/>
    <col min="2" max="2" width="5" bestFit="1" customWidth="1"/>
    <col min="3" max="3" width="26.140625" bestFit="1" customWidth="1"/>
    <col min="4" max="4" width="16.85546875" bestFit="1" customWidth="1"/>
    <col min="5" max="5" width="9.5703125" bestFit="1" customWidth="1"/>
    <col min="6" max="6" width="15.5703125" bestFit="1" customWidth="1"/>
  </cols>
  <sheetData>
    <row r="1" spans="1:6" x14ac:dyDescent="0.25">
      <c r="A1" s="76" t="s">
        <v>37</v>
      </c>
      <c r="B1" s="76" t="s">
        <v>277</v>
      </c>
      <c r="C1" s="76" t="s">
        <v>3</v>
      </c>
      <c r="D1" s="76" t="s">
        <v>38</v>
      </c>
      <c r="E1" s="76" t="s">
        <v>278</v>
      </c>
      <c r="F1" s="76" t="s">
        <v>313</v>
      </c>
    </row>
    <row r="2" spans="1:6" x14ac:dyDescent="0.25">
      <c r="A2" s="77" t="s">
        <v>152</v>
      </c>
      <c r="B2" s="77">
        <v>3241</v>
      </c>
      <c r="C2" s="77" t="s">
        <v>45</v>
      </c>
      <c r="D2" s="77">
        <v>126.23</v>
      </c>
      <c r="E2" s="77">
        <v>0</v>
      </c>
      <c r="F2" s="77">
        <v>2.31</v>
      </c>
    </row>
    <row r="3" spans="1:6" x14ac:dyDescent="0.25">
      <c r="A3" s="77" t="s">
        <v>292</v>
      </c>
      <c r="B3" s="77">
        <v>3241</v>
      </c>
      <c r="C3" s="77" t="s">
        <v>45</v>
      </c>
      <c r="D3" s="77">
        <v>11.17</v>
      </c>
      <c r="E3" s="77">
        <v>0</v>
      </c>
      <c r="F3" s="77">
        <v>0.2</v>
      </c>
    </row>
    <row r="4" spans="1:6" x14ac:dyDescent="0.25">
      <c r="A4" s="77" t="s">
        <v>153</v>
      </c>
      <c r="B4" s="77">
        <v>3241</v>
      </c>
      <c r="C4" s="77" t="s">
        <v>293</v>
      </c>
      <c r="D4" s="77">
        <v>14.81</v>
      </c>
      <c r="E4" s="77">
        <v>0</v>
      </c>
      <c r="F4" s="77">
        <v>0.27</v>
      </c>
    </row>
    <row r="5" spans="1:6" x14ac:dyDescent="0.25">
      <c r="A5" s="77" t="s">
        <v>154</v>
      </c>
      <c r="B5" s="77">
        <v>3241</v>
      </c>
      <c r="C5" s="77" t="s">
        <v>294</v>
      </c>
      <c r="D5" s="77">
        <v>28.66</v>
      </c>
      <c r="E5" s="77">
        <v>0</v>
      </c>
      <c r="F5" s="77">
        <v>0.52</v>
      </c>
    </row>
    <row r="6" spans="1:6" x14ac:dyDescent="0.25">
      <c r="A6" s="77" t="s">
        <v>155</v>
      </c>
      <c r="B6" s="77">
        <v>3241</v>
      </c>
      <c r="C6" s="77" t="s">
        <v>295</v>
      </c>
      <c r="D6" s="77">
        <v>16.7</v>
      </c>
      <c r="E6" s="77">
        <v>0</v>
      </c>
      <c r="F6" s="77">
        <v>0.31</v>
      </c>
    </row>
    <row r="7" spans="1:6" x14ac:dyDescent="0.25">
      <c r="A7" s="77" t="s">
        <v>156</v>
      </c>
      <c r="B7" s="77">
        <v>3241</v>
      </c>
      <c r="C7" s="77" t="s">
        <v>226</v>
      </c>
      <c r="D7" s="77">
        <v>11.37</v>
      </c>
      <c r="E7" s="77">
        <v>0</v>
      </c>
      <c r="F7" s="77">
        <v>0.21</v>
      </c>
    </row>
    <row r="8" spans="1:6" x14ac:dyDescent="0.25">
      <c r="A8" s="77" t="s">
        <v>157</v>
      </c>
      <c r="B8" s="77">
        <v>3241</v>
      </c>
      <c r="C8" s="77" t="s">
        <v>296</v>
      </c>
      <c r="D8" s="77">
        <v>18.71</v>
      </c>
      <c r="E8" s="77">
        <v>0</v>
      </c>
      <c r="F8" s="77">
        <v>0.34</v>
      </c>
    </row>
    <row r="9" spans="1:6" x14ac:dyDescent="0.25">
      <c r="A9" s="77" t="s">
        <v>158</v>
      </c>
      <c r="B9" s="77">
        <v>3241</v>
      </c>
      <c r="C9" s="77" t="s">
        <v>297</v>
      </c>
      <c r="D9" s="77">
        <v>2.62</v>
      </c>
      <c r="E9" s="77">
        <v>0</v>
      </c>
      <c r="F9" s="77">
        <v>0.05</v>
      </c>
    </row>
    <row r="10" spans="1:6" x14ac:dyDescent="0.25">
      <c r="A10" s="77" t="s">
        <v>159</v>
      </c>
      <c r="B10" s="77">
        <v>3241</v>
      </c>
      <c r="C10" s="77" t="s">
        <v>228</v>
      </c>
      <c r="D10" s="77">
        <v>5.85</v>
      </c>
      <c r="E10" s="77">
        <v>0</v>
      </c>
      <c r="F10" s="77">
        <v>0.11</v>
      </c>
    </row>
    <row r="11" spans="1:6" x14ac:dyDescent="0.25">
      <c r="A11" s="77" t="s">
        <v>161</v>
      </c>
      <c r="B11" s="77">
        <v>3241</v>
      </c>
      <c r="C11" s="77" t="s">
        <v>83</v>
      </c>
      <c r="D11" s="77">
        <v>5.76</v>
      </c>
      <c r="E11" s="77">
        <v>0</v>
      </c>
      <c r="F11" s="77">
        <v>0.11</v>
      </c>
    </row>
    <row r="12" spans="1:6" x14ac:dyDescent="0.25">
      <c r="A12" s="77" t="s">
        <v>162</v>
      </c>
      <c r="B12" s="77">
        <v>3241</v>
      </c>
      <c r="C12" s="77" t="s">
        <v>298</v>
      </c>
      <c r="D12" s="77">
        <v>4.3099999999999996</v>
      </c>
      <c r="E12" s="77">
        <v>0</v>
      </c>
      <c r="F12" s="77">
        <v>0.08</v>
      </c>
    </row>
    <row r="13" spans="1:6" x14ac:dyDescent="0.25">
      <c r="A13" s="77" t="s">
        <v>163</v>
      </c>
      <c r="B13" s="77">
        <v>3241</v>
      </c>
      <c r="C13" s="77" t="s">
        <v>299</v>
      </c>
      <c r="D13" s="77">
        <v>5.79</v>
      </c>
      <c r="E13" s="77">
        <v>0</v>
      </c>
      <c r="F13" s="77">
        <v>0.11</v>
      </c>
    </row>
    <row r="14" spans="1:6" x14ac:dyDescent="0.25">
      <c r="A14" s="77" t="s">
        <v>164</v>
      </c>
      <c r="B14" s="77">
        <v>3241</v>
      </c>
      <c r="C14" s="77" t="s">
        <v>160</v>
      </c>
      <c r="D14" s="77">
        <v>1.93</v>
      </c>
      <c r="E14" s="77">
        <v>0</v>
      </c>
      <c r="F14" s="77">
        <v>0.04</v>
      </c>
    </row>
    <row r="15" spans="1:6" x14ac:dyDescent="0.25">
      <c r="A15" s="77" t="s">
        <v>165</v>
      </c>
      <c r="B15" s="77">
        <v>3241</v>
      </c>
      <c r="C15" s="77" t="s">
        <v>204</v>
      </c>
      <c r="D15" s="77">
        <v>9.3000000000000007</v>
      </c>
      <c r="E15" s="77">
        <v>0</v>
      </c>
      <c r="F15" s="77">
        <v>0.17</v>
      </c>
    </row>
    <row r="16" spans="1:6" x14ac:dyDescent="0.25">
      <c r="A16" s="77" t="s">
        <v>166</v>
      </c>
      <c r="B16" s="77">
        <v>3241</v>
      </c>
      <c r="C16" s="77" t="s">
        <v>227</v>
      </c>
      <c r="D16" s="77">
        <v>4.05</v>
      </c>
      <c r="E16" s="77">
        <v>0</v>
      </c>
      <c r="F16" s="77">
        <v>7.0000000000000007E-2</v>
      </c>
    </row>
    <row r="17" spans="1:6" x14ac:dyDescent="0.25">
      <c r="A17" s="77" t="s">
        <v>167</v>
      </c>
      <c r="B17" s="77">
        <v>3241</v>
      </c>
      <c r="C17" s="77" t="s">
        <v>300</v>
      </c>
      <c r="D17" s="77">
        <v>10.55</v>
      </c>
      <c r="E17" s="77">
        <v>0</v>
      </c>
      <c r="F17" s="77">
        <v>0.19</v>
      </c>
    </row>
    <row r="18" spans="1:6" x14ac:dyDescent="0.25">
      <c r="A18" s="77" t="s">
        <v>168</v>
      </c>
      <c r="B18" s="77">
        <v>3241</v>
      </c>
      <c r="C18" s="77" t="s">
        <v>301</v>
      </c>
      <c r="D18" s="77">
        <v>21.72</v>
      </c>
      <c r="E18" s="77">
        <v>0</v>
      </c>
      <c r="F18" s="77">
        <v>0.4</v>
      </c>
    </row>
    <row r="19" spans="1:6" x14ac:dyDescent="0.25">
      <c r="A19" s="77" t="s">
        <v>170</v>
      </c>
      <c r="B19" s="77">
        <v>3241</v>
      </c>
      <c r="C19" s="77" t="s">
        <v>302</v>
      </c>
      <c r="D19" s="77">
        <v>21.07</v>
      </c>
      <c r="E19" s="77">
        <v>0</v>
      </c>
      <c r="F19" s="77">
        <v>0.39</v>
      </c>
    </row>
    <row r="20" spans="1:6" x14ac:dyDescent="0.25">
      <c r="A20" s="77" t="s">
        <v>171</v>
      </c>
      <c r="B20" s="77">
        <v>3241</v>
      </c>
      <c r="C20" s="77" t="s">
        <v>303</v>
      </c>
      <c r="D20" s="77">
        <v>24.74</v>
      </c>
      <c r="E20" s="77">
        <v>0</v>
      </c>
      <c r="F20" s="77">
        <v>0.45</v>
      </c>
    </row>
    <row r="21" spans="1:6" x14ac:dyDescent="0.25">
      <c r="A21" s="77" t="s">
        <v>172</v>
      </c>
      <c r="B21" s="77">
        <v>3241</v>
      </c>
      <c r="C21" s="77" t="s">
        <v>229</v>
      </c>
      <c r="D21" s="77">
        <v>16.72</v>
      </c>
      <c r="E21" s="77">
        <v>0</v>
      </c>
      <c r="F21" s="77">
        <v>0.31</v>
      </c>
    </row>
    <row r="22" spans="1:6" x14ac:dyDescent="0.25">
      <c r="A22" s="77" t="s">
        <v>173</v>
      </c>
      <c r="B22" s="77">
        <v>3241</v>
      </c>
      <c r="C22" s="77" t="s">
        <v>47</v>
      </c>
      <c r="D22" s="77">
        <v>6.95</v>
      </c>
      <c r="E22" s="77">
        <v>0</v>
      </c>
      <c r="F22" s="77">
        <v>0.13</v>
      </c>
    </row>
    <row r="23" spans="1:6" x14ac:dyDescent="0.25">
      <c r="A23" s="77" t="s">
        <v>174</v>
      </c>
      <c r="B23" s="77">
        <v>3241</v>
      </c>
      <c r="C23" s="77" t="s">
        <v>131</v>
      </c>
      <c r="D23" s="77">
        <v>1.1499999999999999</v>
      </c>
      <c r="E23" s="77">
        <v>0</v>
      </c>
      <c r="F23" s="77">
        <v>0.02</v>
      </c>
    </row>
    <row r="24" spans="1:6" x14ac:dyDescent="0.25">
      <c r="A24" s="77" t="s">
        <v>175</v>
      </c>
      <c r="B24" s="77">
        <v>3241</v>
      </c>
      <c r="C24" s="77" t="s">
        <v>304</v>
      </c>
      <c r="D24" s="77">
        <v>2.5099999999999998</v>
      </c>
      <c r="E24" s="77">
        <v>0</v>
      </c>
      <c r="F24" s="77">
        <v>0.05</v>
      </c>
    </row>
    <row r="25" spans="1:6" x14ac:dyDescent="0.25">
      <c r="A25" s="77" t="s">
        <v>176</v>
      </c>
      <c r="B25" s="77">
        <v>3241</v>
      </c>
      <c r="C25" s="77" t="s">
        <v>40</v>
      </c>
      <c r="D25" s="77">
        <v>7.3</v>
      </c>
      <c r="E25" s="77">
        <v>0</v>
      </c>
      <c r="F25" s="77">
        <v>0.13</v>
      </c>
    </row>
    <row r="26" spans="1:6" x14ac:dyDescent="0.25">
      <c r="A26" s="77" t="s">
        <v>177</v>
      </c>
      <c r="B26" s="77">
        <v>3241</v>
      </c>
      <c r="C26" s="77" t="s">
        <v>305</v>
      </c>
      <c r="D26" s="77">
        <v>27.87</v>
      </c>
      <c r="E26" s="77">
        <v>0</v>
      </c>
      <c r="F26" s="77">
        <v>0.51</v>
      </c>
    </row>
    <row r="27" spans="1:6" x14ac:dyDescent="0.25">
      <c r="A27" s="77" t="s">
        <v>178</v>
      </c>
      <c r="B27" s="77">
        <v>3241</v>
      </c>
      <c r="C27" s="77" t="s">
        <v>306</v>
      </c>
      <c r="D27" s="77">
        <v>28.27</v>
      </c>
      <c r="E27" s="77">
        <v>0</v>
      </c>
      <c r="F27" s="77">
        <v>0.52</v>
      </c>
    </row>
    <row r="28" spans="1:6" x14ac:dyDescent="0.25">
      <c r="A28" s="77" t="s">
        <v>179</v>
      </c>
      <c r="B28" s="77">
        <v>3241</v>
      </c>
      <c r="C28" s="77" t="s">
        <v>230</v>
      </c>
      <c r="D28" s="77">
        <v>20.66</v>
      </c>
      <c r="E28" s="77">
        <v>0</v>
      </c>
      <c r="F28" s="77">
        <v>0.38</v>
      </c>
    </row>
    <row r="29" spans="1:6" x14ac:dyDescent="0.25">
      <c r="A29" s="77" t="s">
        <v>180</v>
      </c>
      <c r="B29" s="77">
        <v>3241</v>
      </c>
      <c r="C29" s="77" t="s">
        <v>316</v>
      </c>
      <c r="D29" s="77">
        <v>21.35</v>
      </c>
      <c r="E29" s="77">
        <v>0</v>
      </c>
      <c r="F29" s="77">
        <v>0.39</v>
      </c>
    </row>
    <row r="30" spans="1:6" x14ac:dyDescent="0.25">
      <c r="A30" s="77" t="s">
        <v>181</v>
      </c>
      <c r="B30" s="77">
        <v>3241</v>
      </c>
      <c r="C30" s="77" t="s">
        <v>307</v>
      </c>
      <c r="D30" s="77">
        <v>28.58</v>
      </c>
      <c r="E30" s="77">
        <v>0</v>
      </c>
      <c r="F30" s="77">
        <v>0.52</v>
      </c>
    </row>
    <row r="31" spans="1:6" x14ac:dyDescent="0.25">
      <c r="A31" s="77" t="s">
        <v>182</v>
      </c>
      <c r="B31" s="77">
        <v>3241</v>
      </c>
      <c r="C31" s="77" t="s">
        <v>308</v>
      </c>
      <c r="D31" s="77">
        <v>21.12</v>
      </c>
      <c r="E31" s="77">
        <v>0</v>
      </c>
      <c r="F31" s="77">
        <v>0.39</v>
      </c>
    </row>
    <row r="32" spans="1:6" x14ac:dyDescent="0.25">
      <c r="A32" s="77" t="s">
        <v>183</v>
      </c>
      <c r="B32" s="77">
        <v>3241</v>
      </c>
      <c r="C32" s="77" t="s">
        <v>309</v>
      </c>
      <c r="D32" s="77">
        <v>16.98</v>
      </c>
      <c r="E32" s="77">
        <v>0</v>
      </c>
      <c r="F32" s="77">
        <v>0.31</v>
      </c>
    </row>
    <row r="33" spans="1:6" x14ac:dyDescent="0.25">
      <c r="A33" s="77" t="s">
        <v>184</v>
      </c>
      <c r="B33" s="77">
        <v>3241</v>
      </c>
      <c r="C33" s="77" t="s">
        <v>310</v>
      </c>
      <c r="D33" s="77">
        <v>28.5</v>
      </c>
      <c r="E33" s="77">
        <v>0</v>
      </c>
      <c r="F33" s="77">
        <v>0.52</v>
      </c>
    </row>
    <row r="34" spans="1:6" x14ac:dyDescent="0.25">
      <c r="A34" s="77" t="s">
        <v>185</v>
      </c>
      <c r="B34" s="77">
        <v>3241</v>
      </c>
      <c r="C34" s="77" t="s">
        <v>61</v>
      </c>
      <c r="D34" s="77">
        <v>20.85</v>
      </c>
      <c r="E34" s="77">
        <v>0</v>
      </c>
      <c r="F34" s="77">
        <v>0.38</v>
      </c>
    </row>
    <row r="35" spans="1:6" x14ac:dyDescent="0.25">
      <c r="A35" s="77" t="s">
        <v>186</v>
      </c>
      <c r="B35" s="77">
        <v>3241</v>
      </c>
      <c r="C35" s="77" t="s">
        <v>311</v>
      </c>
      <c r="D35" s="77">
        <v>21.97</v>
      </c>
      <c r="E35" s="77">
        <v>0</v>
      </c>
      <c r="F35" s="77">
        <v>0.4</v>
      </c>
    </row>
    <row r="36" spans="1:6" x14ac:dyDescent="0.25">
      <c r="A36" s="77" t="s">
        <v>317</v>
      </c>
      <c r="B36" s="77">
        <v>9086</v>
      </c>
      <c r="C36" s="77" t="s">
        <v>318</v>
      </c>
      <c r="D36" s="77">
        <v>1.1299999999999999</v>
      </c>
      <c r="E36" s="77"/>
      <c r="F36" s="77">
        <v>0.02</v>
      </c>
    </row>
    <row r="37" spans="1:6" x14ac:dyDescent="0.25">
      <c r="D37">
        <f>SUM(D2:D36)</f>
        <v>617.25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33"/>
  <sheetViews>
    <sheetView topLeftCell="A10" workbookViewId="0">
      <selection activeCell="I6" sqref="I6"/>
    </sheetView>
  </sheetViews>
  <sheetFormatPr defaultRowHeight="15" x14ac:dyDescent="0.25"/>
  <cols>
    <col min="1" max="1" width="14" style="93" customWidth="1"/>
    <col min="2" max="2" width="9.7109375" style="80" customWidth="1"/>
    <col min="3" max="3" width="20.5703125" style="80" customWidth="1"/>
    <col min="4" max="4" width="9" style="93" customWidth="1"/>
    <col min="5" max="16384" width="9.140625" style="93"/>
  </cols>
  <sheetData>
    <row r="1" spans="1:4" ht="45" x14ac:dyDescent="0.25">
      <c r="A1" s="94" t="s">
        <v>37</v>
      </c>
      <c r="B1" s="94" t="s">
        <v>32</v>
      </c>
      <c r="C1" s="94" t="s">
        <v>3</v>
      </c>
      <c r="D1" s="95" t="s">
        <v>38</v>
      </c>
    </row>
    <row r="2" spans="1:4" x14ac:dyDescent="0.25">
      <c r="A2" s="66" t="s">
        <v>187</v>
      </c>
      <c r="B2" s="66">
        <v>2021</v>
      </c>
      <c r="C2" s="66" t="s">
        <v>45</v>
      </c>
      <c r="D2" s="66">
        <v>73.930000000000007</v>
      </c>
    </row>
    <row r="3" spans="1:4" x14ac:dyDescent="0.25">
      <c r="A3" s="66" t="s">
        <v>188</v>
      </c>
      <c r="B3" s="66">
        <v>2021</v>
      </c>
      <c r="C3" s="66" t="s">
        <v>190</v>
      </c>
      <c r="D3" s="66">
        <v>21.97</v>
      </c>
    </row>
    <row r="4" spans="1:4" x14ac:dyDescent="0.25">
      <c r="A4" s="66" t="s">
        <v>189</v>
      </c>
      <c r="B4" s="66">
        <v>2021</v>
      </c>
      <c r="C4" s="66" t="s">
        <v>192</v>
      </c>
      <c r="D4" s="66">
        <v>21.05</v>
      </c>
    </row>
    <row r="5" spans="1:4" x14ac:dyDescent="0.25">
      <c r="A5" s="66" t="s">
        <v>191</v>
      </c>
      <c r="B5" s="66">
        <v>2021</v>
      </c>
      <c r="C5" s="66" t="s">
        <v>194</v>
      </c>
      <c r="D5" s="66">
        <v>21.56</v>
      </c>
    </row>
    <row r="6" spans="1:4" x14ac:dyDescent="0.25">
      <c r="A6" s="66" t="s">
        <v>193</v>
      </c>
      <c r="B6" s="66">
        <v>2021</v>
      </c>
      <c r="C6" s="66" t="s">
        <v>282</v>
      </c>
      <c r="D6" s="66">
        <v>21.13</v>
      </c>
    </row>
    <row r="7" spans="1:4" x14ac:dyDescent="0.25">
      <c r="A7" s="66" t="s">
        <v>195</v>
      </c>
      <c r="B7" s="66">
        <v>2021</v>
      </c>
      <c r="C7" s="66" t="s">
        <v>160</v>
      </c>
      <c r="D7" s="66">
        <v>2.7</v>
      </c>
    </row>
    <row r="8" spans="1:4" x14ac:dyDescent="0.25">
      <c r="A8" s="66" t="s">
        <v>196</v>
      </c>
      <c r="B8" s="66">
        <v>2021</v>
      </c>
      <c r="C8" s="66" t="s">
        <v>58</v>
      </c>
      <c r="D8" s="66">
        <v>5.88</v>
      </c>
    </row>
    <row r="9" spans="1:4" x14ac:dyDescent="0.25">
      <c r="A9" s="66" t="s">
        <v>197</v>
      </c>
      <c r="B9" s="66">
        <v>2001</v>
      </c>
      <c r="C9" s="66" t="s">
        <v>495</v>
      </c>
      <c r="D9" s="66">
        <v>10.98</v>
      </c>
    </row>
    <row r="10" spans="1:4" x14ac:dyDescent="0.25">
      <c r="A10" s="66" t="s">
        <v>198</v>
      </c>
      <c r="B10" s="66">
        <v>2001</v>
      </c>
      <c r="C10" s="66" t="s">
        <v>45</v>
      </c>
      <c r="D10" s="66">
        <v>52.74</v>
      </c>
    </row>
    <row r="11" spans="1:4" x14ac:dyDescent="0.25">
      <c r="A11" s="66" t="s">
        <v>290</v>
      </c>
      <c r="B11" s="66">
        <v>2001</v>
      </c>
      <c r="C11" s="66" t="s">
        <v>50</v>
      </c>
      <c r="D11" s="66">
        <v>13.23</v>
      </c>
    </row>
    <row r="12" spans="1:4" x14ac:dyDescent="0.25">
      <c r="A12" s="66" t="s">
        <v>199</v>
      </c>
      <c r="B12" s="66">
        <v>2001</v>
      </c>
      <c r="C12" s="66" t="s">
        <v>200</v>
      </c>
      <c r="D12" s="66">
        <v>10.64</v>
      </c>
    </row>
    <row r="13" spans="1:4" x14ac:dyDescent="0.25">
      <c r="A13" s="66" t="s">
        <v>201</v>
      </c>
      <c r="B13" s="66">
        <v>2001</v>
      </c>
      <c r="C13" s="66" t="s">
        <v>545</v>
      </c>
      <c r="D13" s="66">
        <v>2.7</v>
      </c>
    </row>
    <row r="14" spans="1:4" x14ac:dyDescent="0.25">
      <c r="A14" s="66" t="s">
        <v>202</v>
      </c>
      <c r="B14" s="66">
        <v>2001</v>
      </c>
      <c r="C14" s="66" t="s">
        <v>50</v>
      </c>
      <c r="D14" s="66">
        <v>3.54</v>
      </c>
    </row>
    <row r="15" spans="1:4" x14ac:dyDescent="0.25">
      <c r="A15" s="66" t="s">
        <v>203</v>
      </c>
      <c r="B15" s="66">
        <v>2001</v>
      </c>
      <c r="C15" s="66" t="s">
        <v>204</v>
      </c>
      <c r="D15" s="66">
        <v>1.2</v>
      </c>
    </row>
    <row r="16" spans="1:4" x14ac:dyDescent="0.25">
      <c r="A16" s="66" t="s">
        <v>205</v>
      </c>
      <c r="B16" s="66">
        <v>2001</v>
      </c>
      <c r="C16" s="66" t="s">
        <v>83</v>
      </c>
      <c r="D16" s="66">
        <v>1.2</v>
      </c>
    </row>
    <row r="17" spans="1:4" x14ac:dyDescent="0.25">
      <c r="A17" s="66" t="s">
        <v>206</v>
      </c>
      <c r="B17" s="66">
        <v>2001</v>
      </c>
      <c r="C17" s="66" t="s">
        <v>207</v>
      </c>
      <c r="D17" s="66">
        <v>21.36</v>
      </c>
    </row>
    <row r="18" spans="1:4" x14ac:dyDescent="0.25">
      <c r="A18" s="66" t="s">
        <v>208</v>
      </c>
      <c r="B18" s="66">
        <v>2001</v>
      </c>
      <c r="C18" s="66" t="s">
        <v>209</v>
      </c>
      <c r="D18" s="66">
        <v>28.56</v>
      </c>
    </row>
    <row r="19" spans="1:4" x14ac:dyDescent="0.25">
      <c r="A19" s="66" t="s">
        <v>210</v>
      </c>
      <c r="B19" s="66">
        <v>2001</v>
      </c>
      <c r="C19" s="66" t="s">
        <v>104</v>
      </c>
      <c r="D19" s="66">
        <v>24.78</v>
      </c>
    </row>
    <row r="20" spans="1:4" x14ac:dyDescent="0.25">
      <c r="A20" s="66" t="s">
        <v>211</v>
      </c>
      <c r="B20" s="66">
        <v>9204</v>
      </c>
      <c r="C20" s="66" t="s">
        <v>229</v>
      </c>
      <c r="D20" s="66">
        <v>21.67</v>
      </c>
    </row>
    <row r="21" spans="1:4" x14ac:dyDescent="0.25">
      <c r="A21" s="66" t="s">
        <v>212</v>
      </c>
      <c r="B21" s="66">
        <v>2001</v>
      </c>
      <c r="C21" s="66" t="s">
        <v>546</v>
      </c>
      <c r="D21" s="66">
        <v>21.61</v>
      </c>
    </row>
    <row r="22" spans="1:4" x14ac:dyDescent="0.25">
      <c r="A22" s="66" t="s">
        <v>213</v>
      </c>
      <c r="B22" s="66">
        <v>2001</v>
      </c>
      <c r="C22" s="66" t="s">
        <v>547</v>
      </c>
      <c r="D22" s="66">
        <v>28.87</v>
      </c>
    </row>
    <row r="23" spans="1:4" x14ac:dyDescent="0.25">
      <c r="A23" s="66" t="s">
        <v>214</v>
      </c>
      <c r="B23" s="66">
        <v>2001</v>
      </c>
      <c r="C23" s="66" t="s">
        <v>47</v>
      </c>
      <c r="D23" s="66">
        <v>8.2899999999999991</v>
      </c>
    </row>
    <row r="24" spans="1:4" x14ac:dyDescent="0.25">
      <c r="A24" s="66" t="s">
        <v>215</v>
      </c>
      <c r="B24" s="66">
        <v>2001</v>
      </c>
      <c r="C24" s="66" t="s">
        <v>548</v>
      </c>
      <c r="D24" s="66">
        <v>21.1</v>
      </c>
    </row>
    <row r="25" spans="1:4" x14ac:dyDescent="0.25">
      <c r="A25" s="66" t="s">
        <v>216</v>
      </c>
      <c r="B25" s="66">
        <v>2001</v>
      </c>
      <c r="C25" s="66" t="s">
        <v>549</v>
      </c>
      <c r="D25" s="66">
        <v>21.11</v>
      </c>
    </row>
    <row r="26" spans="1:4" x14ac:dyDescent="0.25">
      <c r="A26" s="66" t="s">
        <v>217</v>
      </c>
      <c r="B26" s="66">
        <v>2001</v>
      </c>
      <c r="C26" s="66" t="s">
        <v>556</v>
      </c>
      <c r="D26" s="66">
        <v>15.96</v>
      </c>
    </row>
    <row r="27" spans="1:4" x14ac:dyDescent="0.25">
      <c r="A27" s="66" t="s">
        <v>218</v>
      </c>
      <c r="B27" s="66">
        <v>2001</v>
      </c>
      <c r="C27" s="66" t="s">
        <v>557</v>
      </c>
      <c r="D27" s="66">
        <v>21.07</v>
      </c>
    </row>
    <row r="28" spans="1:4" x14ac:dyDescent="0.25">
      <c r="A28" s="66" t="s">
        <v>219</v>
      </c>
      <c r="B28" s="66">
        <v>2021</v>
      </c>
      <c r="C28" s="66" t="s">
        <v>550</v>
      </c>
      <c r="D28" s="66">
        <v>21.63</v>
      </c>
    </row>
    <row r="29" spans="1:4" x14ac:dyDescent="0.25">
      <c r="A29" s="66" t="s">
        <v>220</v>
      </c>
      <c r="B29" s="66">
        <v>2021</v>
      </c>
      <c r="C29" s="66" t="s">
        <v>403</v>
      </c>
      <c r="D29" s="66">
        <v>13.98</v>
      </c>
    </row>
    <row r="30" spans="1:4" x14ac:dyDescent="0.25">
      <c r="A30" s="66" t="s">
        <v>221</v>
      </c>
      <c r="B30" s="66">
        <v>2021</v>
      </c>
      <c r="C30" s="66" t="s">
        <v>42</v>
      </c>
      <c r="D30" s="66">
        <v>41.26</v>
      </c>
    </row>
    <row r="31" spans="1:4" x14ac:dyDescent="0.25">
      <c r="A31" s="66" t="s">
        <v>222</v>
      </c>
      <c r="B31" s="66">
        <v>2021</v>
      </c>
      <c r="C31" s="66" t="s">
        <v>551</v>
      </c>
      <c r="D31" s="66">
        <v>8.18</v>
      </c>
    </row>
    <row r="32" spans="1:4" x14ac:dyDescent="0.25">
      <c r="A32" s="66" t="s">
        <v>223</v>
      </c>
      <c r="B32" s="66">
        <v>2021</v>
      </c>
      <c r="C32" s="66" t="s">
        <v>107</v>
      </c>
      <c r="D32" s="66">
        <v>21.97</v>
      </c>
    </row>
    <row r="33" spans="3:3" x14ac:dyDescent="0.25">
      <c r="C33" s="80">
        <f>SUM(C12:C32)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F40"/>
  <sheetViews>
    <sheetView workbookViewId="0">
      <selection activeCell="C1" sqref="C1:C1048576"/>
    </sheetView>
  </sheetViews>
  <sheetFormatPr defaultRowHeight="15" x14ac:dyDescent="0.25"/>
  <cols>
    <col min="1" max="1" width="11.140625" customWidth="1"/>
    <col min="2" max="2" width="7.85546875" style="80" customWidth="1"/>
    <col min="3" max="3" width="15.140625" style="80" bestFit="1" customWidth="1"/>
    <col min="4" max="4" width="27.140625" customWidth="1"/>
    <col min="5" max="5" width="30.140625" customWidth="1"/>
    <col min="6" max="6" width="24" bestFit="1" customWidth="1"/>
  </cols>
  <sheetData>
    <row r="1" spans="1:6" x14ac:dyDescent="0.25">
      <c r="A1" t="s">
        <v>37</v>
      </c>
      <c r="B1" s="80" t="s">
        <v>277</v>
      </c>
      <c r="C1" s="80" t="s">
        <v>32</v>
      </c>
      <c r="D1" t="s">
        <v>3</v>
      </c>
      <c r="E1" t="s">
        <v>542</v>
      </c>
      <c r="F1" t="s">
        <v>38</v>
      </c>
    </row>
    <row r="2" spans="1:6" x14ac:dyDescent="0.25">
      <c r="A2" t="s">
        <v>327</v>
      </c>
      <c r="B2" s="80">
        <v>1921</v>
      </c>
      <c r="C2" s="80">
        <v>1921</v>
      </c>
      <c r="D2" t="s">
        <v>45</v>
      </c>
      <c r="E2" t="s">
        <v>45</v>
      </c>
      <c r="F2">
        <v>104.46</v>
      </c>
    </row>
    <row r="3" spans="1:6" x14ac:dyDescent="0.25">
      <c r="A3" t="s">
        <v>328</v>
      </c>
      <c r="B3" s="80">
        <v>2021</v>
      </c>
      <c r="C3" s="80">
        <v>2021</v>
      </c>
      <c r="D3" t="s">
        <v>329</v>
      </c>
      <c r="E3" t="s">
        <v>329</v>
      </c>
      <c r="F3">
        <v>21.97</v>
      </c>
    </row>
    <row r="4" spans="1:6" x14ac:dyDescent="0.25">
      <c r="A4" t="s">
        <v>330</v>
      </c>
      <c r="B4" s="80">
        <v>2021</v>
      </c>
      <c r="C4" s="80">
        <v>2021</v>
      </c>
      <c r="D4" t="s">
        <v>543</v>
      </c>
      <c r="E4" t="s">
        <v>544</v>
      </c>
      <c r="F4">
        <v>13.72</v>
      </c>
    </row>
    <row r="5" spans="1:6" x14ac:dyDescent="0.25">
      <c r="A5" t="s">
        <v>331</v>
      </c>
      <c r="B5" s="80">
        <v>1921</v>
      </c>
      <c r="C5" s="80">
        <v>1921</v>
      </c>
      <c r="D5" t="s">
        <v>169</v>
      </c>
      <c r="E5" t="s">
        <v>169</v>
      </c>
      <c r="F5">
        <v>13.98</v>
      </c>
    </row>
    <row r="6" spans="1:6" x14ac:dyDescent="0.25">
      <c r="A6" t="s">
        <v>332</v>
      </c>
      <c r="B6" s="80">
        <v>1921</v>
      </c>
      <c r="C6" s="80">
        <v>1921</v>
      </c>
      <c r="D6" t="s">
        <v>224</v>
      </c>
      <c r="E6" t="s">
        <v>224</v>
      </c>
      <c r="F6">
        <v>20.68</v>
      </c>
    </row>
    <row r="7" spans="1:6" x14ac:dyDescent="0.25">
      <c r="A7" t="s">
        <v>333</v>
      </c>
      <c r="B7" s="80">
        <v>1921</v>
      </c>
      <c r="C7" s="80">
        <v>1921</v>
      </c>
      <c r="D7" t="s">
        <v>225</v>
      </c>
      <c r="E7" t="s">
        <v>225</v>
      </c>
      <c r="F7">
        <v>18.3</v>
      </c>
    </row>
    <row r="8" spans="1:6" x14ac:dyDescent="0.25">
      <c r="A8" t="s">
        <v>334</v>
      </c>
      <c r="B8" s="80">
        <v>1921</v>
      </c>
      <c r="C8" s="80">
        <v>1921</v>
      </c>
      <c r="D8" t="s">
        <v>50</v>
      </c>
      <c r="E8" t="s">
        <v>50</v>
      </c>
      <c r="F8">
        <v>1.53</v>
      </c>
    </row>
    <row r="9" spans="1:6" x14ac:dyDescent="0.25">
      <c r="A9" t="s">
        <v>335</v>
      </c>
      <c r="B9" s="80">
        <v>1921</v>
      </c>
      <c r="C9" s="80">
        <v>1921</v>
      </c>
      <c r="D9" t="s">
        <v>58</v>
      </c>
      <c r="E9" t="s">
        <v>58</v>
      </c>
      <c r="F9">
        <v>1.08</v>
      </c>
    </row>
    <row r="10" spans="1:6" x14ac:dyDescent="0.25">
      <c r="A10" t="s">
        <v>336</v>
      </c>
      <c r="B10" s="80">
        <v>1921</v>
      </c>
      <c r="C10" s="80">
        <v>1921</v>
      </c>
      <c r="D10" t="s">
        <v>204</v>
      </c>
      <c r="E10" t="s">
        <v>204</v>
      </c>
      <c r="F10">
        <v>3.44</v>
      </c>
    </row>
    <row r="11" spans="1:6" x14ac:dyDescent="0.25">
      <c r="A11" t="s">
        <v>337</v>
      </c>
      <c r="B11" s="80">
        <v>1921</v>
      </c>
      <c r="C11" s="80">
        <v>1921</v>
      </c>
      <c r="D11" t="s">
        <v>58</v>
      </c>
      <c r="E11" t="s">
        <v>58</v>
      </c>
      <c r="F11">
        <v>1.27</v>
      </c>
    </row>
    <row r="12" spans="1:6" x14ac:dyDescent="0.25">
      <c r="A12" t="s">
        <v>338</v>
      </c>
      <c r="B12" s="80">
        <v>1921</v>
      </c>
      <c r="C12" s="80">
        <v>1921</v>
      </c>
      <c r="D12" t="s">
        <v>58</v>
      </c>
      <c r="E12" t="s">
        <v>58</v>
      </c>
      <c r="F12">
        <v>1.28</v>
      </c>
    </row>
    <row r="13" spans="1:6" x14ac:dyDescent="0.25">
      <c r="A13" t="s">
        <v>339</v>
      </c>
      <c r="B13" s="80">
        <v>1921</v>
      </c>
      <c r="C13" s="80">
        <v>1921</v>
      </c>
      <c r="D13" t="s">
        <v>340</v>
      </c>
      <c r="E13" t="s">
        <v>340</v>
      </c>
      <c r="F13">
        <v>7.26</v>
      </c>
    </row>
    <row r="14" spans="1:6" x14ac:dyDescent="0.25">
      <c r="A14" t="s">
        <v>341</v>
      </c>
      <c r="B14" s="80">
        <v>1901</v>
      </c>
      <c r="C14" s="80">
        <v>1901</v>
      </c>
      <c r="D14" t="s">
        <v>45</v>
      </c>
      <c r="E14" t="s">
        <v>45</v>
      </c>
      <c r="F14">
        <v>35.090000000000003</v>
      </c>
    </row>
    <row r="15" spans="1:6" x14ac:dyDescent="0.25">
      <c r="A15" t="s">
        <v>342</v>
      </c>
      <c r="B15" s="80">
        <v>1921</v>
      </c>
      <c r="C15" s="80">
        <v>1921</v>
      </c>
      <c r="D15" t="s">
        <v>55</v>
      </c>
      <c r="E15" t="s">
        <v>55</v>
      </c>
      <c r="F15">
        <v>2.7</v>
      </c>
    </row>
    <row r="16" spans="1:6" x14ac:dyDescent="0.25">
      <c r="A16" t="s">
        <v>343</v>
      </c>
      <c r="B16" s="80">
        <v>1921</v>
      </c>
      <c r="C16" s="80">
        <v>1921</v>
      </c>
      <c r="D16" t="s">
        <v>101</v>
      </c>
      <c r="E16" t="s">
        <v>160</v>
      </c>
      <c r="F16">
        <v>6.97</v>
      </c>
    </row>
    <row r="17" spans="1:6" x14ac:dyDescent="0.25">
      <c r="A17" t="s">
        <v>344</v>
      </c>
      <c r="B17" s="80">
        <v>1921</v>
      </c>
      <c r="C17" s="80">
        <v>1921</v>
      </c>
      <c r="D17" t="s">
        <v>90</v>
      </c>
      <c r="E17" t="s">
        <v>90</v>
      </c>
      <c r="F17">
        <v>3.2</v>
      </c>
    </row>
    <row r="18" spans="1:6" x14ac:dyDescent="0.25">
      <c r="A18" t="s">
        <v>345</v>
      </c>
      <c r="B18" s="80">
        <v>1921</v>
      </c>
      <c r="C18" s="80">
        <v>1921</v>
      </c>
      <c r="D18" t="s">
        <v>83</v>
      </c>
      <c r="E18" t="s">
        <v>83</v>
      </c>
      <c r="F18">
        <v>3.54</v>
      </c>
    </row>
    <row r="19" spans="1:6" x14ac:dyDescent="0.25">
      <c r="A19" t="s">
        <v>346</v>
      </c>
      <c r="B19" s="80">
        <v>1921</v>
      </c>
      <c r="C19" s="80">
        <v>1921</v>
      </c>
      <c r="D19" t="s">
        <v>58</v>
      </c>
      <c r="E19" t="s">
        <v>58</v>
      </c>
      <c r="F19">
        <v>1.2</v>
      </c>
    </row>
    <row r="20" spans="1:6" x14ac:dyDescent="0.25">
      <c r="A20" t="s">
        <v>347</v>
      </c>
      <c r="B20" s="80">
        <v>1921</v>
      </c>
      <c r="C20" s="80">
        <v>1921</v>
      </c>
      <c r="D20" t="s">
        <v>58</v>
      </c>
      <c r="E20" t="s">
        <v>58</v>
      </c>
      <c r="F20">
        <v>1.2</v>
      </c>
    </row>
    <row r="21" spans="1:6" x14ac:dyDescent="0.25">
      <c r="A21" t="s">
        <v>348</v>
      </c>
      <c r="B21" s="80">
        <v>1921</v>
      </c>
      <c r="C21" s="80">
        <v>1921</v>
      </c>
      <c r="D21" t="s">
        <v>104</v>
      </c>
      <c r="E21" t="s">
        <v>104</v>
      </c>
      <c r="F21">
        <v>13.98</v>
      </c>
    </row>
    <row r="22" spans="1:6" x14ac:dyDescent="0.25">
      <c r="A22" t="s">
        <v>349</v>
      </c>
      <c r="B22" s="80">
        <v>1921</v>
      </c>
      <c r="C22" s="80">
        <v>1921</v>
      </c>
      <c r="D22" t="s">
        <v>350</v>
      </c>
      <c r="E22" t="s">
        <v>350</v>
      </c>
      <c r="F22">
        <v>13.89</v>
      </c>
    </row>
    <row r="23" spans="1:6" x14ac:dyDescent="0.25">
      <c r="A23" t="s">
        <v>351</v>
      </c>
      <c r="B23" s="80">
        <v>1199803</v>
      </c>
      <c r="C23" s="80">
        <v>1901</v>
      </c>
      <c r="D23" t="s">
        <v>352</v>
      </c>
      <c r="E23" t="s">
        <v>352</v>
      </c>
      <c r="F23">
        <v>46.39</v>
      </c>
    </row>
    <row r="24" spans="1:6" x14ac:dyDescent="0.25">
      <c r="A24" t="s">
        <v>353</v>
      </c>
      <c r="B24" s="80" t="s">
        <v>272</v>
      </c>
      <c r="C24" s="80">
        <v>9204</v>
      </c>
      <c r="D24" t="s">
        <v>229</v>
      </c>
      <c r="E24" t="s">
        <v>229</v>
      </c>
      <c r="F24">
        <v>21.67</v>
      </c>
    </row>
    <row r="25" spans="1:6" x14ac:dyDescent="0.25">
      <c r="A25" t="s">
        <v>354</v>
      </c>
      <c r="B25" s="80">
        <v>1901</v>
      </c>
      <c r="C25" s="80">
        <v>1901</v>
      </c>
      <c r="D25" t="s">
        <v>95</v>
      </c>
      <c r="E25" t="s">
        <v>95</v>
      </c>
      <c r="F25">
        <v>6.03</v>
      </c>
    </row>
    <row r="26" spans="1:6" x14ac:dyDescent="0.25">
      <c r="A26" t="s">
        <v>355</v>
      </c>
      <c r="B26" s="80">
        <v>1901</v>
      </c>
      <c r="C26" s="80">
        <v>1901</v>
      </c>
      <c r="D26" t="s">
        <v>207</v>
      </c>
      <c r="E26" t="s">
        <v>207</v>
      </c>
      <c r="F26">
        <v>28.87</v>
      </c>
    </row>
    <row r="27" spans="1:6" x14ac:dyDescent="0.25">
      <c r="A27" t="s">
        <v>356</v>
      </c>
      <c r="B27" s="80">
        <v>1901</v>
      </c>
      <c r="C27" s="80">
        <v>1901</v>
      </c>
      <c r="D27" t="s">
        <v>50</v>
      </c>
      <c r="E27" t="s">
        <v>50</v>
      </c>
      <c r="F27">
        <v>2.5099999999999998</v>
      </c>
    </row>
    <row r="28" spans="1:6" x14ac:dyDescent="0.25">
      <c r="A28" t="s">
        <v>357</v>
      </c>
      <c r="B28" s="80">
        <v>1901</v>
      </c>
      <c r="C28" s="80">
        <v>1901</v>
      </c>
      <c r="D28" t="s">
        <v>358</v>
      </c>
      <c r="E28" t="s">
        <v>284</v>
      </c>
      <c r="F28">
        <v>2.36</v>
      </c>
    </row>
    <row r="29" spans="1:6" x14ac:dyDescent="0.25">
      <c r="A29" t="s">
        <v>359</v>
      </c>
      <c r="B29" s="80">
        <v>1901</v>
      </c>
      <c r="C29" s="80">
        <v>1901</v>
      </c>
      <c r="D29" t="s">
        <v>58</v>
      </c>
      <c r="E29" t="s">
        <v>58</v>
      </c>
      <c r="F29">
        <v>0.91</v>
      </c>
    </row>
    <row r="30" spans="1:6" x14ac:dyDescent="0.25">
      <c r="A30" t="s">
        <v>360</v>
      </c>
      <c r="B30" s="80">
        <v>1901</v>
      </c>
      <c r="C30" s="80">
        <v>1901</v>
      </c>
      <c r="D30" t="s">
        <v>58</v>
      </c>
      <c r="E30" t="s">
        <v>58</v>
      </c>
      <c r="F30">
        <v>0.91</v>
      </c>
    </row>
    <row r="31" spans="1:6" x14ac:dyDescent="0.25">
      <c r="A31" t="s">
        <v>361</v>
      </c>
      <c r="B31" s="80">
        <v>1901</v>
      </c>
      <c r="C31" s="80">
        <v>1901</v>
      </c>
      <c r="D31" t="s">
        <v>200</v>
      </c>
      <c r="E31" t="s">
        <v>200</v>
      </c>
      <c r="F31">
        <v>17.77</v>
      </c>
    </row>
    <row r="32" spans="1:6" x14ac:dyDescent="0.25">
      <c r="A32" t="s">
        <v>362</v>
      </c>
      <c r="B32" s="80">
        <v>1901</v>
      </c>
      <c r="C32" s="80">
        <v>1901</v>
      </c>
      <c r="D32" t="s">
        <v>279</v>
      </c>
      <c r="E32" t="s">
        <v>279</v>
      </c>
      <c r="F32">
        <v>3.2</v>
      </c>
    </row>
    <row r="33" spans="1:6" x14ac:dyDescent="0.25">
      <c r="A33" t="s">
        <v>363</v>
      </c>
      <c r="B33" s="80">
        <v>1901</v>
      </c>
      <c r="C33" s="80">
        <v>1901</v>
      </c>
      <c r="D33" t="s">
        <v>364</v>
      </c>
      <c r="E33" t="s">
        <v>364</v>
      </c>
      <c r="F33">
        <v>20.93</v>
      </c>
    </row>
    <row r="34" spans="1:6" x14ac:dyDescent="0.25">
      <c r="A34" t="s">
        <v>365</v>
      </c>
      <c r="B34" s="80">
        <v>1921</v>
      </c>
      <c r="C34" s="80">
        <v>1921</v>
      </c>
      <c r="D34" t="s">
        <v>276</v>
      </c>
      <c r="E34" t="s">
        <v>276</v>
      </c>
      <c r="F34">
        <v>21.43</v>
      </c>
    </row>
    <row r="35" spans="1:6" x14ac:dyDescent="0.25">
      <c r="A35" t="s">
        <v>366</v>
      </c>
      <c r="B35" s="80">
        <v>1921</v>
      </c>
      <c r="C35" s="80">
        <v>1921</v>
      </c>
      <c r="D35" t="s">
        <v>275</v>
      </c>
      <c r="E35" t="s">
        <v>275</v>
      </c>
      <c r="F35">
        <v>22.03</v>
      </c>
    </row>
    <row r="36" spans="1:6" x14ac:dyDescent="0.25">
      <c r="A36" t="s">
        <v>367</v>
      </c>
      <c r="B36" s="80">
        <v>1921</v>
      </c>
      <c r="C36" s="80">
        <v>1921</v>
      </c>
      <c r="D36" t="s">
        <v>274</v>
      </c>
      <c r="E36" t="s">
        <v>274</v>
      </c>
      <c r="F36">
        <v>20.41</v>
      </c>
    </row>
    <row r="37" spans="1:6" x14ac:dyDescent="0.25">
      <c r="A37" t="s">
        <v>368</v>
      </c>
      <c r="B37" s="80">
        <v>1921</v>
      </c>
      <c r="C37" s="80">
        <v>1921</v>
      </c>
      <c r="D37" t="s">
        <v>273</v>
      </c>
      <c r="E37" t="s">
        <v>273</v>
      </c>
      <c r="F37">
        <v>20.72</v>
      </c>
    </row>
    <row r="38" spans="1:6" x14ac:dyDescent="0.25">
      <c r="A38" t="s">
        <v>369</v>
      </c>
      <c r="B38" s="80">
        <v>1921</v>
      </c>
      <c r="C38" s="80">
        <v>1921</v>
      </c>
      <c r="D38" t="s">
        <v>230</v>
      </c>
      <c r="E38" t="s">
        <v>495</v>
      </c>
      <c r="F38">
        <v>28.35</v>
      </c>
    </row>
    <row r="39" spans="1:6" x14ac:dyDescent="0.25">
      <c r="A39" t="s">
        <v>370</v>
      </c>
      <c r="B39" s="80">
        <v>1921</v>
      </c>
      <c r="C39" s="80">
        <v>1921</v>
      </c>
      <c r="D39" t="s">
        <v>88</v>
      </c>
      <c r="E39" t="s">
        <v>88</v>
      </c>
      <c r="F39">
        <v>20.57</v>
      </c>
    </row>
    <row r="40" spans="1:6" x14ac:dyDescent="0.25">
      <c r="A40" t="s">
        <v>371</v>
      </c>
      <c r="B40" s="80">
        <v>2021</v>
      </c>
      <c r="C40" s="80">
        <v>2021</v>
      </c>
      <c r="D40" t="s">
        <v>372</v>
      </c>
      <c r="E40" t="s">
        <v>372</v>
      </c>
      <c r="F40">
        <v>21.82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F35"/>
  <sheetViews>
    <sheetView workbookViewId="0">
      <selection activeCell="O30" sqref="O30"/>
    </sheetView>
  </sheetViews>
  <sheetFormatPr defaultRowHeight="15" x14ac:dyDescent="0.25"/>
  <cols>
    <col min="1" max="1" width="9.85546875" bestFit="1" customWidth="1"/>
    <col min="2" max="2" width="8.28515625" style="80" bestFit="1" customWidth="1"/>
    <col min="3" max="3" width="24.28515625" bestFit="1" customWidth="1"/>
    <col min="4" max="4" width="16.85546875" bestFit="1" customWidth="1"/>
  </cols>
  <sheetData>
    <row r="1" spans="1:6" x14ac:dyDescent="0.25">
      <c r="A1" s="76" t="s">
        <v>37</v>
      </c>
      <c r="B1" s="76" t="s">
        <v>277</v>
      </c>
      <c r="C1" s="76" t="s">
        <v>3</v>
      </c>
      <c r="D1" s="76" t="s">
        <v>38</v>
      </c>
      <c r="E1" s="76" t="s">
        <v>278</v>
      </c>
      <c r="F1" s="76" t="s">
        <v>326</v>
      </c>
    </row>
    <row r="2" spans="1:6" x14ac:dyDescent="0.25">
      <c r="A2" s="77" t="s">
        <v>231</v>
      </c>
      <c r="B2" s="77">
        <v>2011</v>
      </c>
      <c r="C2" s="77" t="s">
        <v>45</v>
      </c>
      <c r="D2" s="77">
        <v>145.69</v>
      </c>
      <c r="E2" s="77">
        <v>0</v>
      </c>
      <c r="F2" s="77"/>
    </row>
    <row r="3" spans="1:6" x14ac:dyDescent="0.25">
      <c r="A3" s="77" t="s">
        <v>232</v>
      </c>
      <c r="B3" s="77">
        <v>2011</v>
      </c>
      <c r="C3" s="77" t="s">
        <v>233</v>
      </c>
      <c r="D3" s="77">
        <v>21.97</v>
      </c>
      <c r="E3" s="77">
        <v>0</v>
      </c>
      <c r="F3" s="77"/>
    </row>
    <row r="4" spans="1:6" x14ac:dyDescent="0.25">
      <c r="A4" s="77" t="s">
        <v>234</v>
      </c>
      <c r="B4" s="77">
        <v>2011</v>
      </c>
      <c r="C4" s="77" t="s">
        <v>169</v>
      </c>
      <c r="D4" s="77">
        <v>13.73</v>
      </c>
      <c r="E4" s="77">
        <v>0</v>
      </c>
      <c r="F4" s="77"/>
    </row>
    <row r="5" spans="1:6" x14ac:dyDescent="0.25">
      <c r="A5" s="77" t="s">
        <v>235</v>
      </c>
      <c r="B5" s="77">
        <v>2011</v>
      </c>
      <c r="C5" s="77" t="s">
        <v>225</v>
      </c>
      <c r="D5" s="77">
        <v>13.98</v>
      </c>
      <c r="E5" s="77">
        <v>0</v>
      </c>
      <c r="F5" s="77"/>
    </row>
    <row r="6" spans="1:6" x14ac:dyDescent="0.25">
      <c r="A6" s="77" t="s">
        <v>236</v>
      </c>
      <c r="B6" s="77">
        <v>2011</v>
      </c>
      <c r="C6" s="77" t="s">
        <v>190</v>
      </c>
      <c r="D6" s="77">
        <v>20.68</v>
      </c>
      <c r="E6" s="77">
        <v>0</v>
      </c>
      <c r="F6" s="77"/>
    </row>
    <row r="7" spans="1:6" x14ac:dyDescent="0.25">
      <c r="A7" s="77" t="s">
        <v>237</v>
      </c>
      <c r="B7" s="77">
        <v>2011</v>
      </c>
      <c r="C7" s="77" t="s">
        <v>238</v>
      </c>
      <c r="D7" s="77">
        <v>14.18</v>
      </c>
      <c r="E7" s="77">
        <v>0</v>
      </c>
      <c r="F7" s="77"/>
    </row>
    <row r="8" spans="1:6" x14ac:dyDescent="0.25">
      <c r="A8" s="77" t="s">
        <v>239</v>
      </c>
      <c r="B8" s="77">
        <v>2011</v>
      </c>
      <c r="C8" s="77" t="s">
        <v>160</v>
      </c>
      <c r="D8" s="77">
        <v>2.7</v>
      </c>
      <c r="E8" s="77">
        <v>0</v>
      </c>
      <c r="F8" s="77"/>
    </row>
    <row r="9" spans="1:6" x14ac:dyDescent="0.25">
      <c r="A9" s="77" t="s">
        <v>240</v>
      </c>
      <c r="B9" s="77">
        <v>2011</v>
      </c>
      <c r="C9" s="77" t="s">
        <v>95</v>
      </c>
      <c r="D9" s="77">
        <v>3.44</v>
      </c>
      <c r="E9" s="77">
        <v>0</v>
      </c>
      <c r="F9" s="77"/>
    </row>
    <row r="10" spans="1:6" x14ac:dyDescent="0.25">
      <c r="A10" s="77" t="s">
        <v>241</v>
      </c>
      <c r="B10" s="77">
        <v>2011</v>
      </c>
      <c r="C10" s="77" t="s">
        <v>83</v>
      </c>
      <c r="D10" s="77">
        <v>1.27</v>
      </c>
      <c r="E10" s="77">
        <v>0</v>
      </c>
      <c r="F10" s="77"/>
    </row>
    <row r="11" spans="1:6" x14ac:dyDescent="0.25">
      <c r="A11" s="77" t="s">
        <v>242</v>
      </c>
      <c r="B11" s="77">
        <v>2011</v>
      </c>
      <c r="C11" s="77" t="s">
        <v>83</v>
      </c>
      <c r="D11" s="77">
        <v>1.19</v>
      </c>
      <c r="E11" s="77">
        <v>0</v>
      </c>
      <c r="F11" s="77"/>
    </row>
    <row r="12" spans="1:6" x14ac:dyDescent="0.25">
      <c r="A12" s="77" t="s">
        <v>243</v>
      </c>
      <c r="B12" s="77">
        <v>2011</v>
      </c>
      <c r="C12" s="77" t="s">
        <v>244</v>
      </c>
      <c r="D12" s="77">
        <v>10.84</v>
      </c>
      <c r="E12" s="77">
        <v>0</v>
      </c>
      <c r="F12" s="77"/>
    </row>
    <row r="13" spans="1:6" x14ac:dyDescent="0.25">
      <c r="A13" s="77" t="s">
        <v>245</v>
      </c>
      <c r="B13" s="77">
        <v>2011</v>
      </c>
      <c r="C13" s="77" t="s">
        <v>95</v>
      </c>
      <c r="D13" s="77">
        <v>1.53</v>
      </c>
      <c r="E13" s="77">
        <v>0</v>
      </c>
      <c r="F13" s="77"/>
    </row>
    <row r="14" spans="1:6" x14ac:dyDescent="0.25">
      <c r="A14" s="77" t="s">
        <v>246</v>
      </c>
      <c r="B14" s="77">
        <v>2011</v>
      </c>
      <c r="C14" s="77" t="s">
        <v>99</v>
      </c>
      <c r="D14" s="77">
        <v>1.08</v>
      </c>
      <c r="E14" s="77">
        <v>0</v>
      </c>
      <c r="F14" s="77"/>
    </row>
    <row r="15" spans="1:6" x14ac:dyDescent="0.25">
      <c r="A15" s="77" t="s">
        <v>247</v>
      </c>
      <c r="B15" s="77">
        <v>2011</v>
      </c>
      <c r="C15" s="77" t="s">
        <v>248</v>
      </c>
      <c r="D15" s="77">
        <v>10.38</v>
      </c>
      <c r="E15" s="77">
        <v>0</v>
      </c>
      <c r="F15" s="77"/>
    </row>
    <row r="16" spans="1:6" x14ac:dyDescent="0.25">
      <c r="A16" s="77" t="s">
        <v>249</v>
      </c>
      <c r="B16" s="77">
        <v>2011</v>
      </c>
      <c r="C16" s="77" t="s">
        <v>315</v>
      </c>
      <c r="D16" s="77">
        <v>5.74</v>
      </c>
      <c r="E16" s="77">
        <v>0</v>
      </c>
      <c r="F16" s="77"/>
    </row>
    <row r="17" spans="1:6" x14ac:dyDescent="0.25">
      <c r="A17" s="77" t="s">
        <v>250</v>
      </c>
      <c r="B17" s="77">
        <v>2011</v>
      </c>
      <c r="C17" s="77" t="s">
        <v>251</v>
      </c>
      <c r="D17" s="77">
        <v>13.74</v>
      </c>
      <c r="E17" s="77">
        <v>0</v>
      </c>
      <c r="F17" s="77"/>
    </row>
    <row r="18" spans="1:6" x14ac:dyDescent="0.25">
      <c r="A18" s="77" t="s">
        <v>252</v>
      </c>
      <c r="B18" s="77">
        <v>2011</v>
      </c>
      <c r="C18" s="77" t="s">
        <v>101</v>
      </c>
      <c r="D18" s="77">
        <v>13.89</v>
      </c>
      <c r="E18" s="77">
        <v>0</v>
      </c>
      <c r="F18" s="77"/>
    </row>
    <row r="19" spans="1:6" x14ac:dyDescent="0.25">
      <c r="A19" s="77" t="s">
        <v>253</v>
      </c>
      <c r="B19" s="77">
        <v>2011</v>
      </c>
      <c r="C19" s="77" t="s">
        <v>273</v>
      </c>
      <c r="D19" s="77">
        <v>20.92</v>
      </c>
      <c r="E19" s="77">
        <v>0</v>
      </c>
      <c r="F19" s="77"/>
    </row>
    <row r="20" spans="1:6" x14ac:dyDescent="0.25">
      <c r="A20" s="77" t="s">
        <v>254</v>
      </c>
      <c r="B20" s="77">
        <v>2011</v>
      </c>
      <c r="C20" s="77" t="s">
        <v>192</v>
      </c>
      <c r="D20" s="77">
        <v>24.62</v>
      </c>
      <c r="E20" s="77">
        <v>0</v>
      </c>
      <c r="F20" s="77"/>
    </row>
    <row r="21" spans="1:6" x14ac:dyDescent="0.25">
      <c r="A21" s="77" t="s">
        <v>255</v>
      </c>
      <c r="B21" s="77">
        <v>2011</v>
      </c>
      <c r="C21" s="77" t="s">
        <v>58</v>
      </c>
      <c r="D21" s="77">
        <v>1.66</v>
      </c>
      <c r="E21" s="77"/>
      <c r="F21" s="77"/>
    </row>
    <row r="22" spans="1:6" x14ac:dyDescent="0.25">
      <c r="A22" s="77" t="s">
        <v>256</v>
      </c>
      <c r="B22" s="77">
        <v>2011</v>
      </c>
      <c r="C22" s="77" t="s">
        <v>229</v>
      </c>
      <c r="D22" s="77">
        <v>21.67</v>
      </c>
      <c r="E22" s="77">
        <v>0</v>
      </c>
      <c r="F22" s="77"/>
    </row>
    <row r="23" spans="1:6" x14ac:dyDescent="0.25">
      <c r="A23" s="77" t="s">
        <v>257</v>
      </c>
      <c r="B23" s="77">
        <v>2011</v>
      </c>
      <c r="C23" s="77" t="s">
        <v>258</v>
      </c>
      <c r="D23" s="77">
        <v>6.03</v>
      </c>
      <c r="E23" s="77">
        <v>0</v>
      </c>
      <c r="F23" s="77"/>
    </row>
    <row r="24" spans="1:6" x14ac:dyDescent="0.25">
      <c r="A24" s="77" t="s">
        <v>259</v>
      </c>
      <c r="B24" s="77">
        <v>2011</v>
      </c>
      <c r="C24" s="77" t="s">
        <v>291</v>
      </c>
      <c r="D24" s="77">
        <v>26.77</v>
      </c>
      <c r="E24" s="77">
        <v>0</v>
      </c>
      <c r="F24" s="77"/>
    </row>
    <row r="25" spans="1:6" x14ac:dyDescent="0.25">
      <c r="A25" s="77" t="s">
        <v>260</v>
      </c>
      <c r="B25" s="77">
        <v>2011</v>
      </c>
      <c r="C25" s="77" t="s">
        <v>95</v>
      </c>
      <c r="D25" s="77">
        <v>2.59</v>
      </c>
      <c r="E25" s="77">
        <v>0</v>
      </c>
      <c r="F25" s="77"/>
    </row>
    <row r="26" spans="1:6" x14ac:dyDescent="0.25">
      <c r="A26" s="77" t="s">
        <v>261</v>
      </c>
      <c r="B26" s="77">
        <v>2011</v>
      </c>
      <c r="C26" s="77" t="s">
        <v>58</v>
      </c>
      <c r="D26" s="77">
        <v>1.1499999999999999</v>
      </c>
      <c r="E26" s="77">
        <v>0</v>
      </c>
      <c r="F26" s="77"/>
    </row>
    <row r="27" spans="1:6" x14ac:dyDescent="0.25">
      <c r="A27" s="77" t="s">
        <v>262</v>
      </c>
      <c r="B27" s="77">
        <v>2011</v>
      </c>
      <c r="C27" s="77" t="s">
        <v>90</v>
      </c>
      <c r="D27" s="77">
        <v>5.0599999999999996</v>
      </c>
      <c r="E27" s="77">
        <v>0</v>
      </c>
      <c r="F27" s="77"/>
    </row>
    <row r="28" spans="1:6" x14ac:dyDescent="0.25">
      <c r="A28" s="77" t="s">
        <v>263</v>
      </c>
      <c r="B28" s="77">
        <v>2011</v>
      </c>
      <c r="C28" s="77" t="s">
        <v>320</v>
      </c>
      <c r="D28" s="77">
        <v>21.19</v>
      </c>
      <c r="E28" s="77">
        <v>0</v>
      </c>
      <c r="F28" s="77"/>
    </row>
    <row r="29" spans="1:6" x14ac:dyDescent="0.25">
      <c r="A29" s="77" t="s">
        <v>264</v>
      </c>
      <c r="B29" s="77">
        <v>2011</v>
      </c>
      <c r="C29" s="77" t="s">
        <v>321</v>
      </c>
      <c r="D29" s="77">
        <v>20.91</v>
      </c>
      <c r="E29" s="77">
        <v>0</v>
      </c>
      <c r="F29" s="77"/>
    </row>
    <row r="30" spans="1:6" x14ac:dyDescent="0.25">
      <c r="A30" s="77" t="s">
        <v>265</v>
      </c>
      <c r="B30" s="77">
        <v>2011</v>
      </c>
      <c r="C30" s="77" t="s">
        <v>322</v>
      </c>
      <c r="D30" s="77">
        <v>20.47</v>
      </c>
      <c r="E30" s="77">
        <v>0</v>
      </c>
      <c r="F30" s="77"/>
    </row>
    <row r="31" spans="1:6" x14ac:dyDescent="0.25">
      <c r="A31" s="77" t="s">
        <v>266</v>
      </c>
      <c r="B31" s="77">
        <v>2011</v>
      </c>
      <c r="C31" s="77" t="s">
        <v>323</v>
      </c>
      <c r="D31" s="77">
        <v>15.64</v>
      </c>
      <c r="E31" s="77">
        <v>0</v>
      </c>
      <c r="F31" s="77"/>
    </row>
    <row r="32" spans="1:6" x14ac:dyDescent="0.25">
      <c r="A32" s="77" t="s">
        <v>267</v>
      </c>
      <c r="B32" s="77">
        <v>2011</v>
      </c>
      <c r="C32" s="77" t="s">
        <v>276</v>
      </c>
      <c r="D32" s="77">
        <v>20.57</v>
      </c>
      <c r="E32" s="77">
        <v>0</v>
      </c>
      <c r="F32" s="77"/>
    </row>
    <row r="33" spans="1:6" x14ac:dyDescent="0.25">
      <c r="A33" s="77" t="s">
        <v>268</v>
      </c>
      <c r="B33" s="77">
        <v>2011</v>
      </c>
      <c r="C33" s="77" t="s">
        <v>275</v>
      </c>
      <c r="D33" s="77">
        <v>21.06</v>
      </c>
      <c r="E33" s="77">
        <v>0</v>
      </c>
      <c r="F33" s="77"/>
    </row>
    <row r="34" spans="1:6" x14ac:dyDescent="0.25">
      <c r="A34" s="77" t="s">
        <v>269</v>
      </c>
      <c r="B34" s="77">
        <v>2011</v>
      </c>
      <c r="C34" s="77" t="s">
        <v>274</v>
      </c>
      <c r="D34" s="77">
        <v>28.35</v>
      </c>
      <c r="E34" s="77">
        <v>0</v>
      </c>
      <c r="F34" s="77"/>
    </row>
    <row r="35" spans="1:6" x14ac:dyDescent="0.25">
      <c r="A35" s="77" t="s">
        <v>270</v>
      </c>
      <c r="B35" s="77">
        <v>209803</v>
      </c>
      <c r="C35" s="77" t="s">
        <v>271</v>
      </c>
      <c r="D35" s="77">
        <v>43.59</v>
      </c>
      <c r="E35" s="77">
        <v>0</v>
      </c>
      <c r="F35" s="77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C44CA"/>
  </sheetPr>
  <dimension ref="A1:E3"/>
  <sheetViews>
    <sheetView workbookViewId="0">
      <selection activeCell="I11" sqref="I11"/>
    </sheetView>
  </sheetViews>
  <sheetFormatPr defaultRowHeight="15" x14ac:dyDescent="0.25"/>
  <cols>
    <col min="1" max="1" width="9.85546875" style="93" bestFit="1" customWidth="1"/>
    <col min="2" max="2" width="10" style="93" customWidth="1"/>
    <col min="3" max="3" width="16.85546875" style="93" bestFit="1" customWidth="1"/>
    <col min="4" max="4" width="16.85546875" style="93" customWidth="1"/>
    <col min="5" max="5" width="18" style="93" customWidth="1"/>
    <col min="6" max="16384" width="9.140625" style="93"/>
  </cols>
  <sheetData>
    <row r="1" spans="1:5" x14ac:dyDescent="0.25">
      <c r="A1" s="76" t="s">
        <v>37</v>
      </c>
      <c r="B1" s="76" t="s">
        <v>32</v>
      </c>
      <c r="C1" s="76" t="s">
        <v>3</v>
      </c>
      <c r="D1" s="76" t="s">
        <v>38</v>
      </c>
      <c r="E1" s="76" t="s">
        <v>540</v>
      </c>
    </row>
    <row r="2" spans="1:5" x14ac:dyDescent="0.25">
      <c r="A2" s="77" t="s">
        <v>530</v>
      </c>
      <c r="B2" s="77">
        <v>9411</v>
      </c>
      <c r="C2" s="77" t="s">
        <v>79</v>
      </c>
      <c r="D2" s="77">
        <v>55.89</v>
      </c>
      <c r="E2" s="77" t="s">
        <v>541</v>
      </c>
    </row>
    <row r="3" spans="1:5" x14ac:dyDescent="0.25">
      <c r="A3" s="77" t="s">
        <v>531</v>
      </c>
      <c r="B3" s="77">
        <v>9411</v>
      </c>
      <c r="C3" s="77" t="s">
        <v>532</v>
      </c>
      <c r="D3" s="77">
        <v>2.5099999999999998</v>
      </c>
      <c r="E3" s="77" t="s">
        <v>541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C44CA"/>
  </sheetPr>
  <dimension ref="A1:F13"/>
  <sheetViews>
    <sheetView workbookViewId="0">
      <selection activeCell="I29" sqref="I29"/>
    </sheetView>
  </sheetViews>
  <sheetFormatPr defaultRowHeight="15" x14ac:dyDescent="0.25"/>
  <cols>
    <col min="1" max="1" width="9.85546875" bestFit="1" customWidth="1"/>
    <col min="2" max="2" width="5" bestFit="1" customWidth="1"/>
    <col min="3" max="3" width="15.85546875" bestFit="1" customWidth="1"/>
    <col min="4" max="4" width="16.85546875" bestFit="1" customWidth="1"/>
    <col min="5" max="5" width="9.5703125" bestFit="1" customWidth="1"/>
    <col min="6" max="6" width="15.5703125" bestFit="1" customWidth="1"/>
  </cols>
  <sheetData>
    <row r="1" spans="1:6" x14ac:dyDescent="0.25">
      <c r="A1" s="76" t="s">
        <v>37</v>
      </c>
      <c r="B1" s="76" t="s">
        <v>32</v>
      </c>
      <c r="C1" s="76" t="s">
        <v>3</v>
      </c>
      <c r="D1" s="76" t="s">
        <v>38</v>
      </c>
      <c r="E1" s="76" t="s">
        <v>278</v>
      </c>
      <c r="F1" s="76" t="s">
        <v>313</v>
      </c>
    </row>
    <row r="2" spans="1:6" x14ac:dyDescent="0.25">
      <c r="A2" s="77" t="s">
        <v>515</v>
      </c>
      <c r="B2" s="77">
        <v>3221</v>
      </c>
      <c r="C2" s="77" t="s">
        <v>374</v>
      </c>
      <c r="D2" s="77">
        <v>4.07</v>
      </c>
      <c r="E2" s="77"/>
      <c r="F2" s="77">
        <v>0.62</v>
      </c>
    </row>
    <row r="3" spans="1:6" x14ac:dyDescent="0.25">
      <c r="A3" s="77" t="s">
        <v>516</v>
      </c>
      <c r="B3" s="77">
        <v>3221</v>
      </c>
      <c r="C3" s="77" t="s">
        <v>374</v>
      </c>
      <c r="D3" s="77">
        <v>5.83</v>
      </c>
      <c r="E3" s="77"/>
      <c r="F3" s="77">
        <v>0.89</v>
      </c>
    </row>
    <row r="4" spans="1:6" x14ac:dyDescent="0.25">
      <c r="A4" s="77" t="s">
        <v>517</v>
      </c>
      <c r="B4" s="77">
        <v>3221</v>
      </c>
      <c r="C4" s="77" t="s">
        <v>518</v>
      </c>
      <c r="D4" s="77">
        <v>24.93</v>
      </c>
      <c r="E4" s="77"/>
      <c r="F4" s="77">
        <v>3.8</v>
      </c>
    </row>
    <row r="5" spans="1:6" x14ac:dyDescent="0.25">
      <c r="A5" s="77" t="s">
        <v>519</v>
      </c>
      <c r="B5" s="77">
        <v>3221</v>
      </c>
      <c r="C5" s="77" t="s">
        <v>47</v>
      </c>
      <c r="D5" s="77">
        <v>12.29</v>
      </c>
      <c r="E5" s="77"/>
      <c r="F5" s="77">
        <v>1.87</v>
      </c>
    </row>
    <row r="6" spans="1:6" x14ac:dyDescent="0.25">
      <c r="A6" s="77" t="s">
        <v>520</v>
      </c>
      <c r="B6" s="77">
        <v>3221</v>
      </c>
      <c r="C6" s="77" t="s">
        <v>521</v>
      </c>
      <c r="D6" s="77">
        <v>58.38</v>
      </c>
      <c r="E6" s="77"/>
      <c r="F6" s="77">
        <v>8.9</v>
      </c>
    </row>
    <row r="7" spans="1:6" x14ac:dyDescent="0.25">
      <c r="A7" s="77" t="s">
        <v>522</v>
      </c>
      <c r="B7" s="77">
        <v>3221</v>
      </c>
      <c r="C7" s="77" t="s">
        <v>40</v>
      </c>
      <c r="D7" s="77">
        <v>16.02</v>
      </c>
      <c r="E7" s="77"/>
      <c r="F7" s="77">
        <v>2.44</v>
      </c>
    </row>
    <row r="8" spans="1:6" x14ac:dyDescent="0.25">
      <c r="A8" s="77" t="s">
        <v>523</v>
      </c>
      <c r="B8" s="77">
        <v>3221</v>
      </c>
      <c r="C8" s="77" t="s">
        <v>524</v>
      </c>
      <c r="D8" s="77">
        <v>30.02</v>
      </c>
      <c r="E8" s="77"/>
      <c r="F8" s="77">
        <v>4.58</v>
      </c>
    </row>
    <row r="9" spans="1:6" x14ac:dyDescent="0.25">
      <c r="A9" s="77" t="s">
        <v>525</v>
      </c>
      <c r="B9" s="77">
        <v>3221</v>
      </c>
      <c r="C9" s="77" t="s">
        <v>45</v>
      </c>
      <c r="D9" s="77">
        <v>16.989999999999998</v>
      </c>
      <c r="E9" s="77"/>
      <c r="F9" s="77">
        <v>2.59</v>
      </c>
    </row>
    <row r="10" spans="1:6" x14ac:dyDescent="0.25">
      <c r="A10" s="77" t="s">
        <v>526</v>
      </c>
      <c r="B10" s="77">
        <v>3221</v>
      </c>
      <c r="C10" s="77" t="s">
        <v>497</v>
      </c>
      <c r="D10" s="77">
        <v>7.01</v>
      </c>
      <c r="E10" s="77"/>
      <c r="F10" s="77">
        <v>1.07</v>
      </c>
    </row>
    <row r="11" spans="1:6" x14ac:dyDescent="0.25">
      <c r="A11" s="77" t="s">
        <v>527</v>
      </c>
      <c r="B11" s="77">
        <v>3221</v>
      </c>
      <c r="C11" s="77" t="s">
        <v>528</v>
      </c>
      <c r="D11" s="77">
        <v>8.7799999999999994</v>
      </c>
      <c r="E11" s="77"/>
      <c r="F11" s="77">
        <v>1.34</v>
      </c>
    </row>
    <row r="12" spans="1:6" x14ac:dyDescent="0.25">
      <c r="A12" s="77" t="s">
        <v>529</v>
      </c>
      <c r="B12" s="77">
        <v>3221</v>
      </c>
      <c r="C12" s="77" t="s">
        <v>528</v>
      </c>
      <c r="D12" s="77">
        <v>4.2699999999999996</v>
      </c>
      <c r="E12" s="77"/>
      <c r="F12" s="77">
        <v>0.65</v>
      </c>
    </row>
    <row r="13" spans="1:6" x14ac:dyDescent="0.25">
      <c r="D13">
        <f>SUM(D2:D12)</f>
        <v>188.59</v>
      </c>
      <c r="F13">
        <f>SUM(F2:F12)</f>
        <v>28.75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C44CA"/>
  </sheetPr>
  <dimension ref="A1:F31"/>
  <sheetViews>
    <sheetView workbookViewId="0">
      <selection activeCell="I29" sqref="I29"/>
    </sheetView>
  </sheetViews>
  <sheetFormatPr defaultRowHeight="15" x14ac:dyDescent="0.25"/>
  <cols>
    <col min="1" max="1" width="9.85546875" bestFit="1" customWidth="1"/>
    <col min="2" max="2" width="5" bestFit="1" customWidth="1"/>
    <col min="3" max="3" width="24.85546875" bestFit="1" customWidth="1"/>
    <col min="4" max="4" width="16.85546875" bestFit="1" customWidth="1"/>
    <col min="5" max="5" width="9.5703125" bestFit="1" customWidth="1"/>
    <col min="6" max="6" width="15.5703125" bestFit="1" customWidth="1"/>
  </cols>
  <sheetData>
    <row r="1" spans="1:6" x14ac:dyDescent="0.25">
      <c r="A1" s="76" t="s">
        <v>37</v>
      </c>
      <c r="B1" s="76" t="s">
        <v>32</v>
      </c>
      <c r="C1" s="76" t="s">
        <v>3</v>
      </c>
      <c r="D1" s="76" t="s">
        <v>38</v>
      </c>
      <c r="E1" s="76" t="s">
        <v>278</v>
      </c>
      <c r="F1" s="76" t="s">
        <v>313</v>
      </c>
    </row>
    <row r="2" spans="1:6" x14ac:dyDescent="0.25">
      <c r="A2" s="77" t="s">
        <v>373</v>
      </c>
      <c r="B2" s="77">
        <v>3221</v>
      </c>
      <c r="C2" s="77" t="s">
        <v>374</v>
      </c>
      <c r="D2" s="77">
        <v>4.07</v>
      </c>
      <c r="E2" s="77"/>
      <c r="F2" s="77">
        <v>0.62</v>
      </c>
    </row>
    <row r="3" spans="1:6" x14ac:dyDescent="0.25">
      <c r="A3" s="77" t="s">
        <v>375</v>
      </c>
      <c r="B3" s="77">
        <v>3221</v>
      </c>
      <c r="C3" s="77" t="s">
        <v>374</v>
      </c>
      <c r="D3" s="77">
        <v>5.83</v>
      </c>
      <c r="E3" s="77"/>
      <c r="F3" s="77">
        <v>0.89</v>
      </c>
    </row>
    <row r="4" spans="1:6" x14ac:dyDescent="0.25">
      <c r="A4" s="77" t="s">
        <v>376</v>
      </c>
      <c r="B4" s="77">
        <v>3221</v>
      </c>
      <c r="C4" s="77" t="s">
        <v>377</v>
      </c>
      <c r="D4" s="77">
        <v>6.53</v>
      </c>
      <c r="E4" s="77"/>
      <c r="F4" s="77">
        <v>1</v>
      </c>
    </row>
    <row r="5" spans="1:6" x14ac:dyDescent="0.25">
      <c r="A5" s="77" t="s">
        <v>378</v>
      </c>
      <c r="B5" s="77">
        <v>3221</v>
      </c>
      <c r="C5" s="77" t="s">
        <v>225</v>
      </c>
      <c r="D5" s="77">
        <v>27.94</v>
      </c>
      <c r="E5" s="77"/>
      <c r="F5" s="77">
        <v>4.26</v>
      </c>
    </row>
    <row r="6" spans="1:6" x14ac:dyDescent="0.25">
      <c r="A6" s="77" t="s">
        <v>379</v>
      </c>
      <c r="B6" s="77">
        <v>3221</v>
      </c>
      <c r="C6" s="77" t="s">
        <v>160</v>
      </c>
      <c r="D6" s="77">
        <v>2.21</v>
      </c>
      <c r="E6" s="77"/>
      <c r="F6" s="77">
        <v>0.34</v>
      </c>
    </row>
    <row r="7" spans="1:6" x14ac:dyDescent="0.25">
      <c r="A7" s="77" t="s">
        <v>380</v>
      </c>
      <c r="B7" s="77">
        <v>3221</v>
      </c>
      <c r="C7" s="77" t="s">
        <v>109</v>
      </c>
      <c r="D7" s="77">
        <v>41.26</v>
      </c>
      <c r="E7" s="77"/>
      <c r="F7" s="77">
        <v>6.29</v>
      </c>
    </row>
    <row r="8" spans="1:6" x14ac:dyDescent="0.25">
      <c r="A8" s="77" t="s">
        <v>381</v>
      </c>
      <c r="B8" s="77">
        <v>3221</v>
      </c>
      <c r="C8" s="77" t="s">
        <v>382</v>
      </c>
      <c r="D8" s="77">
        <v>4.2699999999999996</v>
      </c>
      <c r="E8" s="77"/>
      <c r="F8" s="77">
        <v>0.65</v>
      </c>
    </row>
    <row r="9" spans="1:6" x14ac:dyDescent="0.25">
      <c r="A9" s="77" t="s">
        <v>383</v>
      </c>
      <c r="B9" s="77">
        <v>3221</v>
      </c>
      <c r="C9" s="77" t="s">
        <v>397</v>
      </c>
      <c r="D9" s="77">
        <v>1.69</v>
      </c>
      <c r="E9" s="77"/>
      <c r="F9" s="77">
        <v>0.26</v>
      </c>
    </row>
    <row r="10" spans="1:6" x14ac:dyDescent="0.25">
      <c r="A10" s="77" t="s">
        <v>385</v>
      </c>
      <c r="B10" s="77">
        <v>3221</v>
      </c>
      <c r="C10" s="77" t="s">
        <v>395</v>
      </c>
      <c r="D10" s="77">
        <v>1.6</v>
      </c>
      <c r="E10" s="77"/>
      <c r="F10" s="77">
        <v>0.24</v>
      </c>
    </row>
    <row r="11" spans="1:6" x14ac:dyDescent="0.25">
      <c r="A11" s="77" t="s">
        <v>387</v>
      </c>
      <c r="B11" s="77">
        <v>3221</v>
      </c>
      <c r="C11" s="77" t="s">
        <v>388</v>
      </c>
      <c r="D11" s="77">
        <v>2.67</v>
      </c>
      <c r="E11" s="77"/>
      <c r="F11" s="77">
        <v>0.41</v>
      </c>
    </row>
    <row r="12" spans="1:6" x14ac:dyDescent="0.25">
      <c r="A12" s="77" t="s">
        <v>389</v>
      </c>
      <c r="B12" s="77">
        <v>3221</v>
      </c>
      <c r="C12" s="77" t="s">
        <v>204</v>
      </c>
      <c r="D12" s="77">
        <v>8.41</v>
      </c>
      <c r="E12" s="77"/>
      <c r="F12" s="77">
        <v>1.28</v>
      </c>
    </row>
    <row r="13" spans="1:6" x14ac:dyDescent="0.25">
      <c r="A13" s="77" t="s">
        <v>390</v>
      </c>
      <c r="B13" s="77">
        <v>3221</v>
      </c>
      <c r="C13" s="77" t="s">
        <v>83</v>
      </c>
      <c r="D13" s="77">
        <v>1.54</v>
      </c>
      <c r="E13" s="77"/>
      <c r="F13" s="77">
        <v>0.23</v>
      </c>
    </row>
    <row r="14" spans="1:6" x14ac:dyDescent="0.25">
      <c r="A14" s="77" t="s">
        <v>391</v>
      </c>
      <c r="B14" s="77">
        <v>3221</v>
      </c>
      <c r="C14" s="77" t="s">
        <v>392</v>
      </c>
      <c r="D14" s="77">
        <v>3.35</v>
      </c>
      <c r="E14" s="77"/>
      <c r="F14" s="77">
        <v>0.51</v>
      </c>
    </row>
    <row r="15" spans="1:6" x14ac:dyDescent="0.25">
      <c r="A15" s="77" t="s">
        <v>393</v>
      </c>
      <c r="B15" s="77">
        <v>3221</v>
      </c>
      <c r="C15" s="77" t="s">
        <v>319</v>
      </c>
      <c r="D15" s="77">
        <v>2.63</v>
      </c>
      <c r="E15" s="77"/>
      <c r="F15" s="77">
        <v>0.4</v>
      </c>
    </row>
    <row r="16" spans="1:6" x14ac:dyDescent="0.25">
      <c r="A16" s="77" t="s">
        <v>394</v>
      </c>
      <c r="B16" s="77">
        <v>3221</v>
      </c>
      <c r="C16" s="77" t="s">
        <v>386</v>
      </c>
      <c r="D16" s="77">
        <v>1.57</v>
      </c>
      <c r="E16" s="77"/>
      <c r="F16" s="77">
        <v>0.24</v>
      </c>
    </row>
    <row r="17" spans="1:6" x14ac:dyDescent="0.25">
      <c r="A17" s="77" t="s">
        <v>396</v>
      </c>
      <c r="B17" s="77">
        <v>3221</v>
      </c>
      <c r="C17" s="77" t="s">
        <v>384</v>
      </c>
      <c r="D17" s="77">
        <v>1.66</v>
      </c>
      <c r="E17" s="77"/>
      <c r="F17" s="77">
        <v>0.25</v>
      </c>
    </row>
    <row r="18" spans="1:6" x14ac:dyDescent="0.25">
      <c r="A18" s="77" t="s">
        <v>398</v>
      </c>
      <c r="B18" s="77">
        <v>3221</v>
      </c>
      <c r="C18" s="77" t="s">
        <v>399</v>
      </c>
      <c r="D18" s="77">
        <v>29.57</v>
      </c>
      <c r="E18" s="77"/>
      <c r="F18" s="77">
        <v>4.51</v>
      </c>
    </row>
    <row r="19" spans="1:6" x14ac:dyDescent="0.25">
      <c r="A19" s="77" t="s">
        <v>400</v>
      </c>
      <c r="B19" s="77">
        <v>3221</v>
      </c>
      <c r="C19" s="77" t="s">
        <v>401</v>
      </c>
      <c r="D19" s="77">
        <v>15.06</v>
      </c>
      <c r="E19" s="77"/>
      <c r="F19" s="77">
        <v>2.2999999999999998</v>
      </c>
    </row>
    <row r="20" spans="1:6" x14ac:dyDescent="0.25">
      <c r="A20" s="77" t="s">
        <v>402</v>
      </c>
      <c r="B20" s="77">
        <v>3221</v>
      </c>
      <c r="C20" s="77" t="s">
        <v>403</v>
      </c>
      <c r="D20" s="77">
        <v>15.05</v>
      </c>
      <c r="E20" s="77"/>
      <c r="F20" s="77">
        <v>2.29</v>
      </c>
    </row>
    <row r="21" spans="1:6" x14ac:dyDescent="0.25">
      <c r="A21" s="77" t="s">
        <v>404</v>
      </c>
      <c r="B21" s="77">
        <v>3221</v>
      </c>
      <c r="C21" s="77" t="s">
        <v>282</v>
      </c>
      <c r="D21" s="77">
        <v>15.06</v>
      </c>
      <c r="E21" s="77"/>
      <c r="F21" s="77">
        <v>2.2999999999999998</v>
      </c>
    </row>
    <row r="22" spans="1:6" x14ac:dyDescent="0.25">
      <c r="A22" s="77" t="s">
        <v>405</v>
      </c>
      <c r="B22" s="77">
        <v>3221</v>
      </c>
      <c r="C22" s="77" t="s">
        <v>194</v>
      </c>
      <c r="D22" s="77">
        <v>15.06</v>
      </c>
      <c r="E22" s="77"/>
      <c r="F22" s="77">
        <v>2.2999999999999998</v>
      </c>
    </row>
    <row r="23" spans="1:6" x14ac:dyDescent="0.25">
      <c r="A23" s="77" t="s">
        <v>406</v>
      </c>
      <c r="B23" s="77">
        <v>3221</v>
      </c>
      <c r="C23" s="77" t="s">
        <v>192</v>
      </c>
      <c r="D23" s="77">
        <v>14.49</v>
      </c>
      <c r="E23" s="77"/>
      <c r="F23" s="77">
        <v>2.21</v>
      </c>
    </row>
    <row r="24" spans="1:6" x14ac:dyDescent="0.25">
      <c r="A24" s="77" t="s">
        <v>407</v>
      </c>
      <c r="B24" s="77">
        <v>3221</v>
      </c>
      <c r="C24" s="77" t="s">
        <v>190</v>
      </c>
      <c r="D24" s="77">
        <v>15.52</v>
      </c>
      <c r="E24" s="77"/>
      <c r="F24" s="77">
        <v>2.37</v>
      </c>
    </row>
    <row r="25" spans="1:6" x14ac:dyDescent="0.25">
      <c r="A25" s="77" t="s">
        <v>408</v>
      </c>
      <c r="B25" s="77">
        <v>3221</v>
      </c>
      <c r="C25" s="77" t="s">
        <v>409</v>
      </c>
      <c r="D25" s="77">
        <v>15.91</v>
      </c>
      <c r="E25" s="77"/>
      <c r="F25" s="77">
        <v>2.4300000000000002</v>
      </c>
    </row>
    <row r="26" spans="1:6" x14ac:dyDescent="0.25">
      <c r="A26" s="77" t="s">
        <v>410</v>
      </c>
      <c r="B26" s="77">
        <v>3221</v>
      </c>
      <c r="C26" s="77" t="s">
        <v>411</v>
      </c>
      <c r="D26" s="77">
        <v>18.11</v>
      </c>
      <c r="E26" s="77"/>
      <c r="F26" s="77">
        <v>2.76</v>
      </c>
    </row>
    <row r="27" spans="1:6" x14ac:dyDescent="0.25">
      <c r="A27" s="77" t="s">
        <v>412</v>
      </c>
      <c r="B27" s="77">
        <v>3221</v>
      </c>
      <c r="C27" s="77" t="s">
        <v>413</v>
      </c>
      <c r="D27" s="77">
        <v>21.95</v>
      </c>
      <c r="E27" s="77"/>
      <c r="F27" s="77">
        <v>3.35</v>
      </c>
    </row>
    <row r="28" spans="1:6" x14ac:dyDescent="0.25">
      <c r="A28" s="77" t="s">
        <v>414</v>
      </c>
      <c r="B28" s="77">
        <v>3221</v>
      </c>
      <c r="C28" s="77" t="s">
        <v>42</v>
      </c>
      <c r="D28" s="77">
        <v>211.07</v>
      </c>
      <c r="E28" s="77"/>
      <c r="F28" s="77">
        <v>32.18</v>
      </c>
    </row>
    <row r="29" spans="1:6" x14ac:dyDescent="0.25">
      <c r="A29" s="77" t="s">
        <v>415</v>
      </c>
      <c r="B29" s="77">
        <v>3221</v>
      </c>
      <c r="C29" s="77" t="s">
        <v>45</v>
      </c>
      <c r="D29" s="77">
        <v>25.77</v>
      </c>
      <c r="E29" s="77"/>
      <c r="F29" s="77">
        <v>3.93</v>
      </c>
    </row>
    <row r="30" spans="1:6" x14ac:dyDescent="0.25">
      <c r="A30" s="77" t="s">
        <v>416</v>
      </c>
      <c r="B30" s="77">
        <v>3221</v>
      </c>
      <c r="C30" s="77" t="s">
        <v>101</v>
      </c>
      <c r="D30" s="77">
        <v>6.02</v>
      </c>
      <c r="E30" s="77"/>
      <c r="F30" s="77">
        <v>0.92</v>
      </c>
    </row>
    <row r="31" spans="1:6" x14ac:dyDescent="0.25">
      <c r="A31" s="77" t="s">
        <v>417</v>
      </c>
      <c r="B31" s="77">
        <v>3221</v>
      </c>
      <c r="C31" s="77" t="s">
        <v>229</v>
      </c>
      <c r="D31" s="77">
        <v>17.22</v>
      </c>
      <c r="E31" s="77"/>
      <c r="F31" s="77">
        <v>2.63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DC44CA"/>
  </sheetPr>
  <dimension ref="A1:F34"/>
  <sheetViews>
    <sheetView workbookViewId="0">
      <selection activeCell="I29" sqref="I29"/>
    </sheetView>
  </sheetViews>
  <sheetFormatPr defaultRowHeight="15" x14ac:dyDescent="0.25"/>
  <cols>
    <col min="1" max="1" width="9.85546875" bestFit="1" customWidth="1"/>
    <col min="2" max="2" width="5" bestFit="1" customWidth="1"/>
    <col min="3" max="3" width="24.85546875" bestFit="1" customWidth="1"/>
    <col min="4" max="4" width="16.85546875" bestFit="1" customWidth="1"/>
    <col min="5" max="5" width="9.5703125" bestFit="1" customWidth="1"/>
    <col min="6" max="6" width="15.5703125" bestFit="1" customWidth="1"/>
  </cols>
  <sheetData>
    <row r="1" spans="1:6" x14ac:dyDescent="0.25">
      <c r="A1" s="76" t="s">
        <v>37</v>
      </c>
      <c r="B1" s="76" t="s">
        <v>32</v>
      </c>
      <c r="C1" s="76" t="s">
        <v>3</v>
      </c>
      <c r="D1" s="76" t="s">
        <v>38</v>
      </c>
      <c r="E1" s="76" t="s">
        <v>278</v>
      </c>
      <c r="F1" s="76" t="s">
        <v>313</v>
      </c>
    </row>
    <row r="2" spans="1:6" x14ac:dyDescent="0.25">
      <c r="A2" s="77" t="s">
        <v>418</v>
      </c>
      <c r="B2" s="77">
        <v>3221</v>
      </c>
      <c r="C2" s="77" t="s">
        <v>374</v>
      </c>
      <c r="D2" s="77">
        <v>4.07</v>
      </c>
      <c r="E2" s="77"/>
      <c r="F2" s="77">
        <v>0.62</v>
      </c>
    </row>
    <row r="3" spans="1:6" x14ac:dyDescent="0.25">
      <c r="A3" s="77" t="s">
        <v>419</v>
      </c>
      <c r="B3" s="77">
        <v>3221</v>
      </c>
      <c r="C3" s="77" t="s">
        <v>374</v>
      </c>
      <c r="D3" s="77">
        <v>5.81</v>
      </c>
      <c r="E3" s="77"/>
      <c r="F3" s="77">
        <v>0.89</v>
      </c>
    </row>
    <row r="4" spans="1:6" x14ac:dyDescent="0.25">
      <c r="A4" s="77" t="s">
        <v>420</v>
      </c>
      <c r="B4" s="77">
        <v>3221</v>
      </c>
      <c r="C4" s="77" t="s">
        <v>377</v>
      </c>
      <c r="D4" s="77">
        <v>6.53</v>
      </c>
      <c r="E4" s="77"/>
      <c r="F4" s="77">
        <v>1</v>
      </c>
    </row>
    <row r="5" spans="1:6" x14ac:dyDescent="0.25">
      <c r="A5" s="77" t="s">
        <v>421</v>
      </c>
      <c r="B5" s="77">
        <v>3221</v>
      </c>
      <c r="C5" s="77" t="s">
        <v>397</v>
      </c>
      <c r="D5" s="77">
        <v>1.69</v>
      </c>
      <c r="E5" s="77"/>
      <c r="F5" s="77">
        <v>0.26</v>
      </c>
    </row>
    <row r="6" spans="1:6" x14ac:dyDescent="0.25">
      <c r="A6" s="77" t="s">
        <v>422</v>
      </c>
      <c r="B6" s="77">
        <v>3221</v>
      </c>
      <c r="C6" s="77" t="s">
        <v>395</v>
      </c>
      <c r="D6" s="77">
        <v>1.6</v>
      </c>
      <c r="E6" s="77"/>
      <c r="F6" s="77">
        <v>0.24</v>
      </c>
    </row>
    <row r="7" spans="1:6" x14ac:dyDescent="0.25">
      <c r="A7" s="77" t="s">
        <v>423</v>
      </c>
      <c r="B7" s="77">
        <v>3221</v>
      </c>
      <c r="C7" s="77" t="s">
        <v>388</v>
      </c>
      <c r="D7" s="77">
        <v>2.67</v>
      </c>
      <c r="E7" s="77"/>
      <c r="F7" s="77">
        <v>0.41</v>
      </c>
    </row>
    <row r="8" spans="1:6" x14ac:dyDescent="0.25">
      <c r="A8" s="77" t="s">
        <v>424</v>
      </c>
      <c r="B8" s="77">
        <v>3221</v>
      </c>
      <c r="C8" s="77" t="s">
        <v>204</v>
      </c>
      <c r="D8" s="77">
        <v>8.41</v>
      </c>
      <c r="E8" s="77"/>
      <c r="F8" s="77">
        <v>1.28</v>
      </c>
    </row>
    <row r="9" spans="1:6" x14ac:dyDescent="0.25">
      <c r="A9" s="77" t="s">
        <v>425</v>
      </c>
      <c r="B9" s="77">
        <v>3221</v>
      </c>
      <c r="C9" s="77" t="s">
        <v>83</v>
      </c>
      <c r="D9" s="77">
        <v>1.54</v>
      </c>
      <c r="E9" s="77"/>
      <c r="F9" s="77">
        <v>0.23</v>
      </c>
    </row>
    <row r="10" spans="1:6" x14ac:dyDescent="0.25">
      <c r="A10" s="77" t="s">
        <v>426</v>
      </c>
      <c r="B10" s="77">
        <v>3221</v>
      </c>
      <c r="C10" s="77" t="s">
        <v>392</v>
      </c>
      <c r="D10" s="77">
        <v>3.35</v>
      </c>
      <c r="E10" s="77"/>
      <c r="F10" s="77">
        <v>0.51</v>
      </c>
    </row>
    <row r="11" spans="1:6" x14ac:dyDescent="0.25">
      <c r="A11" s="77" t="s">
        <v>427</v>
      </c>
      <c r="B11" s="77">
        <v>3221</v>
      </c>
      <c r="C11" s="77" t="s">
        <v>319</v>
      </c>
      <c r="D11" s="77">
        <v>2.63</v>
      </c>
      <c r="E11" s="77"/>
      <c r="F11" s="77">
        <v>0.4</v>
      </c>
    </row>
    <row r="12" spans="1:6" x14ac:dyDescent="0.25">
      <c r="A12" s="77" t="s">
        <v>428</v>
      </c>
      <c r="B12" s="77">
        <v>3221</v>
      </c>
      <c r="C12" s="77" t="s">
        <v>386</v>
      </c>
      <c r="D12" s="77">
        <v>1.57</v>
      </c>
      <c r="E12" s="77"/>
      <c r="F12" s="77">
        <v>0.24</v>
      </c>
    </row>
    <row r="13" spans="1:6" x14ac:dyDescent="0.25">
      <c r="A13" s="77" t="s">
        <v>429</v>
      </c>
      <c r="B13" s="77">
        <v>3221</v>
      </c>
      <c r="C13" s="77" t="s">
        <v>384</v>
      </c>
      <c r="D13" s="77">
        <v>1.66</v>
      </c>
      <c r="E13" s="77"/>
      <c r="F13" s="77">
        <v>0.25</v>
      </c>
    </row>
    <row r="14" spans="1:6" x14ac:dyDescent="0.25">
      <c r="A14" s="77" t="s">
        <v>430</v>
      </c>
      <c r="B14" s="77">
        <v>3221</v>
      </c>
      <c r="C14" s="77" t="s">
        <v>431</v>
      </c>
      <c r="D14" s="77">
        <v>3.83</v>
      </c>
      <c r="E14" s="77"/>
      <c r="F14" s="77">
        <v>0.57999999999999996</v>
      </c>
    </row>
    <row r="15" spans="1:6" x14ac:dyDescent="0.25">
      <c r="A15" s="77" t="s">
        <v>432</v>
      </c>
      <c r="B15" s="77">
        <v>3221</v>
      </c>
      <c r="C15" s="77" t="s">
        <v>101</v>
      </c>
      <c r="D15" s="77">
        <v>4.8</v>
      </c>
      <c r="E15" s="77"/>
      <c r="F15" s="77">
        <v>0.73</v>
      </c>
    </row>
    <row r="16" spans="1:6" x14ac:dyDescent="0.25">
      <c r="A16" s="77" t="s">
        <v>433</v>
      </c>
      <c r="B16" s="77">
        <v>3221</v>
      </c>
      <c r="C16" s="77" t="s">
        <v>431</v>
      </c>
      <c r="D16" s="77">
        <v>4.58</v>
      </c>
      <c r="E16" s="77"/>
      <c r="F16" s="77">
        <v>0.7</v>
      </c>
    </row>
    <row r="17" spans="1:6" x14ac:dyDescent="0.25">
      <c r="A17" s="77" t="s">
        <v>434</v>
      </c>
      <c r="B17" s="77">
        <v>3221</v>
      </c>
      <c r="C17" s="77" t="s">
        <v>435</v>
      </c>
      <c r="D17" s="77">
        <v>2.0099999999999998</v>
      </c>
      <c r="E17" s="77"/>
      <c r="F17" s="77">
        <v>0.31</v>
      </c>
    </row>
    <row r="18" spans="1:6" x14ac:dyDescent="0.25">
      <c r="A18" s="77" t="s">
        <v>436</v>
      </c>
      <c r="B18" s="77">
        <v>3221</v>
      </c>
      <c r="C18" s="77" t="s">
        <v>437</v>
      </c>
      <c r="D18" s="77">
        <v>5.74</v>
      </c>
      <c r="E18" s="77"/>
      <c r="F18" s="77">
        <v>0.88</v>
      </c>
    </row>
    <row r="19" spans="1:6" x14ac:dyDescent="0.25">
      <c r="A19" s="77" t="s">
        <v>438</v>
      </c>
      <c r="B19" s="77">
        <v>3221</v>
      </c>
      <c r="C19" s="77" t="s">
        <v>439</v>
      </c>
      <c r="D19" s="77">
        <v>4.75</v>
      </c>
      <c r="E19" s="77"/>
      <c r="F19" s="77">
        <v>0.72</v>
      </c>
    </row>
    <row r="20" spans="1:6" x14ac:dyDescent="0.25">
      <c r="A20" s="77" t="s">
        <v>440</v>
      </c>
      <c r="B20" s="77">
        <v>3221</v>
      </c>
      <c r="C20" s="77" t="s">
        <v>55</v>
      </c>
      <c r="D20" s="77">
        <v>2.13</v>
      </c>
      <c r="E20" s="77"/>
      <c r="F20" s="77">
        <v>0.32</v>
      </c>
    </row>
    <row r="21" spans="1:6" x14ac:dyDescent="0.25">
      <c r="A21" s="77" t="s">
        <v>441</v>
      </c>
      <c r="B21" s="77">
        <v>3221</v>
      </c>
      <c r="C21" s="77" t="s">
        <v>442</v>
      </c>
      <c r="D21" s="77">
        <v>4.6500000000000004</v>
      </c>
      <c r="E21" s="77"/>
      <c r="F21" s="77">
        <v>0.71</v>
      </c>
    </row>
    <row r="22" spans="1:6" x14ac:dyDescent="0.25">
      <c r="A22" s="77" t="s">
        <v>443</v>
      </c>
      <c r="B22" s="77">
        <v>3221</v>
      </c>
      <c r="C22" s="77" t="s">
        <v>444</v>
      </c>
      <c r="D22" s="77">
        <v>7.01</v>
      </c>
      <c r="E22" s="77"/>
      <c r="F22" s="77">
        <v>1.07</v>
      </c>
    </row>
    <row r="23" spans="1:6" x14ac:dyDescent="0.25">
      <c r="A23" s="77" t="s">
        <v>445</v>
      </c>
      <c r="B23" s="77">
        <v>3221</v>
      </c>
      <c r="C23" s="77" t="s">
        <v>45</v>
      </c>
      <c r="D23" s="77">
        <v>153.91999999999999</v>
      </c>
      <c r="E23" s="77"/>
      <c r="F23" s="77">
        <v>23.47</v>
      </c>
    </row>
    <row r="24" spans="1:6" x14ac:dyDescent="0.25">
      <c r="A24" s="77" t="s">
        <v>446</v>
      </c>
      <c r="B24" s="77">
        <v>3221</v>
      </c>
      <c r="C24" s="77" t="s">
        <v>45</v>
      </c>
      <c r="D24" s="77">
        <v>25.9</v>
      </c>
      <c r="E24" s="77"/>
      <c r="F24" s="77">
        <v>3.95</v>
      </c>
    </row>
    <row r="25" spans="1:6" x14ac:dyDescent="0.25">
      <c r="A25" s="77" t="s">
        <v>447</v>
      </c>
      <c r="B25" s="77">
        <v>3221</v>
      </c>
      <c r="C25" s="77" t="s">
        <v>225</v>
      </c>
      <c r="D25" s="77">
        <v>28.45</v>
      </c>
      <c r="E25" s="77"/>
      <c r="F25" s="77">
        <v>4.34</v>
      </c>
    </row>
    <row r="26" spans="1:6" x14ac:dyDescent="0.25">
      <c r="A26" s="77" t="s">
        <v>448</v>
      </c>
      <c r="B26" s="77">
        <v>3221</v>
      </c>
      <c r="C26" s="77" t="s">
        <v>449</v>
      </c>
      <c r="D26" s="77">
        <v>53.75</v>
      </c>
      <c r="E26" s="77"/>
      <c r="F26" s="77">
        <v>8.19</v>
      </c>
    </row>
    <row r="27" spans="1:6" x14ac:dyDescent="0.25">
      <c r="A27" s="77" t="s">
        <v>450</v>
      </c>
      <c r="B27" s="77">
        <v>3221</v>
      </c>
      <c r="C27" s="77" t="s">
        <v>451</v>
      </c>
      <c r="D27" s="77">
        <v>115.4</v>
      </c>
      <c r="E27" s="77"/>
      <c r="F27" s="77">
        <v>17.59</v>
      </c>
    </row>
    <row r="28" spans="1:6" x14ac:dyDescent="0.25">
      <c r="A28" s="77" t="s">
        <v>452</v>
      </c>
      <c r="B28" s="77">
        <v>3221</v>
      </c>
      <c r="C28" s="77" t="s">
        <v>42</v>
      </c>
      <c r="D28" s="77">
        <v>18.7</v>
      </c>
      <c r="E28" s="77"/>
      <c r="F28" s="77">
        <v>2.85</v>
      </c>
    </row>
    <row r="29" spans="1:6" x14ac:dyDescent="0.25">
      <c r="A29" s="77" t="s">
        <v>453</v>
      </c>
      <c r="B29" s="77">
        <v>3221</v>
      </c>
      <c r="C29" s="77" t="s">
        <v>454</v>
      </c>
      <c r="D29" s="77">
        <v>14.15</v>
      </c>
      <c r="E29" s="77"/>
      <c r="F29" s="77">
        <v>2.16</v>
      </c>
    </row>
    <row r="30" spans="1:6" x14ac:dyDescent="0.25">
      <c r="A30" s="77" t="s">
        <v>455</v>
      </c>
      <c r="B30" s="77">
        <v>3221</v>
      </c>
      <c r="C30" s="77" t="s">
        <v>456</v>
      </c>
      <c r="D30" s="77">
        <v>16.059999999999999</v>
      </c>
      <c r="E30" s="77"/>
      <c r="F30" s="77">
        <v>2.4500000000000002</v>
      </c>
    </row>
    <row r="31" spans="1:6" x14ac:dyDescent="0.25">
      <c r="A31" s="77" t="s">
        <v>457</v>
      </c>
      <c r="B31" s="77">
        <v>3221</v>
      </c>
      <c r="C31" s="77" t="s">
        <v>458</v>
      </c>
      <c r="D31" s="77">
        <v>19.09</v>
      </c>
      <c r="E31" s="77"/>
      <c r="F31" s="77">
        <v>2.91</v>
      </c>
    </row>
    <row r="32" spans="1:6" x14ac:dyDescent="0.25">
      <c r="A32" s="77" t="s">
        <v>459</v>
      </c>
      <c r="B32" s="77">
        <v>3221</v>
      </c>
      <c r="C32" s="77" t="s">
        <v>160</v>
      </c>
      <c r="D32" s="77">
        <v>2.21</v>
      </c>
      <c r="E32" s="77"/>
      <c r="F32" s="77">
        <v>0.34</v>
      </c>
    </row>
    <row r="33" spans="1:6" x14ac:dyDescent="0.25">
      <c r="A33" s="77" t="s">
        <v>460</v>
      </c>
      <c r="B33" s="77">
        <v>3221</v>
      </c>
      <c r="C33" s="77" t="s">
        <v>461</v>
      </c>
      <c r="D33" s="77">
        <v>6.88</v>
      </c>
      <c r="E33" s="77"/>
      <c r="F33" s="77">
        <v>1.05</v>
      </c>
    </row>
    <row r="34" spans="1:6" x14ac:dyDescent="0.25">
      <c r="A34" s="77" t="s">
        <v>462</v>
      </c>
      <c r="B34" s="77">
        <v>3221</v>
      </c>
      <c r="C34" s="77" t="s">
        <v>229</v>
      </c>
      <c r="D34" s="77">
        <v>17.21</v>
      </c>
      <c r="E34" s="77"/>
      <c r="F34" s="77">
        <v>2.62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DC44CA"/>
  </sheetPr>
  <dimension ref="A1:D36"/>
  <sheetViews>
    <sheetView workbookViewId="0">
      <selection activeCell="I29" sqref="I29"/>
    </sheetView>
  </sheetViews>
  <sheetFormatPr defaultRowHeight="15" x14ac:dyDescent="0.25"/>
  <cols>
    <col min="1" max="1" width="9.85546875" bestFit="1" customWidth="1"/>
    <col min="2" max="2" width="26.85546875" bestFit="1" customWidth="1"/>
    <col min="3" max="4" width="16.85546875" bestFit="1" customWidth="1"/>
  </cols>
  <sheetData>
    <row r="1" spans="1:4" x14ac:dyDescent="0.25">
      <c r="A1" s="76" t="s">
        <v>37</v>
      </c>
      <c r="B1" s="76" t="s">
        <v>32</v>
      </c>
      <c r="C1" s="76" t="s">
        <v>3</v>
      </c>
      <c r="D1" s="76" t="s">
        <v>38</v>
      </c>
    </row>
    <row r="2" spans="1:4" x14ac:dyDescent="0.25">
      <c r="A2" s="77" t="s">
        <v>463</v>
      </c>
      <c r="B2" s="77">
        <v>3221</v>
      </c>
      <c r="C2" s="77" t="s">
        <v>374</v>
      </c>
      <c r="D2" s="77">
        <v>4.07</v>
      </c>
    </row>
    <row r="3" spans="1:4" x14ac:dyDescent="0.25">
      <c r="A3" s="77" t="s">
        <v>464</v>
      </c>
      <c r="B3" s="77">
        <v>3221</v>
      </c>
      <c r="C3" s="77" t="s">
        <v>374</v>
      </c>
      <c r="D3" s="77">
        <v>5.83</v>
      </c>
    </row>
    <row r="4" spans="1:4" x14ac:dyDescent="0.25">
      <c r="A4" s="77" t="s">
        <v>465</v>
      </c>
      <c r="B4" s="77">
        <v>3221</v>
      </c>
      <c r="C4" s="77" t="s">
        <v>377</v>
      </c>
      <c r="D4" s="77">
        <v>8.1199999999999992</v>
      </c>
    </row>
    <row r="5" spans="1:4" x14ac:dyDescent="0.25">
      <c r="A5" s="77" t="s">
        <v>466</v>
      </c>
      <c r="B5" s="77">
        <v>3221</v>
      </c>
      <c r="C5" s="77" t="s">
        <v>467</v>
      </c>
      <c r="D5" s="77">
        <v>20.32</v>
      </c>
    </row>
    <row r="6" spans="1:4" x14ac:dyDescent="0.25">
      <c r="A6" s="77" t="s">
        <v>468</v>
      </c>
      <c r="B6" s="77">
        <v>3221</v>
      </c>
      <c r="C6" s="77" t="s">
        <v>204</v>
      </c>
      <c r="D6" s="77">
        <v>1.0900000000000001</v>
      </c>
    </row>
    <row r="7" spans="1:4" x14ac:dyDescent="0.25">
      <c r="A7" s="77" t="s">
        <v>469</v>
      </c>
      <c r="B7" s="77">
        <v>3221</v>
      </c>
      <c r="C7" s="77" t="s">
        <v>226</v>
      </c>
      <c r="D7" s="77">
        <v>8.7899999999999991</v>
      </c>
    </row>
    <row r="8" spans="1:4" x14ac:dyDescent="0.25">
      <c r="A8" s="77" t="s">
        <v>470</v>
      </c>
      <c r="B8" s="77">
        <v>3221</v>
      </c>
      <c r="C8" s="77" t="s">
        <v>431</v>
      </c>
      <c r="D8" s="77">
        <v>5.34</v>
      </c>
    </row>
    <row r="9" spans="1:4" x14ac:dyDescent="0.25">
      <c r="A9" s="77" t="s">
        <v>471</v>
      </c>
      <c r="B9" s="77">
        <v>3221</v>
      </c>
      <c r="C9" s="77" t="s">
        <v>388</v>
      </c>
      <c r="D9" s="77">
        <v>2.76</v>
      </c>
    </row>
    <row r="10" spans="1:4" x14ac:dyDescent="0.25">
      <c r="A10" s="77" t="s">
        <v>472</v>
      </c>
      <c r="B10" s="77">
        <v>3221</v>
      </c>
      <c r="C10" s="77" t="s">
        <v>473</v>
      </c>
      <c r="D10" s="77">
        <v>4.32</v>
      </c>
    </row>
    <row r="11" spans="1:4" x14ac:dyDescent="0.25">
      <c r="A11" s="77" t="s">
        <v>474</v>
      </c>
      <c r="B11" s="77">
        <v>3221</v>
      </c>
      <c r="C11" s="77" t="s">
        <v>83</v>
      </c>
      <c r="D11" s="77">
        <v>1.51</v>
      </c>
    </row>
    <row r="12" spans="1:4" x14ac:dyDescent="0.25">
      <c r="A12" s="77" t="s">
        <v>475</v>
      </c>
      <c r="B12" s="77">
        <v>3221</v>
      </c>
      <c r="C12" s="77" t="s">
        <v>137</v>
      </c>
      <c r="D12" s="77">
        <v>21.36</v>
      </c>
    </row>
    <row r="13" spans="1:4" x14ac:dyDescent="0.25">
      <c r="A13" s="77" t="s">
        <v>476</v>
      </c>
      <c r="B13" s="77">
        <v>3221</v>
      </c>
      <c r="C13" s="77" t="s">
        <v>477</v>
      </c>
      <c r="D13" s="77">
        <v>21.17</v>
      </c>
    </row>
    <row r="14" spans="1:4" x14ac:dyDescent="0.25">
      <c r="A14" s="77" t="s">
        <v>478</v>
      </c>
      <c r="B14" s="77">
        <v>3221</v>
      </c>
      <c r="C14" s="77" t="s">
        <v>229</v>
      </c>
      <c r="D14" s="77">
        <v>17.22</v>
      </c>
    </row>
    <row r="15" spans="1:4" x14ac:dyDescent="0.25">
      <c r="A15" s="77" t="s">
        <v>479</v>
      </c>
      <c r="B15" s="77">
        <v>3221</v>
      </c>
      <c r="C15" s="77" t="s">
        <v>45</v>
      </c>
      <c r="D15" s="77">
        <v>49.59</v>
      </c>
    </row>
    <row r="16" spans="1:4" x14ac:dyDescent="0.25">
      <c r="A16" s="77" t="s">
        <v>480</v>
      </c>
      <c r="B16" s="77">
        <v>3221</v>
      </c>
      <c r="C16" s="77" t="s">
        <v>61</v>
      </c>
      <c r="D16" s="77">
        <v>18.89</v>
      </c>
    </row>
    <row r="17" spans="1:4" x14ac:dyDescent="0.25">
      <c r="A17" s="77" t="s">
        <v>481</v>
      </c>
      <c r="B17" s="77">
        <v>3221</v>
      </c>
      <c r="C17" s="77" t="s">
        <v>200</v>
      </c>
      <c r="D17" s="77">
        <v>24.52</v>
      </c>
    </row>
    <row r="18" spans="1:4" x14ac:dyDescent="0.25">
      <c r="A18" s="77" t="s">
        <v>482</v>
      </c>
      <c r="B18" s="77">
        <v>3221</v>
      </c>
      <c r="C18" s="77" t="s">
        <v>483</v>
      </c>
      <c r="D18" s="77">
        <v>13.85</v>
      </c>
    </row>
    <row r="19" spans="1:4" x14ac:dyDescent="0.25">
      <c r="A19" s="77" t="s">
        <v>484</v>
      </c>
      <c r="B19" s="77">
        <v>3221</v>
      </c>
      <c r="C19" s="77" t="s">
        <v>483</v>
      </c>
      <c r="D19" s="77">
        <v>12.79</v>
      </c>
    </row>
    <row r="20" spans="1:4" x14ac:dyDescent="0.25">
      <c r="A20" s="77" t="s">
        <v>485</v>
      </c>
      <c r="B20" s="77">
        <v>3221</v>
      </c>
      <c r="C20" s="77" t="s">
        <v>160</v>
      </c>
      <c r="D20" s="77">
        <v>2.6</v>
      </c>
    </row>
    <row r="21" spans="1:4" x14ac:dyDescent="0.25">
      <c r="A21" s="77" t="s">
        <v>486</v>
      </c>
      <c r="B21" s="77">
        <v>3221</v>
      </c>
      <c r="C21" s="77" t="s">
        <v>487</v>
      </c>
      <c r="D21" s="77">
        <v>5.12</v>
      </c>
    </row>
    <row r="22" spans="1:4" x14ac:dyDescent="0.25">
      <c r="A22" s="77" t="s">
        <v>488</v>
      </c>
      <c r="B22" s="77">
        <v>3221</v>
      </c>
      <c r="C22" s="77" t="s">
        <v>489</v>
      </c>
      <c r="D22" s="77">
        <v>4</v>
      </c>
    </row>
    <row r="23" spans="1:4" x14ac:dyDescent="0.25">
      <c r="A23" s="77" t="s">
        <v>490</v>
      </c>
      <c r="B23" s="77">
        <v>3221</v>
      </c>
      <c r="C23" s="77" t="s">
        <v>491</v>
      </c>
      <c r="D23" s="77">
        <v>17.899999999999999</v>
      </c>
    </row>
    <row r="24" spans="1:4" x14ac:dyDescent="0.25">
      <c r="A24" s="77" t="s">
        <v>492</v>
      </c>
      <c r="B24" s="77">
        <v>3221</v>
      </c>
      <c r="C24" s="77" t="s">
        <v>493</v>
      </c>
      <c r="D24" s="77">
        <v>15.5</v>
      </c>
    </row>
    <row r="25" spans="1:4" x14ac:dyDescent="0.25">
      <c r="A25" s="77" t="s">
        <v>494</v>
      </c>
      <c r="B25" s="77">
        <v>3221</v>
      </c>
      <c r="C25" s="77" t="s">
        <v>495</v>
      </c>
      <c r="D25" s="77">
        <v>18.239999999999998</v>
      </c>
    </row>
    <row r="26" spans="1:4" x14ac:dyDescent="0.25">
      <c r="A26" s="77" t="s">
        <v>496</v>
      </c>
      <c r="B26" s="77">
        <v>3221</v>
      </c>
      <c r="C26" s="77" t="s">
        <v>497</v>
      </c>
      <c r="D26" s="77">
        <v>9.92</v>
      </c>
    </row>
    <row r="27" spans="1:4" x14ac:dyDescent="0.25">
      <c r="A27" s="77" t="s">
        <v>498</v>
      </c>
      <c r="B27" s="77">
        <v>3221</v>
      </c>
      <c r="C27" s="77" t="s">
        <v>499</v>
      </c>
      <c r="D27" s="77">
        <v>40.65</v>
      </c>
    </row>
    <row r="28" spans="1:4" x14ac:dyDescent="0.25">
      <c r="A28" s="77" t="s">
        <v>500</v>
      </c>
      <c r="B28" s="77">
        <v>3221</v>
      </c>
      <c r="C28" s="77" t="s">
        <v>501</v>
      </c>
      <c r="D28" s="77">
        <v>7.29</v>
      </c>
    </row>
    <row r="29" spans="1:4" x14ac:dyDescent="0.25">
      <c r="A29" s="77" t="s">
        <v>502</v>
      </c>
      <c r="B29" s="77">
        <v>3221</v>
      </c>
      <c r="C29" s="77" t="s">
        <v>503</v>
      </c>
      <c r="D29" s="77">
        <v>41.73</v>
      </c>
    </row>
    <row r="30" spans="1:4" x14ac:dyDescent="0.25">
      <c r="A30" s="77" t="s">
        <v>504</v>
      </c>
      <c r="B30" s="77">
        <v>3221</v>
      </c>
      <c r="C30" s="77" t="s">
        <v>505</v>
      </c>
      <c r="D30" s="77">
        <v>42.93</v>
      </c>
    </row>
    <row r="31" spans="1:4" x14ac:dyDescent="0.25">
      <c r="A31" s="77" t="s">
        <v>506</v>
      </c>
      <c r="B31" s="77">
        <v>3221</v>
      </c>
      <c r="C31" s="77" t="s">
        <v>507</v>
      </c>
      <c r="D31" s="77">
        <v>5.6</v>
      </c>
    </row>
    <row r="32" spans="1:4" x14ac:dyDescent="0.25">
      <c r="A32" s="77" t="s">
        <v>508</v>
      </c>
      <c r="B32" s="77">
        <v>3221</v>
      </c>
      <c r="C32" s="77" t="s">
        <v>509</v>
      </c>
      <c r="D32" s="77">
        <v>11.17</v>
      </c>
    </row>
    <row r="33" spans="1:4" x14ac:dyDescent="0.25">
      <c r="A33" s="77" t="s">
        <v>510</v>
      </c>
      <c r="B33" s="77">
        <v>3221</v>
      </c>
      <c r="C33" s="77" t="s">
        <v>45</v>
      </c>
      <c r="D33" s="77">
        <v>28.73</v>
      </c>
    </row>
    <row r="34" spans="1:4" x14ac:dyDescent="0.25">
      <c r="A34" s="77" t="s">
        <v>533</v>
      </c>
      <c r="B34" s="77">
        <v>3221</v>
      </c>
      <c r="C34" s="77" t="s">
        <v>45</v>
      </c>
      <c r="D34" s="77">
        <v>44.46</v>
      </c>
    </row>
    <row r="35" spans="1:4" x14ac:dyDescent="0.25">
      <c r="A35" s="77" t="s">
        <v>511</v>
      </c>
      <c r="B35" s="77">
        <v>3221</v>
      </c>
      <c r="C35" s="77" t="s">
        <v>319</v>
      </c>
      <c r="D35" s="77">
        <v>2.76</v>
      </c>
    </row>
    <row r="36" spans="1:4" x14ac:dyDescent="0.25">
      <c r="A36" s="77" t="s">
        <v>512</v>
      </c>
      <c r="B36" s="77">
        <v>3221</v>
      </c>
      <c r="C36" s="77" t="s">
        <v>204</v>
      </c>
      <c r="D36" s="77">
        <v>6.42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C44CA"/>
  </sheetPr>
  <dimension ref="A1:D2"/>
  <sheetViews>
    <sheetView workbookViewId="0">
      <selection activeCell="I29" sqref="I29"/>
    </sheetView>
  </sheetViews>
  <sheetFormatPr defaultRowHeight="15" x14ac:dyDescent="0.25"/>
  <cols>
    <col min="3" max="3" width="11.7109375" bestFit="1" customWidth="1"/>
    <col min="4" max="4" width="16.85546875" bestFit="1" customWidth="1"/>
  </cols>
  <sheetData>
    <row r="1" spans="1:4" x14ac:dyDescent="0.25">
      <c r="A1" s="76" t="s">
        <v>37</v>
      </c>
      <c r="B1" s="76" t="s">
        <v>32</v>
      </c>
      <c r="C1" s="76" t="s">
        <v>3</v>
      </c>
      <c r="D1" s="76" t="s">
        <v>38</v>
      </c>
    </row>
    <row r="2" spans="1:4" x14ac:dyDescent="0.25">
      <c r="A2" s="77" t="s">
        <v>513</v>
      </c>
      <c r="B2" s="77">
        <v>9204</v>
      </c>
      <c r="C2" s="77" t="s">
        <v>514</v>
      </c>
      <c r="D2" s="77">
        <v>222.27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P1,2 celkem NS</vt:lpstr>
      <vt:lpstr>P1-1PP</vt:lpstr>
      <vt:lpstr>P1-1NP</vt:lpstr>
      <vt:lpstr>P1-2NP</vt:lpstr>
      <vt:lpstr>P1-3NP</vt:lpstr>
      <vt:lpstr>P1-4NP</vt:lpstr>
      <vt:lpstr>P2-1PP</vt:lpstr>
      <vt:lpstr>P2-1NP</vt:lpstr>
      <vt:lpstr>P2-2NP</vt:lpstr>
      <vt:lpstr>P2-3NP</vt:lpstr>
      <vt:lpstr>P3-2PP</vt:lpstr>
      <vt:lpstr>P3-1PP</vt:lpstr>
      <vt:lpstr>P3-1NP</vt:lpstr>
      <vt:lpstr>P3-2NP</vt:lpstr>
      <vt:lpstr>P3-3NP</vt:lpstr>
      <vt:lpstr>P3-4NP střecha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2017-09-15T12:45:37Z</cp:lastPrinted>
  <dcterms:created xsi:type="dcterms:W3CDTF">2013-02-07T06:28:24Z</dcterms:created>
  <dcterms:modified xsi:type="dcterms:W3CDTF">2022-10-20T09:44:13Z</dcterms:modified>
</cp:coreProperties>
</file>