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0955" windowHeight="12270" tabRatio="737" activeTab="6"/>
  </bookViews>
  <sheets>
    <sheet name="AWA101" sheetId="1" r:id="rId1"/>
    <sheet name="AWA102" sheetId="2" r:id="rId2"/>
    <sheet name="AWA103" sheetId="3" r:id="rId3"/>
    <sheet name="AWA201" sheetId="4" r:id="rId4"/>
    <sheet name="AWA202" sheetId="5" r:id="rId5"/>
    <sheet name="AWA301" sheetId="6" r:id="rId6"/>
    <sheet name="AWA302" sheetId="7" r:id="rId7"/>
    <sheet name="AWA191" sheetId="8" r:id="rId8"/>
    <sheet name="AWA NS" sheetId="9" r:id="rId9"/>
  </sheets>
  <calcPr calcId="125725"/>
</workbook>
</file>

<file path=xl/calcChain.xml><?xml version="1.0" encoding="utf-8"?>
<calcChain xmlns="http://schemas.openxmlformats.org/spreadsheetml/2006/main">
  <c r="B44" i="9"/>
  <c r="B42"/>
  <c r="B40"/>
  <c r="D45"/>
  <c r="D47"/>
  <c r="D39"/>
  <c r="D40"/>
  <c r="D41"/>
  <c r="D42"/>
  <c r="D43"/>
  <c r="D44"/>
  <c r="D46"/>
  <c r="D38"/>
  <c r="I15"/>
  <c r="I9"/>
  <c r="I16" s="1"/>
  <c r="D34"/>
  <c r="D32"/>
  <c r="D35" s="1"/>
  <c r="D25"/>
  <c r="D21"/>
  <c r="D12"/>
  <c r="D26" s="1"/>
  <c r="D8"/>
  <c r="D48" l="1"/>
  <c r="H19"/>
</calcChain>
</file>

<file path=xl/sharedStrings.xml><?xml version="1.0" encoding="utf-8"?>
<sst xmlns="http://schemas.openxmlformats.org/spreadsheetml/2006/main" count="378" uniqueCount="235">
  <si>
    <t>Kód</t>
  </si>
  <si>
    <t>Stredisko</t>
  </si>
  <si>
    <t>Název</t>
  </si>
  <si>
    <t>Plocha podlahy (m2)</t>
  </si>
  <si>
    <t>Přírůstek z budovy</t>
  </si>
  <si>
    <t>Poznámky</t>
  </si>
  <si>
    <t>AWA101010</t>
  </si>
  <si>
    <t>schody</t>
  </si>
  <si>
    <t>AWA101020</t>
  </si>
  <si>
    <t>chodba</t>
  </si>
  <si>
    <t>AWA101030</t>
  </si>
  <si>
    <t>WC</t>
  </si>
  <si>
    <t>AWA101040</t>
  </si>
  <si>
    <t>úklidová komora</t>
  </si>
  <si>
    <t>AWA101050</t>
  </si>
  <si>
    <t>kuchyňka</t>
  </si>
  <si>
    <t>AWA101060</t>
  </si>
  <si>
    <t>AWA101070</t>
  </si>
  <si>
    <t>kancelář - referentky PaM</t>
  </si>
  <si>
    <t>AWA101080</t>
  </si>
  <si>
    <t>předsíň</t>
  </si>
  <si>
    <t>AWA101090</t>
  </si>
  <si>
    <t>kancelář OZPI</t>
  </si>
  <si>
    <t>AWA101091</t>
  </si>
  <si>
    <t>předsíň OZPI</t>
  </si>
  <si>
    <t>AWA101092</t>
  </si>
  <si>
    <t>kncelář OZPI</t>
  </si>
  <si>
    <t>AWA101100</t>
  </si>
  <si>
    <t>zasedací místnost OZPI</t>
  </si>
  <si>
    <t>AWA101110</t>
  </si>
  <si>
    <t>AWA101120</t>
  </si>
  <si>
    <t>AWA101130</t>
  </si>
  <si>
    <t>AWA101140</t>
  </si>
  <si>
    <t>AWA101150</t>
  </si>
  <si>
    <t>AWA101160</t>
  </si>
  <si>
    <t>AWA101170</t>
  </si>
  <si>
    <t>AWA101180</t>
  </si>
  <si>
    <t>pokladna</t>
  </si>
  <si>
    <t>AWA101190</t>
  </si>
  <si>
    <t>příruční spisovna PaM</t>
  </si>
  <si>
    <t>AWA101191</t>
  </si>
  <si>
    <t>systémový analytik</t>
  </si>
  <si>
    <t>AWA102010</t>
  </si>
  <si>
    <t>AWA102020</t>
  </si>
  <si>
    <t>AWA102030</t>
  </si>
  <si>
    <t>umývárna</t>
  </si>
  <si>
    <t>AWA102040</t>
  </si>
  <si>
    <t>AWA102050</t>
  </si>
  <si>
    <t>AWA102060</t>
  </si>
  <si>
    <t>kancelář OHVLP</t>
  </si>
  <si>
    <t>Oddělení ekonomických činností</t>
  </si>
  <si>
    <t>AWA102070</t>
  </si>
  <si>
    <t>kancelář oddělení financí</t>
  </si>
  <si>
    <t>Oddělení financí</t>
  </si>
  <si>
    <t>AWA102080</t>
  </si>
  <si>
    <t>kancelář vedoucí</t>
  </si>
  <si>
    <t>AWA102090</t>
  </si>
  <si>
    <t>AWA102100</t>
  </si>
  <si>
    <t>kancelář</t>
  </si>
  <si>
    <t>AWA102110</t>
  </si>
  <si>
    <t>AWA102120</t>
  </si>
  <si>
    <t>kancelář vedoucí odboru</t>
  </si>
  <si>
    <t>Odbor ekonomiky a financí</t>
  </si>
  <si>
    <t>AWA102130</t>
  </si>
  <si>
    <t>Oddělení účetnictví</t>
  </si>
  <si>
    <t>AWA102140</t>
  </si>
  <si>
    <t>Oddělení majetkového účetnictví</t>
  </si>
  <si>
    <t>AWA102150</t>
  </si>
  <si>
    <t>AWA102160</t>
  </si>
  <si>
    <t>AWA102170</t>
  </si>
  <si>
    <t>AWA102180</t>
  </si>
  <si>
    <t>oddělení financí</t>
  </si>
  <si>
    <t>AWA102190</t>
  </si>
  <si>
    <t>kancelář-systémový inženýr - analytik</t>
  </si>
  <si>
    <t>AWA102200</t>
  </si>
  <si>
    <t>rozmnožovna</t>
  </si>
  <si>
    <t>AWA102210</t>
  </si>
  <si>
    <t>datový uzel R5</t>
  </si>
  <si>
    <t>AWA103010</t>
  </si>
  <si>
    <t>AWA103020</t>
  </si>
  <si>
    <t>AWA103030</t>
  </si>
  <si>
    <t>AWA103040</t>
  </si>
  <si>
    <t>AWA103050</t>
  </si>
  <si>
    <t>AWA103060</t>
  </si>
  <si>
    <t>kuchyň</t>
  </si>
  <si>
    <t>AWA103070</t>
  </si>
  <si>
    <t>AWA103080</t>
  </si>
  <si>
    <t>zasedací místnost č. 1</t>
  </si>
  <si>
    <t>AWA103081</t>
  </si>
  <si>
    <t>AWA103082</t>
  </si>
  <si>
    <t>zasedací místnost č. 2</t>
  </si>
  <si>
    <t>AWA103090</t>
  </si>
  <si>
    <t>sekretariát ředitele</t>
  </si>
  <si>
    <t>AWA103100</t>
  </si>
  <si>
    <t>kancelář ředitele</t>
  </si>
  <si>
    <t>AWA103110</t>
  </si>
  <si>
    <t>ekonomický náměstek</t>
  </si>
  <si>
    <t>Aleš Kotásek, DiS.</t>
  </si>
  <si>
    <t>AWA103120</t>
  </si>
  <si>
    <t>náměstek nelékařských oborů</t>
  </si>
  <si>
    <t>Bc. Martin Šamaj, MBA</t>
  </si>
  <si>
    <t>AWA103130</t>
  </si>
  <si>
    <t>náměstek léčebné péče</t>
  </si>
  <si>
    <t>AWA103140</t>
  </si>
  <si>
    <t>obchodní náměstek</t>
  </si>
  <si>
    <t>Ing. Čeněk Merta, MBA</t>
  </si>
  <si>
    <t>AWA103150</t>
  </si>
  <si>
    <t>personální náměstek</t>
  </si>
  <si>
    <t>AWA103160</t>
  </si>
  <si>
    <t>sekretariát</t>
  </si>
  <si>
    <t>AWA103170</t>
  </si>
  <si>
    <t>technicko-investiční náměstek</t>
  </si>
  <si>
    <t>Ing. Vladimír Vaněk</t>
  </si>
  <si>
    <t>AWA103180</t>
  </si>
  <si>
    <t>tiskový mluvčí</t>
  </si>
  <si>
    <t>AWA201010</t>
  </si>
  <si>
    <t>AWA201020</t>
  </si>
  <si>
    <t>podatelna</t>
  </si>
  <si>
    <t>AWA201030</t>
  </si>
  <si>
    <t>0000x</t>
  </si>
  <si>
    <t>zrušeno</t>
  </si>
  <si>
    <t>AWA202010</t>
  </si>
  <si>
    <t>Odbor zdravotních pojišťoven a informací</t>
  </si>
  <si>
    <t>AWA202020</t>
  </si>
  <si>
    <t>kancelář příjem a zpracování</t>
  </si>
  <si>
    <t>AWA202030</t>
  </si>
  <si>
    <t>AWA301010</t>
  </si>
  <si>
    <t>AWA301020</t>
  </si>
  <si>
    <t>AWA301030</t>
  </si>
  <si>
    <t>sklad</t>
  </si>
  <si>
    <t>AWA301040</t>
  </si>
  <si>
    <t>AWA301050</t>
  </si>
  <si>
    <t>AWA301060</t>
  </si>
  <si>
    <t>AWA301070</t>
  </si>
  <si>
    <t>kancelář vedoucího OPMČ</t>
  </si>
  <si>
    <t>AWA301080</t>
  </si>
  <si>
    <t>kancelář pracovního psychologa</t>
  </si>
  <si>
    <t>AWA301090</t>
  </si>
  <si>
    <t>AWA301100</t>
  </si>
  <si>
    <t>AWA301110</t>
  </si>
  <si>
    <t>Podatelna</t>
  </si>
  <si>
    <t>AWA301120</t>
  </si>
  <si>
    <t>AWA302010</t>
  </si>
  <si>
    <t>AWA302020</t>
  </si>
  <si>
    <t>AWA302030</t>
  </si>
  <si>
    <t>AWA302040</t>
  </si>
  <si>
    <t>AWA302041</t>
  </si>
  <si>
    <t>AWA302050</t>
  </si>
  <si>
    <t>AWA302060</t>
  </si>
  <si>
    <t>AWA302070</t>
  </si>
  <si>
    <t>AWA302080</t>
  </si>
  <si>
    <t>AWA302090</t>
  </si>
  <si>
    <t>AWA302100</t>
  </si>
  <si>
    <t>AWA302110</t>
  </si>
  <si>
    <t>AWA302120</t>
  </si>
  <si>
    <t>AWA191010</t>
  </si>
  <si>
    <t>AWA191020</t>
  </si>
  <si>
    <t>AWA191030</t>
  </si>
  <si>
    <t>sklad nevyužívá se</t>
  </si>
  <si>
    <t>AWA191040</t>
  </si>
  <si>
    <t>AWA191050</t>
  </si>
  <si>
    <t>AWA191060</t>
  </si>
  <si>
    <t>archiv</t>
  </si>
  <si>
    <t>AWA191070</t>
  </si>
  <si>
    <t>archiv II. - účtárna</t>
  </si>
  <si>
    <t>AWA191080</t>
  </si>
  <si>
    <t>AWA191090</t>
  </si>
  <si>
    <t>AWA191100</t>
  </si>
  <si>
    <t>archiv I.</t>
  </si>
  <si>
    <t>AWA191110</t>
  </si>
  <si>
    <t>AWA191120</t>
  </si>
  <si>
    <t>hlavní uzávěry</t>
  </si>
  <si>
    <t>AWA191130</t>
  </si>
  <si>
    <t>AWA191140</t>
  </si>
  <si>
    <t>archiv III.</t>
  </si>
  <si>
    <t>AWA191150</t>
  </si>
  <si>
    <t>Legenda</t>
  </si>
  <si>
    <t>Počet místností</t>
  </si>
  <si>
    <t>Plocha místností</t>
  </si>
  <si>
    <t>AWA101</t>
  </si>
  <si>
    <t>1.NP</t>
  </si>
  <si>
    <t>AWA102</t>
  </si>
  <si>
    <t>2.NP</t>
  </si>
  <si>
    <t>AWA103</t>
  </si>
  <si>
    <t>3.NP</t>
  </si>
  <si>
    <t>AWA191</t>
  </si>
  <si>
    <t>1.PP</t>
  </si>
  <si>
    <t>BUDOVA AWA1,2,3 - Inv. č. I000022</t>
  </si>
  <si>
    <t>EÚ</t>
  </si>
  <si>
    <t>PÚ</t>
  </si>
  <si>
    <t>spol. prostor</t>
  </si>
  <si>
    <t>AWA 1</t>
  </si>
  <si>
    <t>úsek ředitele</t>
  </si>
  <si>
    <t>NLP</t>
  </si>
  <si>
    <t>NNO</t>
  </si>
  <si>
    <t>EN</t>
  </si>
  <si>
    <t>TIN</t>
  </si>
  <si>
    <t>ON</t>
  </si>
  <si>
    <t>PEN</t>
  </si>
  <si>
    <t>AWA201</t>
  </si>
  <si>
    <t>AWA202</t>
  </si>
  <si>
    <t>spol.prostor</t>
  </si>
  <si>
    <t>AWA2</t>
  </si>
  <si>
    <t>AWA301</t>
  </si>
  <si>
    <t>AWA302</t>
  </si>
  <si>
    <t>AWA3</t>
  </si>
  <si>
    <t>právní</t>
  </si>
  <si>
    <t>OÚ</t>
  </si>
  <si>
    <t>AK</t>
  </si>
  <si>
    <t>Celkem AWA</t>
  </si>
  <si>
    <t>přírustek z budovy</t>
  </si>
  <si>
    <t>dat.uzel</t>
  </si>
  <si>
    <r>
      <t>NS/m</t>
    </r>
    <r>
      <rPr>
        <b/>
        <sz val="11"/>
        <color theme="1"/>
        <rFont val="Calibri"/>
        <family val="2"/>
        <charset val="238"/>
      </rPr>
      <t>²</t>
    </r>
  </si>
  <si>
    <r>
      <t>celkem m</t>
    </r>
    <r>
      <rPr>
        <b/>
        <sz val="11"/>
        <color theme="1"/>
        <rFont val="Calibri"/>
        <family val="2"/>
        <charset val="238"/>
      </rPr>
      <t>²</t>
    </r>
  </si>
  <si>
    <t>Celkem budova AWA</t>
  </si>
  <si>
    <t>NS</t>
  </si>
  <si>
    <t>místnost - úklidová firma</t>
  </si>
  <si>
    <t>předsíň WC</t>
  </si>
  <si>
    <t>AWA301041</t>
  </si>
  <si>
    <t>AWA301042</t>
  </si>
  <si>
    <t>AWA301051</t>
  </si>
  <si>
    <t>AWA301052</t>
  </si>
  <si>
    <t>AWA301053</t>
  </si>
  <si>
    <t>STR</t>
  </si>
  <si>
    <t>Počet osob</t>
  </si>
  <si>
    <t>STR NázevZkr</t>
  </si>
  <si>
    <t>schodiště</t>
  </si>
  <si>
    <t>Ekonomický úsek</t>
  </si>
  <si>
    <t>AWA302031</t>
  </si>
  <si>
    <t>AWA302032</t>
  </si>
  <si>
    <t>EU - UHTS - odbor provozu a sl</t>
  </si>
  <si>
    <t>AWA302042</t>
  </si>
  <si>
    <t>Útvar hospodářsko-tech.správy</t>
  </si>
  <si>
    <t>Odd. zpracování dat a statist.</t>
  </si>
  <si>
    <t>Odbor právní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</si>
</sst>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4" fillId="0" borderId="0" xfId="0" applyFont="1"/>
    <xf numFmtId="0" fontId="0" fillId="0" borderId="0" xfId="0" applyAlignment="1"/>
    <xf numFmtId="0" fontId="2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3" xfId="0" applyFont="1" applyBorder="1" applyAlignment="1">
      <alignment horizontal="right"/>
    </xf>
    <xf numFmtId="0" fontId="2" fillId="0" borderId="14" xfId="0" applyFont="1" applyBorder="1" applyAlignment="1">
      <alignment horizontal="left"/>
    </xf>
    <xf numFmtId="0" fontId="1" fillId="0" borderId="2" xfId="0" applyFont="1" applyFill="1" applyBorder="1" applyAlignment="1">
      <alignment horizontal="right"/>
    </xf>
    <xf numFmtId="0" fontId="0" fillId="0" borderId="8" xfId="0" applyBorder="1"/>
    <xf numFmtId="0" fontId="1" fillId="0" borderId="10" xfId="0" applyFont="1" applyFill="1" applyBorder="1" applyAlignment="1">
      <alignment horizontal="right"/>
    </xf>
    <xf numFmtId="0" fontId="3" fillId="0" borderId="11" xfId="0" applyFont="1" applyBorder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3" xfId="0" applyFont="1" applyBorder="1" applyAlignment="1">
      <alignment horizontal="right"/>
    </xf>
    <xf numFmtId="0" fontId="2" fillId="0" borderId="21" xfId="0" applyFont="1" applyBorder="1" applyAlignment="1">
      <alignment horizontal="left"/>
    </xf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7" xfId="0" applyBorder="1"/>
    <xf numFmtId="0" fontId="3" fillId="0" borderId="0" xfId="0" applyFont="1"/>
    <xf numFmtId="0" fontId="0" fillId="0" borderId="12" xfId="0" applyBorder="1"/>
    <xf numFmtId="0" fontId="0" fillId="0" borderId="13" xfId="0" applyBorder="1"/>
    <xf numFmtId="0" fontId="3" fillId="0" borderId="14" xfId="0" applyFont="1" applyBorder="1"/>
    <xf numFmtId="0" fontId="0" fillId="0" borderId="2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4" fontId="3" fillId="0" borderId="0" xfId="0" applyNumberFormat="1" applyFont="1"/>
    <xf numFmtId="0" fontId="1" fillId="0" borderId="14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right"/>
    </xf>
    <xf numFmtId="0" fontId="2" fillId="0" borderId="24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27" xfId="0" applyFont="1" applyBorder="1"/>
    <xf numFmtId="0" fontId="3" fillId="0" borderId="25" xfId="0" applyFont="1" applyBorder="1" applyAlignment="1">
      <alignment horizontal="left"/>
    </xf>
    <xf numFmtId="0" fontId="3" fillId="0" borderId="26" xfId="0" applyFont="1" applyBorder="1"/>
    <xf numFmtId="0" fontId="1" fillId="0" borderId="1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L19" sqref="L18:L19"/>
    </sheetView>
  </sheetViews>
  <sheetFormatPr defaultRowHeight="15"/>
  <cols>
    <col min="1" max="1" width="10.7109375" bestFit="1" customWidth="1"/>
    <col min="2" max="2" width="8.28515625" bestFit="1" customWidth="1"/>
    <col min="3" max="3" width="21.5703125" bestFit="1" customWidth="1"/>
    <col min="5" max="5" width="15.5703125" bestFit="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6</v>
      </c>
      <c r="B2" s="2">
        <v>9204</v>
      </c>
      <c r="C2" s="2" t="s">
        <v>7</v>
      </c>
      <c r="D2" s="3">
        <v>9.5399999999999991</v>
      </c>
      <c r="E2" s="3"/>
    </row>
    <row r="3" spans="1:5">
      <c r="A3" s="2" t="s">
        <v>8</v>
      </c>
      <c r="B3" s="2">
        <v>9204</v>
      </c>
      <c r="C3" s="2" t="s">
        <v>9</v>
      </c>
      <c r="D3" s="3">
        <v>27.81</v>
      </c>
      <c r="E3" s="3"/>
    </row>
    <row r="4" spans="1:5">
      <c r="A4" s="2" t="s">
        <v>10</v>
      </c>
      <c r="B4" s="2">
        <v>9204</v>
      </c>
      <c r="C4" s="2" t="s">
        <v>11</v>
      </c>
      <c r="D4" s="3">
        <v>5.57</v>
      </c>
      <c r="E4" s="3"/>
    </row>
    <row r="5" spans="1:5">
      <c r="A5" s="2" t="s">
        <v>12</v>
      </c>
      <c r="B5" s="2">
        <v>9204</v>
      </c>
      <c r="C5" s="2" t="s">
        <v>13</v>
      </c>
      <c r="D5" s="3">
        <v>3.23</v>
      </c>
      <c r="E5" s="3"/>
    </row>
    <row r="6" spans="1:5">
      <c r="A6" s="2" t="s">
        <v>14</v>
      </c>
      <c r="B6" s="2">
        <v>9204</v>
      </c>
      <c r="C6" s="2" t="s">
        <v>15</v>
      </c>
      <c r="D6" s="3">
        <v>7.87</v>
      </c>
      <c r="E6" s="3"/>
    </row>
    <row r="7" spans="1:5">
      <c r="A7" s="2" t="s">
        <v>16</v>
      </c>
      <c r="B7" s="2">
        <v>9204</v>
      </c>
      <c r="C7" s="2" t="s">
        <v>9</v>
      </c>
      <c r="D7" s="3">
        <v>8.9700000000000006</v>
      </c>
      <c r="E7" s="3"/>
    </row>
    <row r="8" spans="1:5">
      <c r="A8" s="2" t="s">
        <v>17</v>
      </c>
      <c r="B8" s="2">
        <v>9071</v>
      </c>
      <c r="C8" s="2" t="s">
        <v>18</v>
      </c>
      <c r="D8" s="3">
        <v>14.22</v>
      </c>
      <c r="E8" s="3"/>
    </row>
    <row r="9" spans="1:5">
      <c r="A9" s="2" t="s">
        <v>19</v>
      </c>
      <c r="B9" s="2">
        <v>9041</v>
      </c>
      <c r="C9" s="2" t="s">
        <v>20</v>
      </c>
      <c r="D9" s="3">
        <v>6.46</v>
      </c>
      <c r="E9" s="3"/>
    </row>
    <row r="10" spans="1:5">
      <c r="A10" s="2" t="s">
        <v>21</v>
      </c>
      <c r="B10" s="2">
        <v>9041</v>
      </c>
      <c r="C10" s="2" t="s">
        <v>22</v>
      </c>
      <c r="D10" s="3">
        <v>13.86</v>
      </c>
      <c r="E10" s="3"/>
    </row>
    <row r="11" spans="1:5">
      <c r="A11" s="2" t="s">
        <v>23</v>
      </c>
      <c r="B11" s="2">
        <v>9041</v>
      </c>
      <c r="C11" s="2" t="s">
        <v>24</v>
      </c>
      <c r="D11" s="3">
        <v>5.55</v>
      </c>
      <c r="E11" s="3"/>
    </row>
    <row r="12" spans="1:5">
      <c r="A12" s="2" t="s">
        <v>25</v>
      </c>
      <c r="B12" s="2">
        <v>9041</v>
      </c>
      <c r="C12" s="2" t="s">
        <v>26</v>
      </c>
      <c r="D12" s="3">
        <v>20.25</v>
      </c>
      <c r="E12" s="3"/>
    </row>
    <row r="13" spans="1:5">
      <c r="A13" s="2" t="s">
        <v>27</v>
      </c>
      <c r="B13" s="2">
        <v>9041</v>
      </c>
      <c r="C13" s="2" t="s">
        <v>28</v>
      </c>
      <c r="D13" s="3">
        <v>20.66</v>
      </c>
      <c r="E13" s="3"/>
    </row>
    <row r="14" spans="1:5">
      <c r="A14" s="2" t="s">
        <v>29</v>
      </c>
      <c r="B14" s="2">
        <v>9041</v>
      </c>
      <c r="C14" s="2" t="s">
        <v>22</v>
      </c>
      <c r="D14" s="3">
        <v>26.65</v>
      </c>
      <c r="E14" s="3"/>
    </row>
    <row r="15" spans="1:5">
      <c r="A15" s="2" t="s">
        <v>30</v>
      </c>
      <c r="B15" s="2">
        <v>9041</v>
      </c>
      <c r="C15" s="2" t="s">
        <v>22</v>
      </c>
      <c r="D15" s="3">
        <v>21.82</v>
      </c>
      <c r="E15" s="3"/>
    </row>
    <row r="16" spans="1:5">
      <c r="A16" s="2" t="s">
        <v>31</v>
      </c>
      <c r="B16" s="2">
        <v>9071</v>
      </c>
      <c r="C16" s="2" t="s">
        <v>18</v>
      </c>
      <c r="D16" s="3">
        <v>20.81</v>
      </c>
      <c r="E16" s="3"/>
    </row>
    <row r="17" spans="1:5">
      <c r="A17" s="2" t="s">
        <v>32</v>
      </c>
      <c r="B17" s="2">
        <v>9071</v>
      </c>
      <c r="C17" s="2" t="s">
        <v>18</v>
      </c>
      <c r="D17" s="3">
        <v>19.559999999999999</v>
      </c>
      <c r="E17" s="3"/>
    </row>
    <row r="18" spans="1:5">
      <c r="A18" s="2" t="s">
        <v>33</v>
      </c>
      <c r="B18" s="2">
        <v>9071</v>
      </c>
      <c r="C18" s="2" t="s">
        <v>18</v>
      </c>
      <c r="D18" s="3">
        <v>21.3</v>
      </c>
      <c r="E18" s="3"/>
    </row>
    <row r="19" spans="1:5">
      <c r="A19" s="2" t="s">
        <v>34</v>
      </c>
      <c r="B19" s="2">
        <v>9071</v>
      </c>
      <c r="C19" s="2" t="s">
        <v>18</v>
      </c>
      <c r="D19" s="3">
        <v>21.3</v>
      </c>
      <c r="E19" s="3"/>
    </row>
    <row r="20" spans="1:5">
      <c r="A20" s="2" t="s">
        <v>35</v>
      </c>
      <c r="B20" s="2">
        <v>9071</v>
      </c>
      <c r="C20" s="2" t="s">
        <v>18</v>
      </c>
      <c r="D20" s="3">
        <v>40.07</v>
      </c>
      <c r="E20" s="3"/>
    </row>
    <row r="21" spans="1:5">
      <c r="A21" s="2" t="s">
        <v>36</v>
      </c>
      <c r="B21" s="2">
        <v>9041</v>
      </c>
      <c r="C21" s="2" t="s">
        <v>37</v>
      </c>
      <c r="D21" s="3">
        <v>24</v>
      </c>
      <c r="E21" s="3"/>
    </row>
    <row r="22" spans="1:5">
      <c r="A22" s="2" t="s">
        <v>38</v>
      </c>
      <c r="B22" s="2">
        <v>9071</v>
      </c>
      <c r="C22" s="2" t="s">
        <v>39</v>
      </c>
      <c r="D22" s="3">
        <v>9.64</v>
      </c>
      <c r="E22" s="3"/>
    </row>
    <row r="23" spans="1:5">
      <c r="A23" s="2" t="s">
        <v>40</v>
      </c>
      <c r="B23" s="2">
        <v>9071</v>
      </c>
      <c r="C23" s="2" t="s">
        <v>41</v>
      </c>
      <c r="D23" s="3">
        <v>9.52</v>
      </c>
      <c r="E23" s="3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J16" sqref="J16"/>
    </sheetView>
  </sheetViews>
  <sheetFormatPr defaultRowHeight="15"/>
  <cols>
    <col min="1" max="1" width="10.7109375" bestFit="1" customWidth="1"/>
    <col min="2" max="2" width="7" customWidth="1"/>
    <col min="3" max="3" width="31.28515625" bestFit="1" customWidth="1"/>
    <col min="4" max="4" width="10" customWidth="1"/>
    <col min="5" max="5" width="27" bestFit="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5</v>
      </c>
    </row>
    <row r="2" spans="1:5">
      <c r="A2" s="2" t="s">
        <v>42</v>
      </c>
      <c r="B2" s="2">
        <v>9204</v>
      </c>
      <c r="C2" s="2" t="s">
        <v>7</v>
      </c>
      <c r="D2" s="3">
        <v>11.52</v>
      </c>
      <c r="E2" s="2"/>
    </row>
    <row r="3" spans="1:5">
      <c r="A3" s="2" t="s">
        <v>43</v>
      </c>
      <c r="B3" s="2">
        <v>9041</v>
      </c>
      <c r="C3" s="2" t="s">
        <v>9</v>
      </c>
      <c r="D3" s="3">
        <v>20.399999999999999</v>
      </c>
      <c r="E3" s="2"/>
    </row>
    <row r="4" spans="1:5">
      <c r="A4" s="2" t="s">
        <v>44</v>
      </c>
      <c r="B4" s="2">
        <v>9041</v>
      </c>
      <c r="C4" s="2" t="s">
        <v>45</v>
      </c>
      <c r="D4" s="3">
        <v>9.41</v>
      </c>
      <c r="E4" s="2"/>
    </row>
    <row r="5" spans="1:5">
      <c r="A5" s="2" t="s">
        <v>46</v>
      </c>
      <c r="B5" s="2">
        <v>9041</v>
      </c>
      <c r="C5" s="2" t="s">
        <v>11</v>
      </c>
      <c r="D5" s="3">
        <v>7.7</v>
      </c>
      <c r="E5" s="2"/>
    </row>
    <row r="6" spans="1:5">
      <c r="A6" s="2" t="s">
        <v>47</v>
      </c>
      <c r="B6" s="2">
        <v>9041</v>
      </c>
      <c r="C6" s="2" t="s">
        <v>9</v>
      </c>
      <c r="D6" s="3">
        <v>13.26</v>
      </c>
      <c r="E6" s="2"/>
    </row>
    <row r="7" spans="1:5">
      <c r="A7" s="2" t="s">
        <v>48</v>
      </c>
      <c r="B7" s="2">
        <v>9041</v>
      </c>
      <c r="C7" s="2" t="s">
        <v>49</v>
      </c>
      <c r="D7" s="3">
        <v>14</v>
      </c>
      <c r="E7" s="2" t="s">
        <v>50</v>
      </c>
    </row>
    <row r="8" spans="1:5">
      <c r="A8" s="2" t="s">
        <v>51</v>
      </c>
      <c r="B8" s="2">
        <v>9041</v>
      </c>
      <c r="C8" s="2" t="s">
        <v>52</v>
      </c>
      <c r="D8" s="3">
        <v>45</v>
      </c>
      <c r="E8" s="2" t="s">
        <v>53</v>
      </c>
    </row>
    <row r="9" spans="1:5">
      <c r="A9" s="2" t="s">
        <v>54</v>
      </c>
      <c r="B9" s="2">
        <v>9041</v>
      </c>
      <c r="C9" s="2" t="s">
        <v>55</v>
      </c>
      <c r="D9" s="3">
        <v>8.32</v>
      </c>
      <c r="E9" s="2" t="s">
        <v>53</v>
      </c>
    </row>
    <row r="10" spans="1:5">
      <c r="A10" s="2" t="s">
        <v>56</v>
      </c>
      <c r="B10" s="2">
        <v>9041</v>
      </c>
      <c r="C10" s="2" t="s">
        <v>20</v>
      </c>
      <c r="D10" s="3">
        <v>10.1</v>
      </c>
      <c r="E10" s="2" t="s">
        <v>50</v>
      </c>
    </row>
    <row r="11" spans="1:5">
      <c r="A11" s="2" t="s">
        <v>57</v>
      </c>
      <c r="B11" s="2">
        <v>9041</v>
      </c>
      <c r="C11" s="2" t="s">
        <v>58</v>
      </c>
      <c r="D11" s="3">
        <v>10.1</v>
      </c>
      <c r="E11" s="2" t="s">
        <v>50</v>
      </c>
    </row>
    <row r="12" spans="1:5">
      <c r="A12" s="2" t="s">
        <v>59</v>
      </c>
      <c r="B12" s="2">
        <v>9041</v>
      </c>
      <c r="C12" s="2" t="s">
        <v>58</v>
      </c>
      <c r="D12" s="3">
        <v>19.89</v>
      </c>
      <c r="E12" s="2" t="s">
        <v>50</v>
      </c>
    </row>
    <row r="13" spans="1:5">
      <c r="A13" s="2" t="s">
        <v>60</v>
      </c>
      <c r="B13" s="2">
        <v>9041</v>
      </c>
      <c r="C13" s="2" t="s">
        <v>61</v>
      </c>
      <c r="D13" s="3">
        <v>19.420000000000002</v>
      </c>
      <c r="E13" s="2" t="s">
        <v>62</v>
      </c>
    </row>
    <row r="14" spans="1:5">
      <c r="A14" s="2" t="s">
        <v>63</v>
      </c>
      <c r="B14" s="2">
        <v>9041</v>
      </c>
      <c r="C14" s="2" t="s">
        <v>55</v>
      </c>
      <c r="D14" s="3">
        <v>19.420000000000002</v>
      </c>
      <c r="E14" s="2" t="s">
        <v>64</v>
      </c>
    </row>
    <row r="15" spans="1:5">
      <c r="A15" s="2" t="s">
        <v>65</v>
      </c>
      <c r="B15" s="2">
        <v>9041</v>
      </c>
      <c r="C15" s="2" t="s">
        <v>58</v>
      </c>
      <c r="D15" s="3">
        <v>23.09</v>
      </c>
      <c r="E15" s="2" t="s">
        <v>66</v>
      </c>
    </row>
    <row r="16" spans="1:5">
      <c r="A16" s="2" t="s">
        <v>67</v>
      </c>
      <c r="B16" s="2">
        <v>9041</v>
      </c>
      <c r="C16" s="2" t="s">
        <v>58</v>
      </c>
      <c r="D16" s="3">
        <v>41.74</v>
      </c>
      <c r="E16" s="2" t="s">
        <v>64</v>
      </c>
    </row>
    <row r="17" spans="1:5">
      <c r="A17" s="2" t="s">
        <v>68</v>
      </c>
      <c r="B17" s="2">
        <v>9041</v>
      </c>
      <c r="C17" s="2" t="s">
        <v>58</v>
      </c>
      <c r="D17" s="3">
        <v>20.9</v>
      </c>
      <c r="E17" s="2" t="s">
        <v>64</v>
      </c>
    </row>
    <row r="18" spans="1:5">
      <c r="A18" s="2" t="s">
        <v>69</v>
      </c>
      <c r="B18" s="2">
        <v>9204</v>
      </c>
      <c r="C18" s="2" t="s">
        <v>20</v>
      </c>
      <c r="D18" s="3">
        <v>10</v>
      </c>
      <c r="E18" s="2"/>
    </row>
    <row r="19" spans="1:5">
      <c r="A19" s="2" t="s">
        <v>70</v>
      </c>
      <c r="B19" s="2">
        <v>9041</v>
      </c>
      <c r="C19" s="2" t="s">
        <v>71</v>
      </c>
      <c r="D19" s="3">
        <v>20.100000000000001</v>
      </c>
      <c r="E19" s="2"/>
    </row>
    <row r="20" spans="1:5">
      <c r="A20" s="2" t="s">
        <v>72</v>
      </c>
      <c r="B20" s="2">
        <v>9041</v>
      </c>
      <c r="C20" s="2" t="s">
        <v>73</v>
      </c>
      <c r="D20" s="3">
        <v>10.1</v>
      </c>
      <c r="E20" s="2"/>
    </row>
    <row r="21" spans="1:5">
      <c r="A21" s="2" t="s">
        <v>74</v>
      </c>
      <c r="B21" s="2">
        <v>9041</v>
      </c>
      <c r="C21" s="2" t="s">
        <v>75</v>
      </c>
      <c r="D21" s="3">
        <v>4.7</v>
      </c>
      <c r="E21" s="2"/>
    </row>
    <row r="22" spans="1:5">
      <c r="A22" s="2" t="s">
        <v>76</v>
      </c>
      <c r="B22" s="2">
        <v>9086</v>
      </c>
      <c r="C22" s="2" t="s">
        <v>77</v>
      </c>
      <c r="D22" s="3">
        <v>4.7</v>
      </c>
      <c r="E22" s="2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E1" sqref="E1:E1048576"/>
    </sheetView>
  </sheetViews>
  <sheetFormatPr defaultRowHeight="15"/>
  <cols>
    <col min="1" max="1" width="10.7109375" bestFit="1" customWidth="1"/>
    <col min="2" max="2" width="8.28515625" bestFit="1" customWidth="1"/>
    <col min="3" max="3" width="25" bestFit="1" customWidth="1"/>
    <col min="4" max="4" width="16.85546875" bestFit="1" customWidth="1"/>
    <col min="5" max="5" width="19.140625" bestFit="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5</v>
      </c>
    </row>
    <row r="2" spans="1:5">
      <c r="A2" s="2" t="s">
        <v>78</v>
      </c>
      <c r="B2" s="2">
        <v>9204</v>
      </c>
      <c r="C2" s="2" t="s">
        <v>7</v>
      </c>
      <c r="D2" s="3">
        <v>12.85</v>
      </c>
      <c r="E2" s="2"/>
    </row>
    <row r="3" spans="1:5">
      <c r="A3" s="2" t="s">
        <v>79</v>
      </c>
      <c r="B3" s="2">
        <v>9204</v>
      </c>
      <c r="C3" s="2" t="s">
        <v>9</v>
      </c>
      <c r="D3" s="3">
        <v>32.200000000000003</v>
      </c>
      <c r="E3" s="2"/>
    </row>
    <row r="4" spans="1:5">
      <c r="A4" s="2" t="s">
        <v>80</v>
      </c>
      <c r="B4" s="2">
        <v>9204</v>
      </c>
      <c r="C4" s="2" t="s">
        <v>11</v>
      </c>
      <c r="D4" s="3">
        <v>9.69</v>
      </c>
      <c r="E4" s="2"/>
    </row>
    <row r="5" spans="1:5">
      <c r="A5" s="2" t="s">
        <v>81</v>
      </c>
      <c r="B5" s="2">
        <v>9204</v>
      </c>
      <c r="C5" s="2" t="s">
        <v>11</v>
      </c>
      <c r="D5" s="3">
        <v>9.82</v>
      </c>
      <c r="E5" s="2"/>
    </row>
    <row r="6" spans="1:5">
      <c r="A6" s="2" t="s">
        <v>82</v>
      </c>
      <c r="B6" s="2">
        <v>9001</v>
      </c>
      <c r="C6" s="2" t="s">
        <v>20</v>
      </c>
      <c r="D6" s="3">
        <v>13</v>
      </c>
      <c r="E6" s="2"/>
    </row>
    <row r="7" spans="1:5">
      <c r="A7" s="2" t="s">
        <v>83</v>
      </c>
      <c r="B7" s="2">
        <v>9001</v>
      </c>
      <c r="C7" s="2" t="s">
        <v>84</v>
      </c>
      <c r="D7" s="3">
        <v>9.82</v>
      </c>
      <c r="E7" s="2"/>
    </row>
    <row r="8" spans="1:5">
      <c r="A8" s="2" t="s">
        <v>85</v>
      </c>
      <c r="B8" s="2">
        <v>9001</v>
      </c>
      <c r="C8" s="2" t="s">
        <v>7</v>
      </c>
      <c r="D8" s="3">
        <v>4.42</v>
      </c>
      <c r="E8" s="2"/>
    </row>
    <row r="9" spans="1:5">
      <c r="A9" s="2" t="s">
        <v>86</v>
      </c>
      <c r="B9" s="2">
        <v>9001</v>
      </c>
      <c r="C9" s="2" t="s">
        <v>87</v>
      </c>
      <c r="D9" s="3">
        <v>74.73</v>
      </c>
      <c r="E9" s="2"/>
    </row>
    <row r="10" spans="1:5">
      <c r="A10" s="2" t="s">
        <v>88</v>
      </c>
      <c r="B10" s="2">
        <v>9001</v>
      </c>
      <c r="C10" s="2" t="s">
        <v>20</v>
      </c>
      <c r="D10" s="3">
        <v>6</v>
      </c>
      <c r="E10" s="2"/>
    </row>
    <row r="11" spans="1:5">
      <c r="A11" s="2" t="s">
        <v>89</v>
      </c>
      <c r="B11" s="2">
        <v>9001</v>
      </c>
      <c r="C11" s="2" t="s">
        <v>90</v>
      </c>
      <c r="D11" s="3">
        <v>24.92</v>
      </c>
      <c r="E11" s="2"/>
    </row>
    <row r="12" spans="1:5">
      <c r="A12" s="2" t="s">
        <v>91</v>
      </c>
      <c r="B12" s="2">
        <v>9001</v>
      </c>
      <c r="C12" s="2" t="s">
        <v>92</v>
      </c>
      <c r="D12" s="3">
        <v>14.88</v>
      </c>
      <c r="E12" s="2"/>
    </row>
    <row r="13" spans="1:5">
      <c r="A13" s="2" t="s">
        <v>93</v>
      </c>
      <c r="B13" s="2">
        <v>9001</v>
      </c>
      <c r="C13" s="2" t="s">
        <v>94</v>
      </c>
      <c r="D13" s="3">
        <v>52.9</v>
      </c>
      <c r="E13" s="2"/>
    </row>
    <row r="14" spans="1:5">
      <c r="A14" s="2" t="s">
        <v>95</v>
      </c>
      <c r="B14" s="2">
        <v>9041</v>
      </c>
      <c r="C14" s="2" t="s">
        <v>96</v>
      </c>
      <c r="D14" s="3">
        <v>24</v>
      </c>
      <c r="E14" s="2" t="s">
        <v>97</v>
      </c>
    </row>
    <row r="15" spans="1:5">
      <c r="A15" s="2" t="s">
        <v>98</v>
      </c>
      <c r="B15" s="2">
        <v>9031</v>
      </c>
      <c r="C15" s="2" t="s">
        <v>99</v>
      </c>
      <c r="D15" s="3">
        <v>19.2</v>
      </c>
      <c r="E15" s="2" t="s">
        <v>100</v>
      </c>
    </row>
    <row r="16" spans="1:5">
      <c r="A16" s="2" t="s">
        <v>101</v>
      </c>
      <c r="B16" s="2">
        <v>9021</v>
      </c>
      <c r="C16" s="2" t="s">
        <v>102</v>
      </c>
      <c r="D16" s="3">
        <v>20.059999999999999</v>
      </c>
      <c r="E16" s="2"/>
    </row>
    <row r="17" spans="1:5">
      <c r="A17" s="2" t="s">
        <v>103</v>
      </c>
      <c r="B17" s="2">
        <v>9091</v>
      </c>
      <c r="C17" s="2" t="s">
        <v>104</v>
      </c>
      <c r="D17" s="3">
        <v>15.68</v>
      </c>
      <c r="E17" s="2" t="s">
        <v>105</v>
      </c>
    </row>
    <row r="18" spans="1:5">
      <c r="A18" s="2" t="s">
        <v>106</v>
      </c>
      <c r="B18" s="2">
        <v>9071</v>
      </c>
      <c r="C18" s="2" t="s">
        <v>107</v>
      </c>
      <c r="D18" s="3">
        <v>17.05</v>
      </c>
      <c r="E18" s="2"/>
    </row>
    <row r="19" spans="1:5">
      <c r="A19" s="2" t="s">
        <v>108</v>
      </c>
      <c r="B19" s="2">
        <v>9001</v>
      </c>
      <c r="C19" s="2" t="s">
        <v>109</v>
      </c>
      <c r="D19" s="3">
        <v>13.84</v>
      </c>
      <c r="E19" s="2"/>
    </row>
    <row r="20" spans="1:5">
      <c r="A20" s="2" t="s">
        <v>110</v>
      </c>
      <c r="B20" s="2">
        <v>9061</v>
      </c>
      <c r="C20" s="2" t="s">
        <v>111</v>
      </c>
      <c r="D20" s="3">
        <v>27.13</v>
      </c>
      <c r="E20" s="2" t="s">
        <v>112</v>
      </c>
    </row>
    <row r="21" spans="1:5">
      <c r="A21" s="2" t="s">
        <v>113</v>
      </c>
      <c r="B21" s="2">
        <v>9001</v>
      </c>
      <c r="C21" s="2" t="s">
        <v>114</v>
      </c>
      <c r="D21" s="3">
        <v>9.69</v>
      </c>
      <c r="E21" s="2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activeCell="D14" sqref="D14"/>
    </sheetView>
  </sheetViews>
  <sheetFormatPr defaultRowHeight="15"/>
  <cols>
    <col min="1" max="1" width="10.7109375" bestFit="1" customWidth="1"/>
    <col min="3" max="3" width="9" bestFit="1" customWidth="1"/>
    <col min="6" max="6" width="21.855468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 t="s">
        <v>115</v>
      </c>
      <c r="B2" s="2">
        <v>9204</v>
      </c>
      <c r="C2" s="2" t="s">
        <v>9</v>
      </c>
      <c r="D2" s="3">
        <v>16</v>
      </c>
      <c r="E2" s="3">
        <v>0</v>
      </c>
      <c r="F2" s="2"/>
    </row>
    <row r="3" spans="1:6">
      <c r="A3" s="2" t="s">
        <v>116</v>
      </c>
      <c r="B3" s="2">
        <v>9051</v>
      </c>
      <c r="C3" s="2" t="s">
        <v>117</v>
      </c>
      <c r="D3" s="3">
        <v>28.08</v>
      </c>
      <c r="E3" s="3">
        <v>0</v>
      </c>
      <c r="F3" s="2"/>
    </row>
    <row r="4" spans="1:6">
      <c r="A4" s="2" t="s">
        <v>118</v>
      </c>
      <c r="B4" s="2" t="s">
        <v>119</v>
      </c>
      <c r="C4" s="2" t="s">
        <v>120</v>
      </c>
      <c r="D4" s="3">
        <v>0</v>
      </c>
      <c r="E4" s="3">
        <v>0</v>
      </c>
      <c r="F4" s="2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29" sqref="E29"/>
    </sheetView>
  </sheetViews>
  <sheetFormatPr defaultRowHeight="15"/>
  <cols>
    <col min="1" max="1" width="10.7109375" bestFit="1" customWidth="1"/>
    <col min="2" max="2" width="6" customWidth="1"/>
    <col min="3" max="3" width="24.140625" bestFit="1" customWidth="1"/>
    <col min="4" max="4" width="8.7109375" customWidth="1"/>
    <col min="5" max="5" width="34.7109375" bestFit="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5</v>
      </c>
    </row>
    <row r="2" spans="1:5">
      <c r="A2" s="2" t="s">
        <v>121</v>
      </c>
      <c r="B2" s="2">
        <v>9041</v>
      </c>
      <c r="C2" s="2" t="s">
        <v>20</v>
      </c>
      <c r="D2" s="3">
        <v>6.76</v>
      </c>
      <c r="E2" s="2" t="s">
        <v>122</v>
      </c>
    </row>
    <row r="3" spans="1:5">
      <c r="A3" s="2" t="s">
        <v>123</v>
      </c>
      <c r="B3" s="2">
        <v>9041</v>
      </c>
      <c r="C3" s="2" t="s">
        <v>124</v>
      </c>
      <c r="D3" s="3">
        <v>26.22</v>
      </c>
      <c r="E3" s="2" t="s">
        <v>122</v>
      </c>
    </row>
    <row r="4" spans="1:5">
      <c r="A4" s="2" t="s">
        <v>125</v>
      </c>
      <c r="B4" s="2">
        <v>9041</v>
      </c>
      <c r="C4" s="2" t="s">
        <v>58</v>
      </c>
      <c r="D4" s="3">
        <v>26.22</v>
      </c>
      <c r="E4" s="2" t="s">
        <v>122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M33" sqref="M33"/>
    </sheetView>
  </sheetViews>
  <sheetFormatPr defaultRowHeight="15"/>
  <cols>
    <col min="1" max="1" width="10.7109375" bestFit="1" customWidth="1"/>
    <col min="3" max="3" width="30.42578125" bestFit="1" customWidth="1"/>
    <col min="5" max="5" width="27.42578125" bestFit="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5</v>
      </c>
    </row>
    <row r="2" spans="1:5">
      <c r="A2" s="59" t="s">
        <v>126</v>
      </c>
      <c r="B2" s="59">
        <v>9204</v>
      </c>
      <c r="C2" s="59" t="s">
        <v>9</v>
      </c>
      <c r="D2" s="59">
        <v>27.05</v>
      </c>
      <c r="E2" s="59"/>
    </row>
    <row r="3" spans="1:5">
      <c r="A3" s="59" t="s">
        <v>127</v>
      </c>
      <c r="B3" s="59">
        <v>9204</v>
      </c>
      <c r="C3" s="59" t="s">
        <v>7</v>
      </c>
      <c r="D3" s="59">
        <v>15.58</v>
      </c>
      <c r="E3" s="59"/>
    </row>
    <row r="4" spans="1:5">
      <c r="A4" s="59" t="s">
        <v>128</v>
      </c>
      <c r="B4" s="59">
        <v>9204</v>
      </c>
      <c r="C4" s="59" t="s">
        <v>216</v>
      </c>
      <c r="D4" s="59">
        <v>5.82</v>
      </c>
      <c r="E4" s="59"/>
    </row>
    <row r="5" spans="1:5">
      <c r="A5" s="59" t="s">
        <v>130</v>
      </c>
      <c r="B5" s="59">
        <v>9204</v>
      </c>
      <c r="C5" s="59" t="s">
        <v>217</v>
      </c>
      <c r="D5" s="59">
        <v>3.31</v>
      </c>
      <c r="E5" s="59"/>
    </row>
    <row r="6" spans="1:5">
      <c r="A6" s="59" t="s">
        <v>218</v>
      </c>
      <c r="B6" s="59">
        <v>9204</v>
      </c>
      <c r="C6" s="59" t="s">
        <v>11</v>
      </c>
      <c r="D6" s="59">
        <v>1.05</v>
      </c>
      <c r="E6" s="59"/>
    </row>
    <row r="7" spans="1:5">
      <c r="A7" s="59" t="s">
        <v>219</v>
      </c>
      <c r="B7" s="59">
        <v>9204</v>
      </c>
      <c r="C7" s="59" t="s">
        <v>11</v>
      </c>
      <c r="D7" s="59">
        <v>1.02</v>
      </c>
      <c r="E7" s="59"/>
    </row>
    <row r="8" spans="1:5">
      <c r="A8" s="59" t="s">
        <v>131</v>
      </c>
      <c r="B8" s="59">
        <v>9071</v>
      </c>
      <c r="C8" s="59" t="s">
        <v>20</v>
      </c>
      <c r="D8" s="59">
        <v>4.5</v>
      </c>
      <c r="E8" s="59"/>
    </row>
    <row r="9" spans="1:5">
      <c r="A9" s="59" t="s">
        <v>220</v>
      </c>
      <c r="B9" s="59">
        <v>9071</v>
      </c>
      <c r="C9" s="59" t="s">
        <v>58</v>
      </c>
      <c r="D9" s="59">
        <v>18.37</v>
      </c>
      <c r="E9" s="59"/>
    </row>
    <row r="10" spans="1:5">
      <c r="A10" s="59" t="s">
        <v>221</v>
      </c>
      <c r="B10" s="59">
        <v>9071</v>
      </c>
      <c r="C10" s="59" t="s">
        <v>58</v>
      </c>
      <c r="D10" s="59">
        <v>11.52</v>
      </c>
      <c r="E10" s="59"/>
    </row>
    <row r="11" spans="1:5">
      <c r="A11" s="59" t="s">
        <v>222</v>
      </c>
      <c r="B11" s="59">
        <v>9071</v>
      </c>
      <c r="C11" s="59" t="s">
        <v>58</v>
      </c>
      <c r="D11" s="59">
        <v>22.41</v>
      </c>
      <c r="E11" s="59"/>
    </row>
    <row r="12" spans="1:5">
      <c r="A12" s="59" t="s">
        <v>132</v>
      </c>
      <c r="B12" s="59">
        <v>9071</v>
      </c>
      <c r="C12" s="59" t="s">
        <v>20</v>
      </c>
      <c r="D12" s="59">
        <v>5.74</v>
      </c>
      <c r="E12" s="59"/>
    </row>
    <row r="13" spans="1:5">
      <c r="A13" s="59" t="s">
        <v>133</v>
      </c>
      <c r="B13" s="59">
        <v>9071</v>
      </c>
      <c r="C13" s="59" t="s">
        <v>134</v>
      </c>
      <c r="D13" s="59">
        <v>23.09</v>
      </c>
      <c r="E13" s="59"/>
    </row>
    <row r="14" spans="1:5">
      <c r="A14" s="59" t="s">
        <v>135</v>
      </c>
      <c r="B14" s="59">
        <v>9071</v>
      </c>
      <c r="C14" s="59" t="s">
        <v>136</v>
      </c>
      <c r="D14" s="59">
        <v>14.65</v>
      </c>
      <c r="E14" s="59"/>
    </row>
    <row r="15" spans="1:5">
      <c r="A15" s="59" t="s">
        <v>137</v>
      </c>
      <c r="B15" s="59">
        <v>9031</v>
      </c>
      <c r="C15" s="59" t="s">
        <v>58</v>
      </c>
      <c r="D15" s="59">
        <v>15.77</v>
      </c>
      <c r="E15" s="59"/>
    </row>
    <row r="16" spans="1:5">
      <c r="A16" s="59" t="s">
        <v>138</v>
      </c>
      <c r="B16" s="59">
        <v>9031</v>
      </c>
      <c r="C16" s="59" t="s">
        <v>55</v>
      </c>
      <c r="D16" s="59">
        <v>13.18</v>
      </c>
      <c r="E16" s="59"/>
    </row>
    <row r="17" spans="1:5">
      <c r="A17" s="59" t="s">
        <v>139</v>
      </c>
      <c r="B17" s="59">
        <v>9031</v>
      </c>
      <c r="C17" s="59" t="s">
        <v>58</v>
      </c>
      <c r="D17" s="59">
        <v>13.26</v>
      </c>
      <c r="E17" s="59"/>
    </row>
    <row r="18" spans="1:5">
      <c r="A18" s="59" t="s">
        <v>141</v>
      </c>
      <c r="B18" s="59">
        <v>9068</v>
      </c>
      <c r="C18" s="59" t="s">
        <v>58</v>
      </c>
      <c r="D18" s="59">
        <v>13.26</v>
      </c>
      <c r="E18" s="59" t="s">
        <v>140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D29" sqref="D29"/>
    </sheetView>
  </sheetViews>
  <sheetFormatPr defaultRowHeight="15"/>
  <cols>
    <col min="1" max="1" width="10.7109375" bestFit="1" customWidth="1"/>
    <col min="3" max="3" width="16.42578125" bestFit="1" customWidth="1"/>
    <col min="4" max="4" width="16.85546875" bestFit="1" customWidth="1"/>
    <col min="5" max="5" width="9.5703125" bestFit="1" customWidth="1"/>
    <col min="6" max="6" width="26.140625" bestFit="1" customWidth="1"/>
  </cols>
  <sheetData>
    <row r="1" spans="1:6">
      <c r="A1" s="1" t="s">
        <v>0</v>
      </c>
      <c r="B1" s="1" t="s">
        <v>223</v>
      </c>
      <c r="C1" s="1" t="s">
        <v>2</v>
      </c>
      <c r="D1" s="1" t="s">
        <v>3</v>
      </c>
      <c r="E1" s="1" t="s">
        <v>224</v>
      </c>
      <c r="F1" s="1" t="s">
        <v>225</v>
      </c>
    </row>
    <row r="2" spans="1:6">
      <c r="A2" s="59" t="s">
        <v>142</v>
      </c>
      <c r="B2" s="59">
        <v>9041</v>
      </c>
      <c r="C2" s="59" t="s">
        <v>226</v>
      </c>
      <c r="D2" s="59">
        <v>15.03</v>
      </c>
      <c r="E2" s="59">
        <v>0</v>
      </c>
      <c r="F2" s="59" t="s">
        <v>227</v>
      </c>
    </row>
    <row r="3" spans="1:6">
      <c r="A3" s="59" t="s">
        <v>143</v>
      </c>
      <c r="B3" s="59">
        <v>9041</v>
      </c>
      <c r="C3" s="59" t="s">
        <v>9</v>
      </c>
      <c r="D3" s="59">
        <v>18.920000000000002</v>
      </c>
      <c r="E3" s="59">
        <v>0</v>
      </c>
      <c r="F3" s="59" t="s">
        <v>227</v>
      </c>
    </row>
    <row r="4" spans="1:6">
      <c r="A4" s="59" t="s">
        <v>144</v>
      </c>
      <c r="B4" s="59">
        <v>9041</v>
      </c>
      <c r="C4" s="59" t="s">
        <v>217</v>
      </c>
      <c r="D4" s="59">
        <v>3.39</v>
      </c>
      <c r="E4" s="59">
        <v>0</v>
      </c>
      <c r="F4" s="59" t="s">
        <v>227</v>
      </c>
    </row>
    <row r="5" spans="1:6">
      <c r="A5" s="59" t="s">
        <v>228</v>
      </c>
      <c r="B5" s="59">
        <v>9041</v>
      </c>
      <c r="C5" s="59" t="s">
        <v>11</v>
      </c>
      <c r="D5" s="59">
        <v>1.05</v>
      </c>
      <c r="E5" s="59"/>
      <c r="F5" s="59" t="s">
        <v>227</v>
      </c>
    </row>
    <row r="6" spans="1:6">
      <c r="A6" s="59" t="s">
        <v>229</v>
      </c>
      <c r="B6" s="59">
        <v>9041</v>
      </c>
      <c r="C6" s="59" t="s">
        <v>11</v>
      </c>
      <c r="D6" s="59">
        <v>1.02</v>
      </c>
      <c r="E6" s="59"/>
      <c r="F6" s="59" t="s">
        <v>227</v>
      </c>
    </row>
    <row r="7" spans="1:6">
      <c r="A7" s="59" t="s">
        <v>145</v>
      </c>
      <c r="B7" s="59">
        <v>1905101</v>
      </c>
      <c r="C7" s="59" t="s">
        <v>58</v>
      </c>
      <c r="D7" s="59">
        <v>19.68</v>
      </c>
      <c r="E7" s="59">
        <v>2</v>
      </c>
      <c r="F7" s="59" t="s">
        <v>230</v>
      </c>
    </row>
    <row r="8" spans="1:6">
      <c r="A8" s="59" t="s">
        <v>146</v>
      </c>
      <c r="B8" s="59">
        <v>1905101</v>
      </c>
      <c r="C8" s="59" t="s">
        <v>58</v>
      </c>
      <c r="D8" s="59">
        <v>9.86</v>
      </c>
      <c r="E8" s="59">
        <v>1</v>
      </c>
      <c r="F8" s="59" t="s">
        <v>230</v>
      </c>
    </row>
    <row r="9" spans="1:6">
      <c r="A9" s="59" t="s">
        <v>231</v>
      </c>
      <c r="B9" s="59">
        <v>9051</v>
      </c>
      <c r="C9" s="59" t="s">
        <v>9</v>
      </c>
      <c r="D9" s="59"/>
      <c r="E9" s="59"/>
      <c r="F9" s="59" t="s">
        <v>232</v>
      </c>
    </row>
    <row r="10" spans="1:6">
      <c r="A10" s="59" t="s">
        <v>147</v>
      </c>
      <c r="B10" s="59">
        <v>904109</v>
      </c>
      <c r="C10" s="59" t="s">
        <v>58</v>
      </c>
      <c r="D10" s="59">
        <v>24.63</v>
      </c>
      <c r="E10" s="59">
        <v>4</v>
      </c>
      <c r="F10" s="59" t="s">
        <v>233</v>
      </c>
    </row>
    <row r="11" spans="1:6">
      <c r="A11" s="59" t="s">
        <v>148</v>
      </c>
      <c r="B11" s="59">
        <v>900104</v>
      </c>
      <c r="C11" s="59" t="s">
        <v>58</v>
      </c>
      <c r="D11" s="59">
        <v>32.67</v>
      </c>
      <c r="E11" s="59">
        <v>3</v>
      </c>
      <c r="F11" s="59" t="s">
        <v>234</v>
      </c>
    </row>
    <row r="12" spans="1:6">
      <c r="A12" s="59" t="s">
        <v>149</v>
      </c>
      <c r="B12" s="59">
        <v>9041</v>
      </c>
      <c r="C12" s="59" t="s">
        <v>9</v>
      </c>
      <c r="D12" s="59">
        <v>8.49</v>
      </c>
      <c r="E12" s="59">
        <v>0</v>
      </c>
      <c r="F12" s="59" t="s">
        <v>227</v>
      </c>
    </row>
    <row r="13" spans="1:6">
      <c r="A13" s="59" t="s">
        <v>150</v>
      </c>
      <c r="B13" s="59">
        <v>900104</v>
      </c>
      <c r="C13" s="59" t="s">
        <v>58</v>
      </c>
      <c r="D13" s="59">
        <v>17.22</v>
      </c>
      <c r="E13" s="59">
        <v>2</v>
      </c>
      <c r="F13" s="59" t="s">
        <v>234</v>
      </c>
    </row>
    <row r="14" spans="1:6">
      <c r="A14" s="59" t="s">
        <v>151</v>
      </c>
      <c r="B14" s="59">
        <v>900104</v>
      </c>
      <c r="C14" s="59" t="s">
        <v>58</v>
      </c>
      <c r="D14" s="59">
        <v>10.75</v>
      </c>
      <c r="E14" s="59">
        <v>1</v>
      </c>
      <c r="F14" s="59" t="s">
        <v>234</v>
      </c>
    </row>
    <row r="15" spans="1:6">
      <c r="A15" s="59" t="s">
        <v>152</v>
      </c>
      <c r="B15" s="59">
        <v>900104</v>
      </c>
      <c r="C15" s="59" t="s">
        <v>58</v>
      </c>
      <c r="D15" s="59">
        <v>13.03</v>
      </c>
      <c r="E15" s="59">
        <v>1</v>
      </c>
      <c r="F15" s="59" t="s">
        <v>234</v>
      </c>
    </row>
    <row r="16" spans="1:6">
      <c r="A16" s="59" t="s">
        <v>153</v>
      </c>
      <c r="B16" s="59">
        <v>9041</v>
      </c>
      <c r="C16" s="59" t="s">
        <v>20</v>
      </c>
      <c r="D16" s="59">
        <v>5.12</v>
      </c>
      <c r="E16" s="59">
        <v>0</v>
      </c>
      <c r="F16" s="59" t="s">
        <v>227</v>
      </c>
    </row>
    <row r="17" spans="1:6">
      <c r="A17" s="59" t="s">
        <v>154</v>
      </c>
      <c r="B17" s="59">
        <v>9041</v>
      </c>
      <c r="C17" s="59" t="s">
        <v>58</v>
      </c>
      <c r="D17" s="59">
        <v>11.77</v>
      </c>
      <c r="E17" s="59">
        <v>1</v>
      </c>
      <c r="F17" s="59" t="s">
        <v>227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C30" sqref="C30"/>
    </sheetView>
  </sheetViews>
  <sheetFormatPr defaultRowHeight="15"/>
  <cols>
    <col min="1" max="1" width="10.7109375" bestFit="1" customWidth="1"/>
    <col min="2" max="2" width="8.28515625" bestFit="1" customWidth="1"/>
    <col min="3" max="3" width="15.7109375" bestFit="1" customWidth="1"/>
    <col min="4" max="4" width="16.85546875" bestFit="1" customWidth="1"/>
    <col min="6" max="6" width="19.57031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 t="s">
        <v>155</v>
      </c>
      <c r="B2" s="2">
        <v>9204</v>
      </c>
      <c r="C2" s="2" t="s">
        <v>7</v>
      </c>
      <c r="D2" s="3">
        <v>13.21</v>
      </c>
      <c r="E2" s="3">
        <v>0</v>
      </c>
      <c r="F2" s="2"/>
    </row>
    <row r="3" spans="1:6">
      <c r="A3" s="2" t="s">
        <v>156</v>
      </c>
      <c r="B3" s="2">
        <v>9204</v>
      </c>
      <c r="C3" s="2" t="s">
        <v>9</v>
      </c>
      <c r="D3" s="3">
        <v>30.99</v>
      </c>
      <c r="E3" s="3">
        <v>0</v>
      </c>
      <c r="F3" s="2"/>
    </row>
    <row r="4" spans="1:6">
      <c r="A4" s="2" t="s">
        <v>157</v>
      </c>
      <c r="B4" s="2">
        <v>9084</v>
      </c>
      <c r="C4" s="2" t="s">
        <v>158</v>
      </c>
      <c r="D4" s="3">
        <v>10.33</v>
      </c>
      <c r="E4" s="3">
        <v>0</v>
      </c>
      <c r="F4" s="2"/>
    </row>
    <row r="5" spans="1:6">
      <c r="A5" s="2" t="s">
        <v>159</v>
      </c>
      <c r="B5" s="2">
        <v>9204</v>
      </c>
      <c r="C5" s="2" t="s">
        <v>158</v>
      </c>
      <c r="D5" s="3">
        <v>9.08</v>
      </c>
      <c r="E5" s="3">
        <v>0</v>
      </c>
      <c r="F5" s="2"/>
    </row>
    <row r="6" spans="1:6">
      <c r="A6" s="2" t="s">
        <v>160</v>
      </c>
      <c r="B6" s="2">
        <v>9204</v>
      </c>
      <c r="C6" s="2" t="s">
        <v>9</v>
      </c>
      <c r="D6" s="3">
        <v>7.12</v>
      </c>
      <c r="E6" s="3">
        <v>0</v>
      </c>
      <c r="F6" s="2"/>
    </row>
    <row r="7" spans="1:6">
      <c r="A7" s="2" t="s">
        <v>161</v>
      </c>
      <c r="B7" s="2">
        <v>9084</v>
      </c>
      <c r="C7" s="2" t="s">
        <v>162</v>
      </c>
      <c r="D7" s="3">
        <v>18</v>
      </c>
      <c r="E7" s="3">
        <v>0</v>
      </c>
      <c r="F7" s="2"/>
    </row>
    <row r="8" spans="1:6">
      <c r="A8" s="2" t="s">
        <v>163</v>
      </c>
      <c r="B8" s="2"/>
      <c r="C8" s="2" t="s">
        <v>164</v>
      </c>
      <c r="D8" s="3">
        <v>46.84</v>
      </c>
      <c r="E8" s="3">
        <v>0</v>
      </c>
      <c r="F8" s="2"/>
    </row>
    <row r="9" spans="1:6">
      <c r="A9" s="2" t="s">
        <v>165</v>
      </c>
      <c r="B9" s="2">
        <v>9041</v>
      </c>
      <c r="C9" s="2" t="s">
        <v>162</v>
      </c>
      <c r="D9" s="3">
        <v>17.53</v>
      </c>
      <c r="E9" s="3">
        <v>0</v>
      </c>
      <c r="F9" s="2"/>
    </row>
    <row r="10" spans="1:6">
      <c r="A10" s="2" t="s">
        <v>166</v>
      </c>
      <c r="B10" s="2"/>
      <c r="C10" s="2" t="s">
        <v>162</v>
      </c>
      <c r="D10" s="3">
        <v>26.37</v>
      </c>
      <c r="E10" s="3">
        <v>0</v>
      </c>
      <c r="F10" s="2"/>
    </row>
    <row r="11" spans="1:6">
      <c r="A11" s="2" t="s">
        <v>167</v>
      </c>
      <c r="B11" s="2"/>
      <c r="C11" s="2" t="s">
        <v>168</v>
      </c>
      <c r="D11" s="3">
        <v>19.88</v>
      </c>
      <c r="E11" s="3">
        <v>0</v>
      </c>
      <c r="F11" s="2"/>
    </row>
    <row r="12" spans="1:6">
      <c r="A12" s="2" t="s">
        <v>169</v>
      </c>
      <c r="B12" s="2">
        <v>9041</v>
      </c>
      <c r="C12" s="2" t="s">
        <v>129</v>
      </c>
      <c r="D12" s="3">
        <v>19.88</v>
      </c>
      <c r="E12" s="3">
        <v>0</v>
      </c>
      <c r="F12" s="2"/>
    </row>
    <row r="13" spans="1:6">
      <c r="A13" s="2" t="s">
        <v>170</v>
      </c>
      <c r="B13" s="2">
        <v>9204</v>
      </c>
      <c r="C13" s="2" t="s">
        <v>171</v>
      </c>
      <c r="D13" s="3">
        <v>35.85</v>
      </c>
      <c r="E13" s="3">
        <v>0</v>
      </c>
      <c r="F13" s="2"/>
    </row>
    <row r="14" spans="1:6">
      <c r="A14" s="2" t="s">
        <v>172</v>
      </c>
      <c r="B14" s="2">
        <v>9204</v>
      </c>
      <c r="C14" s="2" t="s">
        <v>158</v>
      </c>
      <c r="D14" s="3">
        <v>19.62</v>
      </c>
      <c r="E14" s="3">
        <v>0</v>
      </c>
      <c r="F14" s="2"/>
    </row>
    <row r="15" spans="1:6">
      <c r="A15" s="2" t="s">
        <v>173</v>
      </c>
      <c r="B15" s="2">
        <v>9204</v>
      </c>
      <c r="C15" s="2" t="s">
        <v>174</v>
      </c>
      <c r="D15" s="3">
        <v>8.3000000000000007</v>
      </c>
      <c r="E15" s="3">
        <v>0</v>
      </c>
      <c r="F15" s="2"/>
    </row>
    <row r="16" spans="1:6">
      <c r="A16" s="2" t="s">
        <v>175</v>
      </c>
      <c r="B16" s="2">
        <v>9204</v>
      </c>
      <c r="C16" s="2" t="s">
        <v>129</v>
      </c>
      <c r="D16" s="3">
        <v>8.56</v>
      </c>
      <c r="E16" s="3">
        <v>0</v>
      </c>
      <c r="F16" s="2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48"/>
  <sheetViews>
    <sheetView workbookViewId="0">
      <selection activeCell="C45" sqref="C45"/>
    </sheetView>
  </sheetViews>
  <sheetFormatPr defaultRowHeight="15"/>
  <cols>
    <col min="1" max="1" width="9.140625" style="26"/>
    <col min="2" max="2" width="13.28515625" bestFit="1" customWidth="1"/>
    <col min="3" max="3" width="17.42578125" bestFit="1" customWidth="1"/>
    <col min="4" max="4" width="10.28515625" bestFit="1" customWidth="1"/>
    <col min="5" max="5" width="4" customWidth="1"/>
    <col min="7" max="7" width="13.140625" customWidth="1"/>
    <col min="8" max="8" width="13.85546875" bestFit="1" customWidth="1"/>
    <col min="9" max="9" width="7" bestFit="1" customWidth="1"/>
  </cols>
  <sheetData>
    <row r="1" spans="1:9" s="4" customFormat="1" ht="21">
      <c r="A1" s="36" t="s">
        <v>187</v>
      </c>
    </row>
    <row r="3" spans="1:9">
      <c r="A3" s="26" t="s">
        <v>191</v>
      </c>
      <c r="F3" t="s">
        <v>205</v>
      </c>
    </row>
    <row r="4" spans="1:9" ht="15.75" thickBot="1">
      <c r="A4" s="6" t="s">
        <v>176</v>
      </c>
      <c r="B4" s="6" t="s">
        <v>177</v>
      </c>
      <c r="C4" s="6" t="s">
        <v>178</v>
      </c>
      <c r="D4" s="6" t="s">
        <v>2</v>
      </c>
      <c r="E4" s="5"/>
      <c r="F4" s="6" t="s">
        <v>176</v>
      </c>
      <c r="G4" s="6" t="s">
        <v>177</v>
      </c>
      <c r="H4" s="6" t="s">
        <v>178</v>
      </c>
      <c r="I4" s="6" t="s">
        <v>2</v>
      </c>
    </row>
    <row r="5" spans="1:9">
      <c r="A5" s="27" t="s">
        <v>179</v>
      </c>
      <c r="B5" s="9">
        <v>25</v>
      </c>
      <c r="C5" s="9">
        <v>362.17</v>
      </c>
      <c r="D5" s="10" t="s">
        <v>180</v>
      </c>
      <c r="E5" s="5"/>
      <c r="F5" s="8" t="s">
        <v>203</v>
      </c>
      <c r="G5" s="9">
        <v>14</v>
      </c>
      <c r="H5" s="9">
        <v>211.92</v>
      </c>
      <c r="I5" s="10" t="s">
        <v>180</v>
      </c>
    </row>
    <row r="6" spans="1:9">
      <c r="A6" s="28">
        <v>9041</v>
      </c>
      <c r="B6" s="7" t="s">
        <v>188</v>
      </c>
      <c r="C6" s="7">
        <v>139.69999999999999</v>
      </c>
      <c r="D6" s="11"/>
      <c r="E6" s="5"/>
      <c r="F6" s="37">
        <v>9031</v>
      </c>
      <c r="G6" s="23"/>
      <c r="H6" s="23">
        <v>28.95</v>
      </c>
      <c r="I6" s="15"/>
    </row>
    <row r="7" spans="1:9">
      <c r="A7" s="28">
        <v>9071</v>
      </c>
      <c r="B7" s="7" t="s">
        <v>189</v>
      </c>
      <c r="C7" s="7">
        <v>170.45</v>
      </c>
      <c r="D7" s="11"/>
      <c r="E7" s="5"/>
      <c r="F7" s="37">
        <v>9051</v>
      </c>
      <c r="G7" s="23" t="s">
        <v>117</v>
      </c>
      <c r="H7" s="23">
        <v>13.26</v>
      </c>
      <c r="I7" s="15"/>
    </row>
    <row r="8" spans="1:9" ht="15.75" thickBot="1">
      <c r="A8" s="29">
        <v>9204</v>
      </c>
      <c r="B8" s="12" t="s">
        <v>190</v>
      </c>
      <c r="C8" s="12">
        <v>52.02</v>
      </c>
      <c r="D8" s="13">
        <f>SUM(C6:C8)</f>
        <v>362.16999999999996</v>
      </c>
      <c r="E8" s="5"/>
      <c r="F8" s="37">
        <v>9071</v>
      </c>
      <c r="G8" s="23" t="s">
        <v>189</v>
      </c>
      <c r="H8" s="23">
        <v>115.88</v>
      </c>
      <c r="I8" s="15"/>
    </row>
    <row r="9" spans="1:9" ht="15.75" thickBot="1">
      <c r="A9" s="27" t="s">
        <v>181</v>
      </c>
      <c r="B9" s="9">
        <v>25</v>
      </c>
      <c r="C9" s="9">
        <v>370.87</v>
      </c>
      <c r="D9" s="10" t="s">
        <v>182</v>
      </c>
      <c r="E9" s="5"/>
      <c r="F9" s="39">
        <v>9204</v>
      </c>
      <c r="G9" s="40" t="s">
        <v>201</v>
      </c>
      <c r="H9" s="40">
        <v>53.83</v>
      </c>
      <c r="I9" s="41">
        <f>SUM(H6:H9)</f>
        <v>211.92000000000002</v>
      </c>
    </row>
    <row r="10" spans="1:9">
      <c r="A10" s="28">
        <v>9041</v>
      </c>
      <c r="B10" s="7" t="s">
        <v>188</v>
      </c>
      <c r="C10" s="7">
        <v>351.1</v>
      </c>
      <c r="D10" s="11"/>
      <c r="E10" s="5"/>
      <c r="F10" s="8" t="s">
        <v>204</v>
      </c>
      <c r="G10" s="9">
        <v>15</v>
      </c>
      <c r="H10" s="9">
        <v>196.87</v>
      </c>
      <c r="I10" s="10" t="s">
        <v>182</v>
      </c>
    </row>
    <row r="11" spans="1:9">
      <c r="A11" s="29">
        <v>9086</v>
      </c>
      <c r="B11" s="12" t="s">
        <v>211</v>
      </c>
      <c r="C11" s="12">
        <v>4.37</v>
      </c>
      <c r="D11" s="47"/>
      <c r="E11" s="5"/>
      <c r="F11" s="48"/>
      <c r="G11" s="49"/>
      <c r="H11" s="49"/>
      <c r="I11" s="50"/>
    </row>
    <row r="12" spans="1:9" ht="15.75" thickBot="1">
      <c r="A12" s="29">
        <v>9204</v>
      </c>
      <c r="B12" s="12" t="s">
        <v>190</v>
      </c>
      <c r="C12" s="12">
        <v>15.4</v>
      </c>
      <c r="D12" s="13">
        <f>SUM(C10:C12)</f>
        <v>370.87</v>
      </c>
      <c r="E12" s="5"/>
      <c r="F12" s="43">
        <v>9001</v>
      </c>
      <c r="G12" s="42" t="s">
        <v>206</v>
      </c>
      <c r="H12" s="42">
        <v>73.569999999999993</v>
      </c>
      <c r="I12" s="15"/>
    </row>
    <row r="13" spans="1:9">
      <c r="A13" s="27" t="s">
        <v>183</v>
      </c>
      <c r="B13" s="9">
        <v>25</v>
      </c>
      <c r="C13" s="9">
        <v>379.84</v>
      </c>
      <c r="D13" s="10" t="s">
        <v>184</v>
      </c>
      <c r="E13" s="5"/>
      <c r="F13" s="43">
        <v>9091</v>
      </c>
      <c r="G13" s="42" t="s">
        <v>207</v>
      </c>
      <c r="H13" s="42">
        <v>95.24</v>
      </c>
      <c r="I13" s="15"/>
    </row>
    <row r="14" spans="1:9">
      <c r="A14" s="28">
        <v>9001</v>
      </c>
      <c r="B14" s="7" t="s">
        <v>192</v>
      </c>
      <c r="C14" s="7">
        <v>210.72</v>
      </c>
      <c r="D14" s="11"/>
      <c r="E14" s="5"/>
      <c r="F14" s="43">
        <v>9204</v>
      </c>
      <c r="G14" s="42" t="s">
        <v>201</v>
      </c>
      <c r="H14" s="42">
        <v>15.03</v>
      </c>
      <c r="I14" s="15"/>
    </row>
    <row r="15" spans="1:9" ht="15.75" thickBot="1">
      <c r="A15" s="28">
        <v>9021</v>
      </c>
      <c r="B15" s="7" t="s">
        <v>193</v>
      </c>
      <c r="C15" s="7">
        <v>19.82</v>
      </c>
      <c r="D15" s="11"/>
      <c r="E15" s="5"/>
      <c r="F15" s="44">
        <v>9901</v>
      </c>
      <c r="G15" s="45" t="s">
        <v>208</v>
      </c>
      <c r="H15" s="45">
        <v>13.03</v>
      </c>
      <c r="I15" s="17">
        <f>SUM(H12:H15)</f>
        <v>196.87</v>
      </c>
    </row>
    <row r="16" spans="1:9">
      <c r="A16" s="28">
        <v>9031</v>
      </c>
      <c r="B16" s="7" t="s">
        <v>194</v>
      </c>
      <c r="C16" s="7">
        <v>19.260000000000002</v>
      </c>
      <c r="D16" s="11"/>
      <c r="E16" s="5"/>
      <c r="I16">
        <f>SUM(I9:I15)</f>
        <v>408.79</v>
      </c>
    </row>
    <row r="17" spans="1:8">
      <c r="A17" s="28">
        <v>9041</v>
      </c>
      <c r="B17" s="7" t="s">
        <v>195</v>
      </c>
      <c r="C17" s="7">
        <v>24.08</v>
      </c>
      <c r="D17" s="11"/>
      <c r="E17" s="5"/>
    </row>
    <row r="18" spans="1:8">
      <c r="A18" s="28">
        <v>9061</v>
      </c>
      <c r="B18" s="7" t="s">
        <v>196</v>
      </c>
      <c r="C18" s="7">
        <v>16.73</v>
      </c>
      <c r="D18" s="11"/>
      <c r="E18" s="5"/>
    </row>
    <row r="19" spans="1:8">
      <c r="A19" s="28">
        <v>9071</v>
      </c>
      <c r="B19" s="7" t="s">
        <v>198</v>
      </c>
      <c r="C19" s="7">
        <v>18.329999999999998</v>
      </c>
      <c r="D19" s="11"/>
      <c r="E19" s="5"/>
      <c r="F19" s="38" t="s">
        <v>209</v>
      </c>
      <c r="G19" s="38"/>
      <c r="H19" s="46">
        <f>SUM(D26+D35+I16)</f>
        <v>1925.42</v>
      </c>
    </row>
    <row r="20" spans="1:8">
      <c r="A20" s="28">
        <v>9091</v>
      </c>
      <c r="B20" s="7" t="s">
        <v>197</v>
      </c>
      <c r="C20" s="7">
        <v>14.52</v>
      </c>
      <c r="D20" s="11"/>
      <c r="E20" s="5"/>
    </row>
    <row r="21" spans="1:8" ht="15.75" thickBot="1">
      <c r="A21" s="29">
        <v>9204</v>
      </c>
      <c r="B21" s="12" t="s">
        <v>190</v>
      </c>
      <c r="C21" s="12">
        <v>56.38</v>
      </c>
      <c r="D21" s="13">
        <f>SUM(C14:C21)</f>
        <v>379.84</v>
      </c>
      <c r="E21" s="5"/>
    </row>
    <row r="22" spans="1:8">
      <c r="A22" s="27" t="s">
        <v>185</v>
      </c>
      <c r="B22" s="9">
        <v>15</v>
      </c>
      <c r="C22" s="9">
        <v>291.56</v>
      </c>
      <c r="D22" s="10" t="s">
        <v>186</v>
      </c>
      <c r="E22" s="5"/>
    </row>
    <row r="23" spans="1:8">
      <c r="A23" s="30">
        <v>9041</v>
      </c>
      <c r="B23" s="14" t="s">
        <v>188</v>
      </c>
      <c r="C23" s="14">
        <v>146.47</v>
      </c>
      <c r="D23" s="15"/>
    </row>
    <row r="24" spans="1:8">
      <c r="A24" s="30">
        <v>9071</v>
      </c>
      <c r="B24" s="14" t="s">
        <v>189</v>
      </c>
      <c r="C24" s="14">
        <v>19.88</v>
      </c>
      <c r="D24" s="15"/>
    </row>
    <row r="25" spans="1:8" ht="15.75" thickBot="1">
      <c r="A25" s="31">
        <v>9204</v>
      </c>
      <c r="B25" s="16" t="s">
        <v>190</v>
      </c>
      <c r="C25" s="16">
        <v>125.21</v>
      </c>
      <c r="D25" s="17">
        <f>SUM(C23:C25)</f>
        <v>291.56</v>
      </c>
    </row>
    <row r="26" spans="1:8">
      <c r="D26">
        <f>SUM(+D21+D12+D8+D25)</f>
        <v>1404.44</v>
      </c>
    </row>
    <row r="28" spans="1:8">
      <c r="A28" s="26" t="s">
        <v>202</v>
      </c>
    </row>
    <row r="29" spans="1:8" ht="15.75" thickBot="1">
      <c r="A29" s="6" t="s">
        <v>176</v>
      </c>
      <c r="B29" s="6" t="s">
        <v>177</v>
      </c>
      <c r="C29" s="6" t="s">
        <v>178</v>
      </c>
      <c r="D29" s="6" t="s">
        <v>2</v>
      </c>
    </row>
    <row r="30" spans="1:8">
      <c r="A30" s="32" t="s">
        <v>199</v>
      </c>
      <c r="B30" s="18">
        <v>4</v>
      </c>
      <c r="C30" s="18">
        <v>52.99</v>
      </c>
      <c r="D30" s="19" t="s">
        <v>180</v>
      </c>
    </row>
    <row r="31" spans="1:8">
      <c r="A31" s="33">
        <v>9204</v>
      </c>
      <c r="B31" s="3" t="s">
        <v>201</v>
      </c>
      <c r="C31" s="3">
        <v>25.91</v>
      </c>
      <c r="D31" s="20"/>
    </row>
    <row r="32" spans="1:8" ht="15.75" thickBot="1">
      <c r="A32" s="34">
        <v>9051</v>
      </c>
      <c r="B32" s="21" t="s">
        <v>140</v>
      </c>
      <c r="C32" s="21">
        <v>27.08</v>
      </c>
      <c r="D32" s="22">
        <f>SUM(C31:C32)</f>
        <v>52.989999999999995</v>
      </c>
    </row>
    <row r="33" spans="1:4">
      <c r="A33" s="27" t="s">
        <v>200</v>
      </c>
      <c r="B33" s="9">
        <v>3</v>
      </c>
      <c r="C33" s="9">
        <v>59.2</v>
      </c>
      <c r="D33" s="10" t="s">
        <v>182</v>
      </c>
    </row>
    <row r="34" spans="1:4" ht="15.75" thickBot="1">
      <c r="A34" s="35">
        <v>9041</v>
      </c>
      <c r="B34" s="24" t="s">
        <v>188</v>
      </c>
      <c r="C34" s="16">
        <v>59.2</v>
      </c>
      <c r="D34" s="17">
        <f>SUM(C34)</f>
        <v>59.2</v>
      </c>
    </row>
    <row r="35" spans="1:4">
      <c r="D35">
        <f>SUM(D31:D34)</f>
        <v>112.19</v>
      </c>
    </row>
    <row r="36" spans="1:4" ht="15.75" thickBot="1"/>
    <row r="37" spans="1:4">
      <c r="A37" s="52" t="s">
        <v>215</v>
      </c>
      <c r="B37" s="53" t="s">
        <v>212</v>
      </c>
      <c r="C37" s="54" t="s">
        <v>210</v>
      </c>
      <c r="D37" s="55" t="s">
        <v>213</v>
      </c>
    </row>
    <row r="38" spans="1:4">
      <c r="A38" s="51">
        <v>9001</v>
      </c>
      <c r="B38" s="23">
        <v>284.29000000000002</v>
      </c>
      <c r="C38" s="23">
        <v>60.32</v>
      </c>
      <c r="D38" s="15">
        <f>SUM(B38:C38)</f>
        <v>344.61</v>
      </c>
    </row>
    <row r="39" spans="1:4">
      <c r="A39" s="51">
        <v>9021</v>
      </c>
      <c r="B39" s="23">
        <v>19.82</v>
      </c>
      <c r="C39" s="23">
        <v>4.2699999999999996</v>
      </c>
      <c r="D39" s="15">
        <f t="shared" ref="D39:D47" si="0">SUM(B39:C39)</f>
        <v>24.09</v>
      </c>
    </row>
    <row r="40" spans="1:4">
      <c r="A40" s="51">
        <v>9031</v>
      </c>
      <c r="B40" s="23">
        <f>SUM(C16+H6)</f>
        <v>48.21</v>
      </c>
      <c r="C40" s="23">
        <v>10.02</v>
      </c>
      <c r="D40" s="15">
        <f t="shared" si="0"/>
        <v>58.230000000000004</v>
      </c>
    </row>
    <row r="41" spans="1:4">
      <c r="A41" s="51">
        <v>9041</v>
      </c>
      <c r="B41" s="23">
        <v>720.55</v>
      </c>
      <c r="C41" s="23">
        <v>160.31</v>
      </c>
      <c r="D41" s="15">
        <f t="shared" si="0"/>
        <v>880.8599999999999</v>
      </c>
    </row>
    <row r="42" spans="1:4">
      <c r="A42" s="51">
        <v>9051</v>
      </c>
      <c r="B42" s="23">
        <f>SUM(C32+H7)</f>
        <v>40.339999999999996</v>
      </c>
      <c r="C42" s="23">
        <v>10.82</v>
      </c>
      <c r="D42" s="15">
        <f t="shared" si="0"/>
        <v>51.16</v>
      </c>
    </row>
    <row r="43" spans="1:4">
      <c r="A43" s="51">
        <v>9061</v>
      </c>
      <c r="B43" s="23">
        <v>16.73</v>
      </c>
      <c r="C43" s="23">
        <v>3.61</v>
      </c>
      <c r="D43" s="15">
        <f t="shared" si="0"/>
        <v>20.34</v>
      </c>
    </row>
    <row r="44" spans="1:4">
      <c r="A44" s="51">
        <v>9071</v>
      </c>
      <c r="B44" s="23">
        <f>SUM(C7+C19+C24+H8)</f>
        <v>324.53999999999996</v>
      </c>
      <c r="C44" s="23">
        <v>68.44</v>
      </c>
      <c r="D44" s="15">
        <f t="shared" si="0"/>
        <v>392.97999999999996</v>
      </c>
    </row>
    <row r="45" spans="1:4">
      <c r="A45" s="51">
        <v>9086</v>
      </c>
      <c r="B45" s="23">
        <v>4.37</v>
      </c>
      <c r="C45" s="23">
        <v>0.94</v>
      </c>
      <c r="D45" s="15">
        <f t="shared" si="0"/>
        <v>5.3100000000000005</v>
      </c>
    </row>
    <row r="46" spans="1:4">
      <c r="A46" s="51">
        <v>9091</v>
      </c>
      <c r="B46" s="23">
        <v>109.76</v>
      </c>
      <c r="C46" s="23">
        <v>22.42</v>
      </c>
      <c r="D46" s="15">
        <f t="shared" si="0"/>
        <v>132.18</v>
      </c>
    </row>
    <row r="47" spans="1:4" ht="15.75" thickBot="1">
      <c r="A47" s="35">
        <v>9901</v>
      </c>
      <c r="B47" s="24">
        <v>13.03</v>
      </c>
      <c r="C47" s="24">
        <v>2.64</v>
      </c>
      <c r="D47" s="25">
        <f t="shared" si="0"/>
        <v>15.67</v>
      </c>
    </row>
    <row r="48" spans="1:4" ht="15.75" thickBot="1">
      <c r="A48" s="57" t="s">
        <v>214</v>
      </c>
      <c r="B48" s="58"/>
      <c r="C48" s="58"/>
      <c r="D48" s="56">
        <f>SUM(D38:D47)</f>
        <v>1925.43</v>
      </c>
    </row>
  </sheetData>
  <pageMargins left="0.33" right="0.21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AWA101</vt:lpstr>
      <vt:lpstr>AWA102</vt:lpstr>
      <vt:lpstr>AWA103</vt:lpstr>
      <vt:lpstr>AWA201</vt:lpstr>
      <vt:lpstr>AWA202</vt:lpstr>
      <vt:lpstr>AWA301</vt:lpstr>
      <vt:lpstr>AWA302</vt:lpstr>
      <vt:lpstr>AWA191</vt:lpstr>
      <vt:lpstr>AWA NS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61306</dc:creator>
  <cp:lastModifiedBy>61306</cp:lastModifiedBy>
  <cp:lastPrinted>2013-01-30T06:42:31Z</cp:lastPrinted>
  <dcterms:created xsi:type="dcterms:W3CDTF">2013-01-24T07:33:19Z</dcterms:created>
  <dcterms:modified xsi:type="dcterms:W3CDTF">2018-02-22T07:46:16Z</dcterms:modified>
</cp:coreProperties>
</file>