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0" yWindow="-375" windowWidth="28500" windowHeight="13305" activeTab="3"/>
  </bookViews>
  <sheets>
    <sheet name="AWF101" sheetId="1" r:id="rId1"/>
    <sheet name="AWF102" sheetId="2" r:id="rId2"/>
    <sheet name="AWF201" sheetId="3" r:id="rId3"/>
    <sheet name="AWF202" sheetId="4" r:id="rId4"/>
    <sheet name="AWF 1,2 NS" sheetId="9" r:id="rId5"/>
  </sheets>
  <calcPr calcId="125725"/>
</workbook>
</file>

<file path=xl/calcChain.xml><?xml version="1.0" encoding="utf-8"?>
<calcChain xmlns="http://schemas.openxmlformats.org/spreadsheetml/2006/main">
  <c r="D46" i="9"/>
  <c r="D48"/>
  <c r="D43"/>
  <c r="B38"/>
  <c r="D38" s="1"/>
  <c r="D28"/>
  <c r="B44"/>
  <c r="D44" s="1"/>
  <c r="B47"/>
  <c r="D45"/>
  <c r="B42"/>
  <c r="D42" s="1"/>
  <c r="B41"/>
  <c r="D41" s="1"/>
  <c r="B40"/>
  <c r="D40" s="1"/>
  <c r="B39"/>
  <c r="D39" s="1"/>
  <c r="D31"/>
  <c r="D20"/>
  <c r="D16" i="3"/>
  <c r="D17" i="2"/>
  <c r="D18" i="1"/>
  <c r="D14" i="9"/>
  <c r="D26"/>
  <c r="D8"/>
  <c r="D32" l="1"/>
  <c r="D21"/>
</calcChain>
</file>

<file path=xl/sharedStrings.xml><?xml version="1.0" encoding="utf-8"?>
<sst xmlns="http://schemas.openxmlformats.org/spreadsheetml/2006/main" count="189" uniqueCount="123">
  <si>
    <t>Kód</t>
  </si>
  <si>
    <t>Stredisko</t>
  </si>
  <si>
    <t>Název</t>
  </si>
  <si>
    <t>Plocha podlahy (m2)</t>
  </si>
  <si>
    <t>schody</t>
  </si>
  <si>
    <t>chodba</t>
  </si>
  <si>
    <t>WC</t>
  </si>
  <si>
    <t>kuchyňka</t>
  </si>
  <si>
    <t>předsíň</t>
  </si>
  <si>
    <t>umývárna</t>
  </si>
  <si>
    <t>kancelář vedoucí</t>
  </si>
  <si>
    <t>kancelář</t>
  </si>
  <si>
    <t>sklad</t>
  </si>
  <si>
    <t>Legenda</t>
  </si>
  <si>
    <t>Počet místností</t>
  </si>
  <si>
    <t>Plocha místností</t>
  </si>
  <si>
    <t>1.NP</t>
  </si>
  <si>
    <t>2.NP</t>
  </si>
  <si>
    <t>spol. prostor</t>
  </si>
  <si>
    <t>přírustek z budovy</t>
  </si>
  <si>
    <r>
      <t>NS/m</t>
    </r>
    <r>
      <rPr>
        <b/>
        <sz val="11"/>
        <color theme="1"/>
        <rFont val="Calibri"/>
        <family val="2"/>
        <charset val="238"/>
      </rPr>
      <t>²</t>
    </r>
  </si>
  <si>
    <r>
      <t>celkem m</t>
    </r>
    <r>
      <rPr>
        <b/>
        <sz val="11"/>
        <color theme="1"/>
        <rFont val="Calibri"/>
        <family val="2"/>
        <charset val="238"/>
      </rPr>
      <t>²</t>
    </r>
  </si>
  <si>
    <t>Celkem budova AWA</t>
  </si>
  <si>
    <t>NS</t>
  </si>
  <si>
    <t>BUDOVA AWF1,2 - Inv. č. I000040</t>
  </si>
  <si>
    <t>AWF 1</t>
  </si>
  <si>
    <t>AWF2</t>
  </si>
  <si>
    <t>AWF101</t>
  </si>
  <si>
    <t>AWF102</t>
  </si>
  <si>
    <t>OEG</t>
  </si>
  <si>
    <t>OSB</t>
  </si>
  <si>
    <t>OPR</t>
  </si>
  <si>
    <t>EKOL</t>
  </si>
  <si>
    <t>AWF201</t>
  </si>
  <si>
    <t>AWF202</t>
  </si>
  <si>
    <t>pronájem SITA</t>
  </si>
  <si>
    <t>OJA</t>
  </si>
  <si>
    <t>OMB, INTA</t>
  </si>
  <si>
    <t>AWF101010</t>
  </si>
  <si>
    <t>AWF101020</t>
  </si>
  <si>
    <t>AWF101021</t>
  </si>
  <si>
    <t>předsíň - datový rozvaděč R47</t>
  </si>
  <si>
    <t>AWF101030</t>
  </si>
  <si>
    <t>AWF101040</t>
  </si>
  <si>
    <t>AWF101050</t>
  </si>
  <si>
    <t>kancelář vedoucí správy budov</t>
  </si>
  <si>
    <t>AWF101060</t>
  </si>
  <si>
    <t>AWF101070</t>
  </si>
  <si>
    <t>kancelář techniků</t>
  </si>
  <si>
    <t>AWF101080</t>
  </si>
  <si>
    <t>AWF101090</t>
  </si>
  <si>
    <t>AWF101100</t>
  </si>
  <si>
    <t>kancelář energetik, plynař</t>
  </si>
  <si>
    <t>AWF101110</t>
  </si>
  <si>
    <t>AWF101120</t>
  </si>
  <si>
    <t>kancelář vodaři</t>
  </si>
  <si>
    <t>AWF101130</t>
  </si>
  <si>
    <t>AWF101150</t>
  </si>
  <si>
    <t>AWF101160</t>
  </si>
  <si>
    <t>AWF102010</t>
  </si>
  <si>
    <t>AWF102020</t>
  </si>
  <si>
    <t>AWF102030</t>
  </si>
  <si>
    <t>umývárna + WC</t>
  </si>
  <si>
    <t>AWF102040</t>
  </si>
  <si>
    <t>AWF102050</t>
  </si>
  <si>
    <t>AWF102060</t>
  </si>
  <si>
    <t>AWF102070</t>
  </si>
  <si>
    <t>kancelář vedoucího provozu</t>
  </si>
  <si>
    <t>AWF102080</t>
  </si>
  <si>
    <t>AWF102090</t>
  </si>
  <si>
    <t>AWF102100</t>
  </si>
  <si>
    <t>kancelář ekologa</t>
  </si>
  <si>
    <t>AWF102110</t>
  </si>
  <si>
    <t>AWF102120</t>
  </si>
  <si>
    <t>návštěvní místnost</t>
  </si>
  <si>
    <t>AWF102130</t>
  </si>
  <si>
    <t>AWF102140</t>
  </si>
  <si>
    <t>AWF102150</t>
  </si>
  <si>
    <t>šatna</t>
  </si>
  <si>
    <t>AWF202010</t>
  </si>
  <si>
    <t>AWF202020</t>
  </si>
  <si>
    <t>AWF202030</t>
  </si>
  <si>
    <t>AWF202050</t>
  </si>
  <si>
    <t>AWF202060</t>
  </si>
  <si>
    <t>AWF202070</t>
  </si>
  <si>
    <t>AWF202080</t>
  </si>
  <si>
    <t>AWF202090</t>
  </si>
  <si>
    <t>AWF202100</t>
  </si>
  <si>
    <t>AWF202110</t>
  </si>
  <si>
    <t>AWF202120</t>
  </si>
  <si>
    <t>AWF202130</t>
  </si>
  <si>
    <t>AWF202140</t>
  </si>
  <si>
    <t>AWF202150</t>
  </si>
  <si>
    <t>AWF191</t>
  </si>
  <si>
    <t>1.PP</t>
  </si>
  <si>
    <t>AWF291</t>
  </si>
  <si>
    <t>OK</t>
  </si>
  <si>
    <t>přredsíň hyg. zařízení</t>
  </si>
  <si>
    <t>zasedací místnost</t>
  </si>
  <si>
    <t>AWF201010</t>
  </si>
  <si>
    <t>AWF201020</t>
  </si>
  <si>
    <t>AWF201030</t>
  </si>
  <si>
    <t>AWF201040</t>
  </si>
  <si>
    <t>AWF201050</t>
  </si>
  <si>
    <t>AWF201060</t>
  </si>
  <si>
    <t>AWF201070</t>
  </si>
  <si>
    <t>AWF201080</t>
  </si>
  <si>
    <t>AWF201090</t>
  </si>
  <si>
    <t>SITA</t>
  </si>
  <si>
    <t>AWF201100</t>
  </si>
  <si>
    <t>AWF201110</t>
  </si>
  <si>
    <t>AWF201120</t>
  </si>
  <si>
    <t>AWF201130</t>
  </si>
  <si>
    <t>AWF201140</t>
  </si>
  <si>
    <t>volná místnost</t>
  </si>
  <si>
    <t>PÚ</t>
  </si>
  <si>
    <t>Počty osob</t>
  </si>
  <si>
    <t>počty osob</t>
  </si>
  <si>
    <t>Odbor kvality</t>
  </si>
  <si>
    <t>Interní audit, ombudsman</t>
  </si>
  <si>
    <t>Oddělení ekologa, vedoucí provozu, personální úsek, provoz</t>
  </si>
  <si>
    <t>Odbor energetika, oddělení správy budov</t>
  </si>
  <si>
    <t>kancelář ombudsman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</si>
</sst>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13" xfId="0" applyFont="1" applyBorder="1" applyAlignment="1">
      <alignment horizontal="right"/>
    </xf>
    <xf numFmtId="0" fontId="2" fillId="0" borderId="14" xfId="0" applyFont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0" fillId="0" borderId="8" xfId="0" applyBorder="1"/>
    <xf numFmtId="0" fontId="1" fillId="0" borderId="10" xfId="0" applyFont="1" applyFill="1" applyBorder="1" applyAlignment="1">
      <alignment horizontal="right"/>
    </xf>
    <xf numFmtId="0" fontId="3" fillId="0" borderId="11" xfId="0" applyFont="1" applyBorder="1"/>
    <xf numFmtId="0" fontId="1" fillId="0" borderId="19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0" fontId="2" fillId="0" borderId="21" xfId="0" applyFont="1" applyBorder="1" applyAlignment="1">
      <alignment horizontal="left"/>
    </xf>
    <xf numFmtId="0" fontId="0" fillId="0" borderId="2" xfId="0" applyBorder="1"/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24" xfId="0" applyFont="1" applyBorder="1"/>
    <xf numFmtId="0" fontId="3" fillId="0" borderId="22" xfId="0" applyFont="1" applyBorder="1" applyAlignment="1">
      <alignment horizontal="left"/>
    </xf>
    <xf numFmtId="0" fontId="3" fillId="0" borderId="23" xfId="0" applyFont="1" applyBorder="1"/>
    <xf numFmtId="0" fontId="1" fillId="0" borderId="1" xfId="0" applyFont="1" applyBorder="1" applyAlignment="1"/>
    <xf numFmtId="0" fontId="2" fillId="0" borderId="1" xfId="0" applyFont="1" applyBorder="1" applyAlignment="1"/>
    <xf numFmtId="0" fontId="2" fillId="0" borderId="15" xfId="0" applyFont="1" applyBorder="1" applyAlignment="1"/>
    <xf numFmtId="0" fontId="2" fillId="0" borderId="16" xfId="0" applyFont="1" applyBorder="1" applyAlignment="1"/>
    <xf numFmtId="0" fontId="2" fillId="0" borderId="17" xfId="0" applyFont="1" applyBorder="1" applyAlignment="1"/>
    <xf numFmtId="0" fontId="0" fillId="0" borderId="10" xfId="0" applyBorder="1" applyAlignment="1">
      <alignment horizontal="right"/>
    </xf>
    <xf numFmtId="0" fontId="0" fillId="0" borderId="2" xfId="0" applyBorder="1" applyAlignment="1">
      <alignment horizontal="right"/>
    </xf>
    <xf numFmtId="0" fontId="3" fillId="0" borderId="8" xfId="0" applyFont="1" applyBorder="1"/>
    <xf numFmtId="0" fontId="1" fillId="0" borderId="0" xfId="0" applyFont="1" applyFill="1" applyBorder="1" applyAlignment="1">
      <alignment horizontal="right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8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3" fillId="0" borderId="0" xfId="0" applyFont="1" applyBorder="1"/>
    <xf numFmtId="0" fontId="0" fillId="0" borderId="12" xfId="0" applyBorder="1" applyAlignment="1">
      <alignment horizontal="center"/>
    </xf>
    <xf numFmtId="0" fontId="1" fillId="0" borderId="13" xfId="0" applyFont="1" applyFill="1" applyBorder="1" applyAlignment="1">
      <alignment horizontal="right"/>
    </xf>
    <xf numFmtId="0" fontId="3" fillId="0" borderId="14" xfId="0" applyFont="1" applyBorder="1"/>
    <xf numFmtId="0" fontId="0" fillId="0" borderId="13" xfId="0" applyFont="1" applyBorder="1" applyAlignment="1">
      <alignment horizontal="right"/>
    </xf>
    <xf numFmtId="0" fontId="3" fillId="0" borderId="16" xfId="0" applyFont="1" applyBorder="1" applyAlignment="1"/>
    <xf numFmtId="0" fontId="2" fillId="2" borderId="2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E25" sqref="E25"/>
    </sheetView>
  </sheetViews>
  <sheetFormatPr defaultRowHeight="15"/>
  <cols>
    <col min="1" max="1" width="10.5703125" bestFit="1" customWidth="1"/>
    <col min="2" max="2" width="8.28515625" bestFit="1" customWidth="1"/>
    <col min="3" max="3" width="25.85546875" bestFit="1" customWidth="1"/>
    <col min="4" max="4" width="16.85546875" bestFit="1" customWidth="1"/>
    <col min="5" max="5" width="15.5703125" style="17" bestFit="1" customWidth="1"/>
  </cols>
  <sheetData>
    <row r="1" spans="1:5">
      <c r="A1" s="1" t="s">
        <v>0</v>
      </c>
      <c r="B1" s="1" t="s">
        <v>1</v>
      </c>
      <c r="C1" s="1" t="s">
        <v>2</v>
      </c>
      <c r="D1" s="56" t="s">
        <v>3</v>
      </c>
      <c r="E1" s="57" t="s">
        <v>116</v>
      </c>
    </row>
    <row r="2" spans="1:5">
      <c r="A2" s="33" t="s">
        <v>38</v>
      </c>
      <c r="B2" s="33">
        <v>9204</v>
      </c>
      <c r="C2" s="33" t="s">
        <v>4</v>
      </c>
      <c r="D2" s="33">
        <v>11.84</v>
      </c>
      <c r="E2" s="58"/>
    </row>
    <row r="3" spans="1:5">
      <c r="A3" s="33" t="s">
        <v>39</v>
      </c>
      <c r="B3" s="33">
        <v>9065</v>
      </c>
      <c r="C3" s="33" t="s">
        <v>8</v>
      </c>
      <c r="D3" s="33">
        <v>14.3</v>
      </c>
      <c r="E3" s="58"/>
    </row>
    <row r="4" spans="1:5">
      <c r="A4" s="33" t="s">
        <v>40</v>
      </c>
      <c r="B4" s="33">
        <v>9086</v>
      </c>
      <c r="C4" s="33" t="s">
        <v>41</v>
      </c>
      <c r="D4" s="33">
        <v>0</v>
      </c>
      <c r="E4" s="58"/>
    </row>
    <row r="5" spans="1:5">
      <c r="A5" s="33" t="s">
        <v>42</v>
      </c>
      <c r="B5" s="33">
        <v>9065</v>
      </c>
      <c r="C5" s="33" t="s">
        <v>9</v>
      </c>
      <c r="D5" s="33">
        <v>3.95</v>
      </c>
      <c r="E5" s="58"/>
    </row>
    <row r="6" spans="1:5">
      <c r="A6" s="33" t="s">
        <v>43</v>
      </c>
      <c r="B6" s="33">
        <v>9065</v>
      </c>
      <c r="C6" s="33" t="s">
        <v>6</v>
      </c>
      <c r="D6" s="33">
        <v>2.12</v>
      </c>
      <c r="E6" s="58"/>
    </row>
    <row r="7" spans="1:5">
      <c r="A7" s="33" t="s">
        <v>44</v>
      </c>
      <c r="B7" s="33">
        <v>9065</v>
      </c>
      <c r="C7" s="33" t="s">
        <v>45</v>
      </c>
      <c r="D7" s="33">
        <v>12.62</v>
      </c>
      <c r="E7" s="58">
        <v>1</v>
      </c>
    </row>
    <row r="8" spans="1:5">
      <c r="A8" s="33" t="s">
        <v>46</v>
      </c>
      <c r="B8" s="33">
        <v>9065</v>
      </c>
      <c r="C8" s="33" t="s">
        <v>12</v>
      </c>
      <c r="D8" s="33">
        <v>0.44</v>
      </c>
      <c r="E8" s="58"/>
    </row>
    <row r="9" spans="1:5">
      <c r="A9" s="33" t="s">
        <v>47</v>
      </c>
      <c r="B9" s="33">
        <v>9065</v>
      </c>
      <c r="C9" s="33" t="s">
        <v>48</v>
      </c>
      <c r="D9" s="33">
        <v>22.2</v>
      </c>
      <c r="E9" s="58">
        <v>1</v>
      </c>
    </row>
    <row r="10" spans="1:5">
      <c r="A10" s="33" t="s">
        <v>49</v>
      </c>
      <c r="B10" s="33">
        <v>9065</v>
      </c>
      <c r="C10" s="33" t="s">
        <v>48</v>
      </c>
      <c r="D10" s="33">
        <v>16.2</v>
      </c>
      <c r="E10" s="58">
        <v>1</v>
      </c>
    </row>
    <row r="11" spans="1:5">
      <c r="A11" s="33" t="s">
        <v>50</v>
      </c>
      <c r="B11" s="33">
        <v>9063</v>
      </c>
      <c r="C11" s="33" t="s">
        <v>8</v>
      </c>
      <c r="D11" s="33">
        <v>10.06</v>
      </c>
      <c r="E11" s="58"/>
    </row>
    <row r="12" spans="1:5">
      <c r="A12" s="33" t="s">
        <v>51</v>
      </c>
      <c r="B12" s="33">
        <v>9063</v>
      </c>
      <c r="C12" s="33" t="s">
        <v>52</v>
      </c>
      <c r="D12" s="33">
        <v>16.63</v>
      </c>
      <c r="E12" s="58">
        <v>1</v>
      </c>
    </row>
    <row r="13" spans="1:5">
      <c r="A13" s="33" t="s">
        <v>53</v>
      </c>
      <c r="B13" s="33">
        <v>9063</v>
      </c>
      <c r="C13" s="33" t="s">
        <v>10</v>
      </c>
      <c r="D13" s="33">
        <v>16.989999999999998</v>
      </c>
      <c r="E13" s="58">
        <v>1</v>
      </c>
    </row>
    <row r="14" spans="1:5">
      <c r="A14" s="33" t="s">
        <v>54</v>
      </c>
      <c r="B14" s="33">
        <v>9063</v>
      </c>
      <c r="C14" s="33" t="s">
        <v>55</v>
      </c>
      <c r="D14" s="33">
        <v>22.13</v>
      </c>
      <c r="E14" s="58">
        <v>1</v>
      </c>
    </row>
    <row r="15" spans="1:5">
      <c r="A15" s="33" t="s">
        <v>56</v>
      </c>
      <c r="B15" s="33">
        <v>9063</v>
      </c>
      <c r="C15" s="33" t="s">
        <v>11</v>
      </c>
      <c r="D15" s="33">
        <v>12.62</v>
      </c>
      <c r="E15" s="58">
        <v>1</v>
      </c>
    </row>
    <row r="16" spans="1:5">
      <c r="A16" s="33" t="s">
        <v>57</v>
      </c>
      <c r="B16" s="33">
        <v>9063</v>
      </c>
      <c r="C16" s="33" t="s">
        <v>6</v>
      </c>
      <c r="D16" s="33">
        <v>1.4</v>
      </c>
      <c r="E16" s="58"/>
    </row>
    <row r="17" spans="1:5">
      <c r="A17" s="33" t="s">
        <v>58</v>
      </c>
      <c r="B17" s="33">
        <v>9063</v>
      </c>
      <c r="C17" s="33" t="s">
        <v>9</v>
      </c>
      <c r="D17" s="33">
        <v>3.69</v>
      </c>
      <c r="E17" s="58"/>
    </row>
    <row r="18" spans="1:5">
      <c r="D18">
        <f>SUM(D2:D17)</f>
        <v>167.19</v>
      </c>
    </row>
    <row r="21" spans="1:5">
      <c r="A21" t="s">
        <v>121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E22" sqref="E22"/>
    </sheetView>
  </sheetViews>
  <sheetFormatPr defaultRowHeight="15"/>
  <cols>
    <col min="1" max="1" width="10.5703125" bestFit="1" customWidth="1"/>
    <col min="2" max="2" width="8.28515625" bestFit="1" customWidth="1"/>
    <col min="3" max="3" width="28" bestFit="1" customWidth="1"/>
    <col min="4" max="4" width="16.85546875" bestFit="1" customWidth="1"/>
    <col min="5" max="5" width="8.85546875" style="17" bestFit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117</v>
      </c>
    </row>
    <row r="2" spans="1:5">
      <c r="A2" s="33" t="s">
        <v>59</v>
      </c>
      <c r="B2" s="33">
        <v>9204</v>
      </c>
      <c r="C2" s="33" t="s">
        <v>4</v>
      </c>
      <c r="D2" s="33">
        <v>13.11</v>
      </c>
      <c r="E2" s="59"/>
    </row>
    <row r="3" spans="1:5">
      <c r="A3" s="33" t="s">
        <v>60</v>
      </c>
      <c r="B3" s="33">
        <v>9068</v>
      </c>
      <c r="C3" s="33" t="s">
        <v>8</v>
      </c>
      <c r="D3" s="33">
        <v>8.52</v>
      </c>
      <c r="E3" s="59"/>
    </row>
    <row r="4" spans="1:5">
      <c r="A4" s="33" t="s">
        <v>61</v>
      </c>
      <c r="B4" s="33">
        <v>9068</v>
      </c>
      <c r="C4" s="33" t="s">
        <v>62</v>
      </c>
      <c r="D4" s="33">
        <v>4.04</v>
      </c>
      <c r="E4" s="59"/>
    </row>
    <row r="5" spans="1:5">
      <c r="A5" s="33" t="s">
        <v>63</v>
      </c>
      <c r="B5" s="33">
        <v>9068</v>
      </c>
      <c r="C5" s="33" t="s">
        <v>7</v>
      </c>
      <c r="D5" s="33">
        <v>1.26</v>
      </c>
      <c r="E5" s="59"/>
    </row>
    <row r="6" spans="1:5">
      <c r="A6" s="33" t="s">
        <v>64</v>
      </c>
      <c r="B6" s="33">
        <v>9068</v>
      </c>
      <c r="C6" s="33" t="s">
        <v>11</v>
      </c>
      <c r="D6" s="33">
        <v>12.74</v>
      </c>
      <c r="E6" s="59">
        <v>1</v>
      </c>
    </row>
    <row r="7" spans="1:5">
      <c r="A7" s="33" t="s">
        <v>65</v>
      </c>
      <c r="B7" s="33">
        <v>9068</v>
      </c>
      <c r="C7" s="33" t="s">
        <v>12</v>
      </c>
      <c r="D7" s="33">
        <v>1.26</v>
      </c>
      <c r="E7" s="59"/>
    </row>
    <row r="8" spans="1:5">
      <c r="A8" s="33" t="s">
        <v>66</v>
      </c>
      <c r="B8" s="33">
        <v>9068</v>
      </c>
      <c r="C8" s="33" t="s">
        <v>67</v>
      </c>
      <c r="D8" s="33">
        <v>22.33</v>
      </c>
      <c r="E8" s="59">
        <v>1</v>
      </c>
    </row>
    <row r="9" spans="1:5">
      <c r="A9" s="33" t="s">
        <v>68</v>
      </c>
      <c r="B9" s="33">
        <v>9071</v>
      </c>
      <c r="C9" s="33" t="s">
        <v>11</v>
      </c>
      <c r="D9" s="33">
        <v>16.829999999999998</v>
      </c>
      <c r="E9" s="59"/>
    </row>
    <row r="10" spans="1:5">
      <c r="A10" s="33" t="s">
        <v>69</v>
      </c>
      <c r="B10" s="33">
        <v>9066</v>
      </c>
      <c r="C10" s="33" t="s">
        <v>8</v>
      </c>
      <c r="D10" s="33">
        <v>8.52</v>
      </c>
      <c r="E10" s="59"/>
    </row>
    <row r="11" spans="1:5">
      <c r="A11" s="33" t="s">
        <v>70</v>
      </c>
      <c r="B11" s="33">
        <v>9066</v>
      </c>
      <c r="C11" s="33" t="s">
        <v>71</v>
      </c>
      <c r="D11" s="33">
        <v>16.829999999999998</v>
      </c>
      <c r="E11" s="59">
        <v>2</v>
      </c>
    </row>
    <row r="12" spans="1:5">
      <c r="A12" s="33" t="s">
        <v>72</v>
      </c>
      <c r="B12" s="33">
        <v>9204</v>
      </c>
      <c r="C12" s="33" t="s">
        <v>114</v>
      </c>
      <c r="D12" s="33">
        <v>22.33</v>
      </c>
      <c r="E12" s="59"/>
    </row>
    <row r="13" spans="1:5">
      <c r="A13" s="33" t="s">
        <v>73</v>
      </c>
      <c r="B13" s="33">
        <v>9066</v>
      </c>
      <c r="C13" s="33" t="s">
        <v>74</v>
      </c>
      <c r="D13" s="33">
        <v>12.62</v>
      </c>
      <c r="E13" s="59"/>
    </row>
    <row r="14" spans="1:5">
      <c r="A14" s="33" t="s">
        <v>75</v>
      </c>
      <c r="B14" s="33">
        <v>9066</v>
      </c>
      <c r="C14" s="33" t="s">
        <v>12</v>
      </c>
      <c r="D14" s="33">
        <v>1.26</v>
      </c>
      <c r="E14" s="59"/>
    </row>
    <row r="15" spans="1:5">
      <c r="A15" s="33" t="s">
        <v>76</v>
      </c>
      <c r="B15" s="33">
        <v>9066</v>
      </c>
      <c r="C15" s="33" t="s">
        <v>6</v>
      </c>
      <c r="D15" s="33">
        <v>1.26</v>
      </c>
      <c r="E15" s="59"/>
    </row>
    <row r="16" spans="1:5">
      <c r="A16" s="33" t="s">
        <v>77</v>
      </c>
      <c r="B16" s="33">
        <v>9066</v>
      </c>
      <c r="C16" s="33" t="s">
        <v>9</v>
      </c>
      <c r="D16" s="33">
        <v>4.04</v>
      </c>
      <c r="E16" s="59"/>
    </row>
    <row r="17" spans="1:4">
      <c r="D17">
        <f>SUM(D2:D16)</f>
        <v>146.94999999999996</v>
      </c>
    </row>
    <row r="20" spans="1:4">
      <c r="A20" t="s">
        <v>120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C8" sqref="C8"/>
    </sheetView>
  </sheetViews>
  <sheetFormatPr defaultRowHeight="15"/>
  <cols>
    <col min="1" max="1" width="10.7109375" bestFit="1" customWidth="1"/>
    <col min="2" max="2" width="8.28515625" bestFit="1" customWidth="1"/>
    <col min="3" max="3" width="25" bestFit="1" customWidth="1"/>
    <col min="4" max="4" width="16.85546875" bestFit="1" customWidth="1"/>
    <col min="5" max="5" width="19.140625" style="17" bestFit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116</v>
      </c>
    </row>
    <row r="2" spans="1:5">
      <c r="A2" s="33" t="s">
        <v>99</v>
      </c>
      <c r="B2" s="33">
        <v>9001</v>
      </c>
      <c r="C2" s="33" t="s">
        <v>4</v>
      </c>
      <c r="D2" s="33">
        <v>11.84</v>
      </c>
      <c r="E2" s="59"/>
    </row>
    <row r="3" spans="1:5">
      <c r="A3" s="33" t="s">
        <v>100</v>
      </c>
      <c r="B3" s="33">
        <v>9001</v>
      </c>
      <c r="C3" s="33" t="s">
        <v>8</v>
      </c>
      <c r="D3" s="33">
        <v>8.52</v>
      </c>
      <c r="E3" s="59"/>
    </row>
    <row r="4" spans="1:5">
      <c r="A4" s="33" t="s">
        <v>101</v>
      </c>
      <c r="B4" s="33">
        <v>9001</v>
      </c>
      <c r="C4" s="33" t="s">
        <v>9</v>
      </c>
      <c r="D4" s="33">
        <v>3.94</v>
      </c>
      <c r="E4" s="59"/>
    </row>
    <row r="5" spans="1:5">
      <c r="A5" s="33" t="s">
        <v>102</v>
      </c>
      <c r="B5" s="33">
        <v>9001</v>
      </c>
      <c r="C5" s="33" t="s">
        <v>6</v>
      </c>
      <c r="D5" s="33">
        <v>1.26</v>
      </c>
      <c r="E5" s="59"/>
    </row>
    <row r="6" spans="1:5">
      <c r="A6" s="33" t="s">
        <v>103</v>
      </c>
      <c r="B6" s="33">
        <v>9001</v>
      </c>
      <c r="C6" s="33" t="s">
        <v>11</v>
      </c>
      <c r="D6" s="33">
        <v>12.62</v>
      </c>
      <c r="E6" s="59">
        <v>1</v>
      </c>
    </row>
    <row r="7" spans="1:5">
      <c r="A7" s="33" t="s">
        <v>104</v>
      </c>
      <c r="B7" s="33">
        <v>9001</v>
      </c>
      <c r="C7" s="33" t="s">
        <v>12</v>
      </c>
      <c r="D7" s="33">
        <v>1.26</v>
      </c>
      <c r="E7" s="59"/>
    </row>
    <row r="8" spans="1:5">
      <c r="A8" s="33" t="s">
        <v>105</v>
      </c>
      <c r="B8" s="33">
        <v>9001</v>
      </c>
      <c r="C8" s="33" t="s">
        <v>122</v>
      </c>
      <c r="D8" s="33">
        <v>22.33</v>
      </c>
      <c r="E8" s="59">
        <v>1</v>
      </c>
    </row>
    <row r="9" spans="1:5">
      <c r="A9" s="33" t="s">
        <v>106</v>
      </c>
      <c r="B9" s="33">
        <v>9001</v>
      </c>
      <c r="C9" s="33" t="s">
        <v>11</v>
      </c>
      <c r="D9" s="33">
        <v>16.829999999999998</v>
      </c>
      <c r="E9" s="59">
        <v>1</v>
      </c>
    </row>
    <row r="10" spans="1:5">
      <c r="A10" s="33" t="s">
        <v>107</v>
      </c>
      <c r="B10" s="33">
        <v>9901</v>
      </c>
      <c r="C10" s="33" t="s">
        <v>8</v>
      </c>
      <c r="D10" s="33">
        <v>8.52</v>
      </c>
      <c r="E10" s="59" t="s">
        <v>108</v>
      </c>
    </row>
    <row r="11" spans="1:5">
      <c r="A11" s="33" t="s">
        <v>109</v>
      </c>
      <c r="B11" s="33">
        <v>9001</v>
      </c>
      <c r="C11" s="33" t="s">
        <v>11</v>
      </c>
      <c r="D11" s="33">
        <v>16.64</v>
      </c>
      <c r="E11" s="59">
        <v>1</v>
      </c>
    </row>
    <row r="12" spans="1:5">
      <c r="A12" s="33" t="s">
        <v>110</v>
      </c>
      <c r="B12" s="33">
        <v>9901</v>
      </c>
      <c r="C12" s="33" t="s">
        <v>78</v>
      </c>
      <c r="D12" s="33">
        <v>12.62</v>
      </c>
      <c r="E12" s="59" t="s">
        <v>108</v>
      </c>
    </row>
    <row r="13" spans="1:5">
      <c r="A13" s="33" t="s">
        <v>111</v>
      </c>
      <c r="B13" s="33">
        <v>9901</v>
      </c>
      <c r="C13" s="33" t="s">
        <v>12</v>
      </c>
      <c r="D13" s="33">
        <v>1.26</v>
      </c>
      <c r="E13" s="59" t="s">
        <v>108</v>
      </c>
    </row>
    <row r="14" spans="1:5">
      <c r="A14" s="33" t="s">
        <v>112</v>
      </c>
      <c r="B14" s="33">
        <v>9901</v>
      </c>
      <c r="C14" s="33" t="s">
        <v>6</v>
      </c>
      <c r="D14" s="33">
        <v>1.26</v>
      </c>
      <c r="E14" s="59" t="s">
        <v>108</v>
      </c>
    </row>
    <row r="15" spans="1:5">
      <c r="A15" s="33" t="s">
        <v>113</v>
      </c>
      <c r="B15" s="33">
        <v>9901</v>
      </c>
      <c r="C15" s="33" t="s">
        <v>9</v>
      </c>
      <c r="D15" s="33">
        <v>3.94</v>
      </c>
      <c r="E15" s="59" t="s">
        <v>108</v>
      </c>
    </row>
    <row r="16" spans="1:5">
      <c r="D16">
        <f>SUM(D2:D15)</f>
        <v>122.84</v>
      </c>
    </row>
    <row r="18" spans="1:1">
      <c r="A18" s="60" t="s">
        <v>119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C33" sqref="C33"/>
    </sheetView>
  </sheetViews>
  <sheetFormatPr defaultRowHeight="15"/>
  <cols>
    <col min="1" max="1" width="10.5703125" bestFit="1" customWidth="1"/>
    <col min="2" max="2" width="8.28515625" bestFit="1" customWidth="1"/>
    <col min="3" max="3" width="17.7109375" bestFit="1" customWidth="1"/>
    <col min="4" max="4" width="16.85546875" bestFit="1" customWidth="1"/>
    <col min="5" max="5" width="11" style="17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117</v>
      </c>
    </row>
    <row r="2" spans="1:5">
      <c r="A2" s="33" t="s">
        <v>79</v>
      </c>
      <c r="B2" s="33">
        <v>9001</v>
      </c>
      <c r="C2" s="33" t="s">
        <v>4</v>
      </c>
      <c r="D2" s="33">
        <v>13.11</v>
      </c>
      <c r="E2" s="59"/>
    </row>
    <row r="3" spans="1:5">
      <c r="A3" s="33" t="s">
        <v>80</v>
      </c>
      <c r="B3" s="33">
        <v>9001</v>
      </c>
      <c r="C3" s="33" t="s">
        <v>5</v>
      </c>
      <c r="D3" s="33">
        <v>9.9</v>
      </c>
      <c r="E3" s="59"/>
    </row>
    <row r="4" spans="1:5">
      <c r="A4" s="33" t="s">
        <v>81</v>
      </c>
      <c r="B4" s="33">
        <v>9001</v>
      </c>
      <c r="C4" s="33" t="s">
        <v>97</v>
      </c>
      <c r="D4" s="33">
        <v>1.91</v>
      </c>
      <c r="E4" s="59"/>
    </row>
    <row r="5" spans="1:5">
      <c r="A5" s="33" t="s">
        <v>82</v>
      </c>
      <c r="B5" s="33">
        <v>9001</v>
      </c>
      <c r="C5" s="33" t="s">
        <v>11</v>
      </c>
      <c r="D5" s="33">
        <v>12.62</v>
      </c>
      <c r="E5" s="59">
        <v>1</v>
      </c>
    </row>
    <row r="6" spans="1:5">
      <c r="A6" s="33" t="s">
        <v>83</v>
      </c>
      <c r="B6" s="33">
        <v>9001</v>
      </c>
      <c r="C6" s="33" t="s">
        <v>6</v>
      </c>
      <c r="D6" s="33">
        <v>3.28</v>
      </c>
      <c r="E6" s="59"/>
    </row>
    <row r="7" spans="1:5">
      <c r="A7" s="33" t="s">
        <v>84</v>
      </c>
      <c r="B7" s="33">
        <v>9001</v>
      </c>
      <c r="C7" s="33" t="s">
        <v>10</v>
      </c>
      <c r="D7" s="33">
        <v>22.33</v>
      </c>
      <c r="E7" s="59">
        <v>1</v>
      </c>
    </row>
    <row r="8" spans="1:5">
      <c r="A8" s="33" t="s">
        <v>85</v>
      </c>
      <c r="B8" s="33">
        <v>9001</v>
      </c>
      <c r="C8" s="33" t="s">
        <v>11</v>
      </c>
      <c r="D8" s="33">
        <v>16.829999999999998</v>
      </c>
      <c r="E8" s="59">
        <v>2</v>
      </c>
    </row>
    <row r="9" spans="1:5">
      <c r="A9" s="33" t="s">
        <v>86</v>
      </c>
      <c r="B9" s="33">
        <v>9001</v>
      </c>
      <c r="C9" s="33" t="s">
        <v>8</v>
      </c>
      <c r="D9" s="33">
        <v>8.52</v>
      </c>
      <c r="E9" s="59"/>
    </row>
    <row r="10" spans="1:5">
      <c r="A10" s="33" t="s">
        <v>87</v>
      </c>
      <c r="B10" s="33">
        <v>9001</v>
      </c>
      <c r="C10" s="33" t="s">
        <v>11</v>
      </c>
      <c r="D10" s="33">
        <v>16.829999999999998</v>
      </c>
      <c r="E10" s="59">
        <v>2</v>
      </c>
    </row>
    <row r="11" spans="1:5">
      <c r="A11" s="33" t="s">
        <v>88</v>
      </c>
      <c r="B11" s="33">
        <v>9001</v>
      </c>
      <c r="C11" s="33" t="s">
        <v>11</v>
      </c>
      <c r="D11" s="33">
        <v>22.33</v>
      </c>
      <c r="E11" s="59">
        <v>3</v>
      </c>
    </row>
    <row r="12" spans="1:5">
      <c r="A12" s="33" t="s">
        <v>89</v>
      </c>
      <c r="B12" s="33">
        <v>9001</v>
      </c>
      <c r="C12" s="33" t="s">
        <v>98</v>
      </c>
      <c r="D12" s="33">
        <v>12.62</v>
      </c>
      <c r="E12" s="59"/>
    </row>
    <row r="13" spans="1:5">
      <c r="A13" s="33" t="s">
        <v>90</v>
      </c>
      <c r="B13" s="33">
        <v>9001</v>
      </c>
      <c r="C13" s="33" t="s">
        <v>7</v>
      </c>
      <c r="D13" s="33">
        <v>2.64</v>
      </c>
      <c r="E13" s="59"/>
    </row>
    <row r="14" spans="1:5">
      <c r="A14" s="33" t="s">
        <v>91</v>
      </c>
      <c r="B14" s="33">
        <v>9001</v>
      </c>
      <c r="C14" s="33" t="s">
        <v>6</v>
      </c>
      <c r="D14" s="33">
        <v>1.67</v>
      </c>
      <c r="E14" s="59"/>
    </row>
    <row r="15" spans="1:5">
      <c r="A15" s="33" t="s">
        <v>92</v>
      </c>
      <c r="B15" s="33">
        <v>9001</v>
      </c>
      <c r="C15" s="33" t="s">
        <v>9</v>
      </c>
      <c r="D15" s="33">
        <v>2.19</v>
      </c>
      <c r="E15" s="59"/>
    </row>
    <row r="18" spans="1:1">
      <c r="A18" s="60" t="s">
        <v>118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8"/>
  <sheetViews>
    <sheetView workbookViewId="0">
      <selection activeCell="L20" sqref="L20"/>
    </sheetView>
  </sheetViews>
  <sheetFormatPr defaultRowHeight="15"/>
  <cols>
    <col min="1" max="1" width="9.140625" style="17"/>
    <col min="2" max="2" width="17.140625" customWidth="1"/>
    <col min="3" max="3" width="17.42578125" bestFit="1" customWidth="1"/>
    <col min="4" max="4" width="10.28515625" bestFit="1" customWidth="1"/>
    <col min="5" max="5" width="6.85546875" customWidth="1"/>
  </cols>
  <sheetData>
    <row r="1" spans="1:4" s="3" customFormat="1" ht="21">
      <c r="A1" s="23" t="s">
        <v>24</v>
      </c>
    </row>
    <row r="3" spans="1:4">
      <c r="A3" s="17" t="s">
        <v>25</v>
      </c>
    </row>
    <row r="4" spans="1:4">
      <c r="A4" s="4" t="s">
        <v>13</v>
      </c>
      <c r="B4" s="4" t="s">
        <v>14</v>
      </c>
      <c r="C4" s="4" t="s">
        <v>15</v>
      </c>
      <c r="D4" s="4" t="s">
        <v>2</v>
      </c>
    </row>
    <row r="5" spans="1:4">
      <c r="A5" s="34" t="s">
        <v>27</v>
      </c>
      <c r="B5" s="34">
        <v>17</v>
      </c>
      <c r="C5" s="34">
        <v>167.52</v>
      </c>
      <c r="D5" s="34" t="s">
        <v>16</v>
      </c>
    </row>
    <row r="6" spans="1:4">
      <c r="A6" s="18">
        <v>9063</v>
      </c>
      <c r="B6" s="5" t="s">
        <v>29</v>
      </c>
      <c r="C6" s="5">
        <v>83.85</v>
      </c>
      <c r="D6" s="6"/>
    </row>
    <row r="7" spans="1:4">
      <c r="A7" s="18">
        <v>9065</v>
      </c>
      <c r="B7" s="5" t="s">
        <v>30</v>
      </c>
      <c r="C7" s="5">
        <v>71.83</v>
      </c>
      <c r="D7" s="6"/>
    </row>
    <row r="8" spans="1:4" ht="15.75" thickBot="1">
      <c r="A8" s="19">
        <v>9204</v>
      </c>
      <c r="B8" s="7" t="s">
        <v>18</v>
      </c>
      <c r="C8" s="7">
        <v>11.84</v>
      </c>
      <c r="D8" s="8">
        <f>SUM(C6:C8)</f>
        <v>167.52</v>
      </c>
    </row>
    <row r="9" spans="1:4">
      <c r="A9" s="35" t="s">
        <v>28</v>
      </c>
      <c r="B9" s="36">
        <v>15</v>
      </c>
      <c r="C9" s="36">
        <v>146.94999999999999</v>
      </c>
      <c r="D9" s="37" t="s">
        <v>17</v>
      </c>
    </row>
    <row r="10" spans="1:4">
      <c r="A10" s="18">
        <v>9204</v>
      </c>
      <c r="B10" s="5" t="s">
        <v>114</v>
      </c>
      <c r="C10" s="5">
        <v>22.33</v>
      </c>
      <c r="D10" s="6"/>
    </row>
    <row r="11" spans="1:4">
      <c r="A11" s="19">
        <v>9068</v>
      </c>
      <c r="B11" s="7" t="s">
        <v>31</v>
      </c>
      <c r="C11" s="7">
        <v>50.15</v>
      </c>
      <c r="D11" s="24"/>
    </row>
    <row r="12" spans="1:4">
      <c r="A12" s="19">
        <v>9066</v>
      </c>
      <c r="B12" s="7" t="s">
        <v>32</v>
      </c>
      <c r="C12" s="7">
        <v>44.53</v>
      </c>
      <c r="D12" s="24"/>
    </row>
    <row r="13" spans="1:4">
      <c r="A13" s="19">
        <v>9071</v>
      </c>
      <c r="B13" s="7" t="s">
        <v>115</v>
      </c>
      <c r="C13" s="7">
        <v>16.829999999999998</v>
      </c>
      <c r="D13" s="24"/>
    </row>
    <row r="14" spans="1:4" ht="15.75" thickBot="1">
      <c r="A14" s="19">
        <v>9204</v>
      </c>
      <c r="B14" s="7" t="s">
        <v>18</v>
      </c>
      <c r="C14" s="7">
        <v>13.11</v>
      </c>
      <c r="D14" s="8">
        <f>SUM(C10:C14)</f>
        <v>146.94999999999999</v>
      </c>
    </row>
    <row r="15" spans="1:4">
      <c r="A15" s="42" t="s">
        <v>93</v>
      </c>
      <c r="B15" s="43">
        <v>12</v>
      </c>
      <c r="C15" s="43">
        <v>143.56</v>
      </c>
      <c r="D15" s="44" t="s">
        <v>94</v>
      </c>
    </row>
    <row r="16" spans="1:4">
      <c r="A16" s="18">
        <v>9063</v>
      </c>
      <c r="B16" s="5"/>
      <c r="C16" s="5">
        <v>42.55</v>
      </c>
      <c r="D16" s="45"/>
    </row>
    <row r="17" spans="1:4">
      <c r="A17" s="18">
        <v>9065</v>
      </c>
      <c r="B17" s="5"/>
      <c r="C17" s="5">
        <v>37.200000000000003</v>
      </c>
      <c r="D17" s="45"/>
    </row>
    <row r="18" spans="1:4">
      <c r="A18" s="18">
        <v>9066</v>
      </c>
      <c r="B18" s="5"/>
      <c r="C18" s="5">
        <v>12.21</v>
      </c>
      <c r="D18" s="45"/>
    </row>
    <row r="19" spans="1:4">
      <c r="A19" s="25">
        <v>9072</v>
      </c>
      <c r="B19" s="16"/>
      <c r="C19" s="9">
        <v>8.5500000000000007</v>
      </c>
      <c r="D19" s="10"/>
    </row>
    <row r="20" spans="1:4" ht="15.75" thickBot="1">
      <c r="A20" s="22">
        <v>9204</v>
      </c>
      <c r="B20" s="46"/>
      <c r="C20" s="11">
        <v>43.05</v>
      </c>
      <c r="D20" s="47">
        <f>SUM(C16:C20)</f>
        <v>143.56</v>
      </c>
    </row>
    <row r="21" spans="1:4">
      <c r="D21">
        <f>SUM(D8:D20)</f>
        <v>458.03000000000003</v>
      </c>
    </row>
    <row r="22" spans="1:4">
      <c r="A22" s="17" t="s">
        <v>26</v>
      </c>
    </row>
    <row r="23" spans="1:4">
      <c r="A23" s="4" t="s">
        <v>13</v>
      </c>
      <c r="B23" s="4" t="s">
        <v>14</v>
      </c>
      <c r="C23" s="4" t="s">
        <v>15</v>
      </c>
      <c r="D23" s="4" t="s">
        <v>2</v>
      </c>
    </row>
    <row r="24" spans="1:4">
      <c r="A24" s="34" t="s">
        <v>33</v>
      </c>
      <c r="B24" s="34">
        <v>14</v>
      </c>
      <c r="C24" s="34">
        <v>122.84</v>
      </c>
      <c r="D24" s="34" t="s">
        <v>16</v>
      </c>
    </row>
    <row r="25" spans="1:4">
      <c r="A25" s="20">
        <v>9001</v>
      </c>
      <c r="B25" s="2" t="s">
        <v>37</v>
      </c>
      <c r="C25" s="2">
        <v>95.24</v>
      </c>
      <c r="D25" s="13"/>
    </row>
    <row r="26" spans="1:4" ht="15.75" thickBot="1">
      <c r="A26" s="21">
        <v>9901</v>
      </c>
      <c r="B26" s="14" t="s">
        <v>35</v>
      </c>
      <c r="C26" s="14">
        <v>27.6</v>
      </c>
      <c r="D26" s="15">
        <f>SUM(C25:C26)</f>
        <v>122.84</v>
      </c>
    </row>
    <row r="27" spans="1:4">
      <c r="A27" s="42" t="s">
        <v>34</v>
      </c>
      <c r="B27" s="43">
        <v>15</v>
      </c>
      <c r="C27" s="43">
        <v>146.78</v>
      </c>
      <c r="D27" s="44" t="s">
        <v>17</v>
      </c>
    </row>
    <row r="28" spans="1:4" ht="15.75" thickBot="1">
      <c r="A28" s="25">
        <v>9001</v>
      </c>
      <c r="B28" s="39" t="s">
        <v>96</v>
      </c>
      <c r="C28" s="9">
        <v>146.78</v>
      </c>
      <c r="D28" s="40">
        <f>SUM(C27)</f>
        <v>146.78</v>
      </c>
    </row>
    <row r="29" spans="1:4">
      <c r="A29" s="35" t="s">
        <v>95</v>
      </c>
      <c r="B29" s="55">
        <v>10</v>
      </c>
      <c r="C29" s="36">
        <v>144.15</v>
      </c>
      <c r="D29" s="37" t="s">
        <v>94</v>
      </c>
    </row>
    <row r="30" spans="1:4">
      <c r="A30" s="51">
        <v>9001</v>
      </c>
      <c r="B30" s="54" t="s">
        <v>36</v>
      </c>
      <c r="C30" s="52">
        <v>7.31</v>
      </c>
      <c r="D30" s="53"/>
    </row>
    <row r="31" spans="1:4" ht="15.75" thickBot="1">
      <c r="A31" s="22">
        <v>9204</v>
      </c>
      <c r="B31" s="38" t="s">
        <v>18</v>
      </c>
      <c r="C31" s="11">
        <v>136.84</v>
      </c>
      <c r="D31" s="12">
        <f>SUM(C30:C31)</f>
        <v>144.15</v>
      </c>
    </row>
    <row r="32" spans="1:4">
      <c r="A32" s="48"/>
      <c r="B32" s="49"/>
      <c r="C32" s="41"/>
      <c r="D32" s="50">
        <f>SUM(D26:D31)</f>
        <v>413.77</v>
      </c>
    </row>
    <row r="33" spans="1:4">
      <c r="A33" s="48"/>
      <c r="B33" s="49"/>
      <c r="C33" s="41"/>
      <c r="D33" s="50"/>
    </row>
    <row r="34" spans="1:4">
      <c r="A34" s="48"/>
      <c r="B34" s="49"/>
      <c r="C34" s="41"/>
      <c r="D34" s="50"/>
    </row>
    <row r="36" spans="1:4" ht="15.75" thickBot="1"/>
    <row r="37" spans="1:4">
      <c r="A37" s="26" t="s">
        <v>23</v>
      </c>
      <c r="B37" s="27" t="s">
        <v>20</v>
      </c>
      <c r="C37" s="28" t="s">
        <v>19</v>
      </c>
      <c r="D37" s="29" t="s">
        <v>21</v>
      </c>
    </row>
    <row r="38" spans="1:4">
      <c r="A38" s="25">
        <v>9001</v>
      </c>
      <c r="B38" s="16">
        <f>SUM(C25+C28+C30)</f>
        <v>249.32999999999998</v>
      </c>
      <c r="C38" s="16">
        <v>136.84</v>
      </c>
      <c r="D38" s="10">
        <f>SUM(B38:C38)</f>
        <v>386.16999999999996</v>
      </c>
    </row>
    <row r="39" spans="1:4">
      <c r="A39" s="25">
        <v>9051</v>
      </c>
      <c r="B39" s="16">
        <f>SUM(C11)</f>
        <v>50.15</v>
      </c>
      <c r="C39" s="16">
        <v>11.68</v>
      </c>
      <c r="D39" s="10">
        <f t="shared" ref="D39:D45" si="0">SUM(B39:C39)</f>
        <v>61.83</v>
      </c>
    </row>
    <row r="40" spans="1:4">
      <c r="A40" s="25">
        <v>9063</v>
      </c>
      <c r="B40" s="16">
        <f>SUM(C16+C6)</f>
        <v>126.39999999999999</v>
      </c>
      <c r="C40" s="16">
        <v>22.04</v>
      </c>
      <c r="D40" s="10">
        <f t="shared" si="0"/>
        <v>148.44</v>
      </c>
    </row>
    <row r="41" spans="1:4">
      <c r="A41" s="25">
        <v>9065</v>
      </c>
      <c r="B41" s="16">
        <f>SUM(C7+C17)</f>
        <v>109.03</v>
      </c>
      <c r="C41" s="16">
        <v>19.010000000000002</v>
      </c>
      <c r="D41" s="10">
        <f t="shared" si="0"/>
        <v>128.04</v>
      </c>
    </row>
    <row r="42" spans="1:4">
      <c r="A42" s="25">
        <v>9066</v>
      </c>
      <c r="B42" s="16">
        <f>SUM(C12+C18)</f>
        <v>56.74</v>
      </c>
      <c r="C42" s="16">
        <v>9.89</v>
      </c>
      <c r="D42" s="10">
        <f t="shared" si="0"/>
        <v>66.63</v>
      </c>
    </row>
    <row r="43" spans="1:4">
      <c r="A43" s="25">
        <v>9071</v>
      </c>
      <c r="B43" s="16">
        <v>16.829999999999998</v>
      </c>
      <c r="C43" s="16">
        <v>2.93</v>
      </c>
      <c r="D43" s="10">
        <f>SUM(B43:C43)</f>
        <v>19.759999999999998</v>
      </c>
    </row>
    <row r="44" spans="1:4">
      <c r="A44" s="25">
        <v>9072</v>
      </c>
      <c r="B44" s="16">
        <f>SUM(C19)</f>
        <v>8.5500000000000007</v>
      </c>
      <c r="C44" s="16">
        <v>1.49</v>
      </c>
      <c r="D44" s="10">
        <f t="shared" si="0"/>
        <v>10.040000000000001</v>
      </c>
    </row>
    <row r="45" spans="1:4">
      <c r="A45" s="25">
        <v>9901</v>
      </c>
      <c r="B45" s="16">
        <v>27.6</v>
      </c>
      <c r="C45" s="16">
        <v>0</v>
      </c>
      <c r="D45" s="10">
        <f t="shared" si="0"/>
        <v>27.6</v>
      </c>
    </row>
    <row r="46" spans="1:4">
      <c r="A46" s="25">
        <v>9204</v>
      </c>
      <c r="B46" s="16" t="s">
        <v>114</v>
      </c>
      <c r="C46" s="16">
        <v>26.22</v>
      </c>
      <c r="D46" s="10">
        <f>SUM(C46)</f>
        <v>26.22</v>
      </c>
    </row>
    <row r="47" spans="1:4" ht="15.75" thickBot="1">
      <c r="A47" s="25">
        <v>9204</v>
      </c>
      <c r="B47" s="16">
        <f>SUM(C8+C14+C20+C31)</f>
        <v>204.84</v>
      </c>
      <c r="C47" s="16"/>
      <c r="D47" s="10"/>
    </row>
    <row r="48" spans="1:4" ht="15.75" thickBot="1">
      <c r="A48" s="31" t="s">
        <v>22</v>
      </c>
      <c r="B48" s="32"/>
      <c r="C48" s="32"/>
      <c r="D48" s="30">
        <f>SUM(D38:D46)</f>
        <v>874.7299999999999</v>
      </c>
    </row>
  </sheetData>
  <pageMargins left="0.33" right="0.21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AWF101</vt:lpstr>
      <vt:lpstr>AWF102</vt:lpstr>
      <vt:lpstr>AWF201</vt:lpstr>
      <vt:lpstr>AWF202</vt:lpstr>
      <vt:lpstr>AWF 1,2 NS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61306</cp:lastModifiedBy>
  <cp:lastPrinted>2013-07-24T04:04:19Z</cp:lastPrinted>
  <dcterms:created xsi:type="dcterms:W3CDTF">2013-01-24T07:33:19Z</dcterms:created>
  <dcterms:modified xsi:type="dcterms:W3CDTF">2015-03-10T06:24:12Z</dcterms:modified>
</cp:coreProperties>
</file>