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FarmakoekonomickeAnalyzy\Hemofilie\"/>
    </mc:Choice>
  </mc:AlternateContent>
  <xr:revisionPtr revIDLastSave="0" documentId="8_{E8505CF7-5699-4820-AADE-095011EE77E4}" xr6:coauthVersionLast="36" xr6:coauthVersionMax="36" xr10:uidLastSave="{00000000-0000-0000-0000-000000000000}"/>
  <bookViews>
    <workbookView xWindow="0" yWindow="0" windowWidth="19200" windowHeight="6440" xr2:uid="{00000000-000D-0000-FFFF-FFFF00000000}"/>
  </bookViews>
  <sheets>
    <sheet name="Přehled " sheetId="4" r:id="rId1"/>
    <sheet name="PK vlastnosti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I9" i="1" l="1"/>
  <c r="G9" i="1" s="1"/>
  <c r="I8" i="1"/>
  <c r="G8" i="1" s="1"/>
</calcChain>
</file>

<file path=xl/sharedStrings.xml><?xml version="1.0" encoding="utf-8"?>
<sst xmlns="http://schemas.openxmlformats.org/spreadsheetml/2006/main" count="237" uniqueCount="150">
  <si>
    <t xml:space="preserve">název přípravku </t>
  </si>
  <si>
    <t>název látky</t>
  </si>
  <si>
    <t>výrobce</t>
  </si>
  <si>
    <t>poznámky</t>
  </si>
  <si>
    <t>FVIII z plasmy</t>
  </si>
  <si>
    <t>CSL Behring</t>
  </si>
  <si>
    <t>pro všechny věkové skupiny</t>
  </si>
  <si>
    <t>biologický poločas (hodiny)</t>
  </si>
  <si>
    <t>Octanate</t>
  </si>
  <si>
    <t>Octapharma</t>
  </si>
  <si>
    <t>míra purifikace: 100 IU/mg proteinu  (tj. high purity)</t>
  </si>
  <si>
    <t>Fanhdi</t>
  </si>
  <si>
    <t>FVIII+vWF z plasmy</t>
  </si>
  <si>
    <t>Grifols</t>
  </si>
  <si>
    <t>míra purifikace FVIII: 2,5-10 IU/mg proteinu (tj. intermediate purity)</t>
  </si>
  <si>
    <t>Immunate Stim Plus</t>
  </si>
  <si>
    <t>Baxalta</t>
  </si>
  <si>
    <t>míra purifikace FVIII: 70 IU/mg proteinu (tj. high purity)</t>
  </si>
  <si>
    <t>octocog alfa</t>
  </si>
  <si>
    <r>
      <rPr>
        <b/>
        <sz val="11"/>
        <color theme="1"/>
        <rFont val="Times New Roman"/>
        <family val="1"/>
        <charset val="238"/>
      </rPr>
      <t xml:space="preserve">FVIII vyráběný z plasmy (ATC: B02BD02) </t>
    </r>
    <r>
      <rPr>
        <sz val="11"/>
        <color theme="1"/>
        <rFont val="Times New Roman"/>
        <family val="1"/>
        <charset val="238"/>
      </rPr>
      <t>- je u nich určité riziko přenosu některých lidských nákaz přenášených krví !</t>
    </r>
  </si>
  <si>
    <r>
      <rPr>
        <b/>
        <sz val="11"/>
        <color theme="1"/>
        <rFont val="Times New Roman"/>
        <family val="1"/>
        <charset val="238"/>
      </rPr>
      <t xml:space="preserve">FVIII + vonWillebrand faktor (vWF) vyráběný z plasmy (ATC: B02BD06) </t>
    </r>
    <r>
      <rPr>
        <sz val="11"/>
        <color theme="1"/>
        <rFont val="Times New Roman"/>
        <family val="1"/>
        <charset val="238"/>
      </rPr>
      <t>- je u nich určité riziko přenosu některých lidských nákaz přenášených krví !</t>
    </r>
  </si>
  <si>
    <t>Bayer</t>
  </si>
  <si>
    <t>Pfizer</t>
  </si>
  <si>
    <t>Advate</t>
  </si>
  <si>
    <t>Baxter</t>
  </si>
  <si>
    <t>3. generace</t>
  </si>
  <si>
    <t>Kovaltry</t>
  </si>
  <si>
    <t>9 - 12</t>
  </si>
  <si>
    <t>12 - 14</t>
  </si>
  <si>
    <t>Novoeight</t>
  </si>
  <si>
    <t>turoctocog alfa</t>
  </si>
  <si>
    <t>NovoNordisk</t>
  </si>
  <si>
    <t>8 - 12</t>
  </si>
  <si>
    <t>3. generace (rFVIII je navíc bez B domény)</t>
  </si>
  <si>
    <t>Afstyla</t>
  </si>
  <si>
    <t>lonoctog alfa</t>
  </si>
  <si>
    <t>10 - 14</t>
  </si>
  <si>
    <t>3. generace (rFVIII je navíc jednořetězcový)</t>
  </si>
  <si>
    <t>Nuwiq</t>
  </si>
  <si>
    <t>simoctocog alfa</t>
  </si>
  <si>
    <t>4. generace (rFVIII je navíc bez B domény)</t>
  </si>
  <si>
    <t>12 - 17</t>
  </si>
  <si>
    <r>
      <rPr>
        <b/>
        <sz val="11"/>
        <color theme="1"/>
        <rFont val="Times New Roman"/>
        <family val="1"/>
        <charset val="238"/>
      </rPr>
      <t>rekombinantní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FVIII (rFVIII - ATC: B02BD02) </t>
    </r>
    <r>
      <rPr>
        <sz val="11"/>
        <color theme="1"/>
        <rFont val="Times New Roman"/>
        <family val="1"/>
        <charset val="238"/>
      </rPr>
      <t xml:space="preserve">- </t>
    </r>
    <r>
      <rPr>
        <u/>
        <sz val="11"/>
        <color theme="1"/>
        <rFont val="Times New Roman"/>
        <family val="1"/>
        <charset val="238"/>
      </rPr>
      <t xml:space="preserve">u 1. a 2. generace </t>
    </r>
    <r>
      <rPr>
        <sz val="11"/>
        <color theme="1"/>
        <rFont val="Times New Roman"/>
        <family val="1"/>
        <charset val="238"/>
      </rPr>
      <t xml:space="preserve">je kromě lidských nákaz přenášených krví také určité riziko pro zatím neznámé zvířecí viry, které by mohly pocházet z buněčných kultur,  </t>
    </r>
    <r>
      <rPr>
        <u/>
        <sz val="11"/>
        <color theme="1"/>
        <rFont val="Times New Roman"/>
        <family val="1"/>
        <charset val="238"/>
      </rPr>
      <t xml:space="preserve">3. generace </t>
    </r>
    <r>
      <rPr>
        <sz val="11"/>
        <color theme="1"/>
        <rFont val="Times New Roman"/>
        <family val="1"/>
        <charset val="238"/>
      </rPr>
      <t xml:space="preserve">(výroba na zvířecích buněčných kulturách) a </t>
    </r>
    <r>
      <rPr>
        <u/>
        <sz val="11"/>
        <color theme="1"/>
        <rFont val="Times New Roman"/>
        <family val="1"/>
        <charset val="238"/>
      </rPr>
      <t xml:space="preserve">4. generace </t>
    </r>
    <r>
      <rPr>
        <sz val="11"/>
        <color theme="1"/>
        <rFont val="Times New Roman"/>
        <family val="1"/>
        <charset val="238"/>
      </rPr>
      <t>(výroba na lidských buněčných kulturách) by měla být z mikrobiologického hlediska 100% bezpečná !</t>
    </r>
  </si>
  <si>
    <r>
      <rPr>
        <b/>
        <sz val="11"/>
        <color theme="1"/>
        <rFont val="Times New Roman"/>
        <family val="1"/>
        <charset val="238"/>
      </rPr>
      <t>rekombinantní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FVIII s delším biolog.poločasem (EHLrFVIII - ATC: B02BD02) </t>
    </r>
    <r>
      <rPr>
        <sz val="11"/>
        <color theme="1"/>
        <rFont val="Times New Roman"/>
        <family val="1"/>
        <charset val="238"/>
      </rPr>
      <t xml:space="preserve">- </t>
    </r>
    <r>
      <rPr>
        <u/>
        <sz val="11"/>
        <color theme="1"/>
        <rFont val="Times New Roman"/>
        <family val="1"/>
        <charset val="238"/>
      </rPr>
      <t xml:space="preserve">3. generace </t>
    </r>
    <r>
      <rPr>
        <sz val="11"/>
        <color theme="1"/>
        <rFont val="Times New Roman"/>
        <family val="1"/>
        <charset val="238"/>
      </rPr>
      <t xml:space="preserve">(výroba na zvířecích buněčných kulturách) a </t>
    </r>
    <r>
      <rPr>
        <u/>
        <sz val="11"/>
        <color theme="1"/>
        <rFont val="Times New Roman"/>
        <family val="1"/>
        <charset val="238"/>
      </rPr>
      <t xml:space="preserve">4. generace </t>
    </r>
    <r>
      <rPr>
        <sz val="11"/>
        <color theme="1"/>
        <rFont val="Times New Roman"/>
        <family val="1"/>
        <charset val="238"/>
      </rPr>
      <t>(výroba na lidských buněčných kulturách) by měla být z mikrobiologického hlediska 100% bezpečná !</t>
    </r>
  </si>
  <si>
    <t>Adynovi</t>
  </si>
  <si>
    <t>rurioctocog alfa pegol</t>
  </si>
  <si>
    <t xml:space="preserve">pro pacienty nad 12 let, kteří jsou předléčeni FVIII z plasmy nebo rFVIII (min. 150 expoz.dní) </t>
  </si>
  <si>
    <t>13 - 16</t>
  </si>
  <si>
    <t>3. generace (rFVIII je pegylovaný)</t>
  </si>
  <si>
    <t>Esperoct</t>
  </si>
  <si>
    <t>turoctocog alfa pegol</t>
  </si>
  <si>
    <t>17 - 22</t>
  </si>
  <si>
    <t>3. generace (rFVIII je bez B domény a je pegylovaný)</t>
  </si>
  <si>
    <t xml:space="preserve">Jivi </t>
  </si>
  <si>
    <t>damoctocog alfa pegol</t>
  </si>
  <si>
    <t>13 - 21</t>
  </si>
  <si>
    <t>Elocta</t>
  </si>
  <si>
    <t>efmoroctocog</t>
  </si>
  <si>
    <t>Swedish Orphan Biovitrum</t>
  </si>
  <si>
    <t>13 - 20</t>
  </si>
  <si>
    <t>4. generace (rFVIII je bez B domény a je s Fc fúzí)</t>
  </si>
  <si>
    <r>
      <rPr>
        <b/>
        <sz val="11"/>
        <color theme="1"/>
        <rFont val="Times New Roman"/>
        <family val="1"/>
        <charset val="238"/>
      </rPr>
      <t xml:space="preserve">komplex koagul.faktorů vyráběný z plasmy (ATC: B02BD03) </t>
    </r>
    <r>
      <rPr>
        <sz val="11"/>
        <color theme="1"/>
        <rFont val="Times New Roman"/>
        <family val="1"/>
        <charset val="238"/>
      </rPr>
      <t>- je u nich určité riziko přenosu některých lidských nákaz přenášených krví !</t>
    </r>
  </si>
  <si>
    <t>FEIBA NF</t>
  </si>
  <si>
    <r>
      <t xml:space="preserve">rekombinantní FVII aktivovaný (rFVIIa - ATC: B02BD08) - </t>
    </r>
    <r>
      <rPr>
        <sz val="11"/>
        <color theme="1"/>
        <rFont val="Times New Roman"/>
        <family val="1"/>
        <charset val="238"/>
      </rPr>
      <t>u 1. a 2. generace je kromě lidských nákaz přenášených krví také určité riziko pro zatím neznámé zvířecí viry, které by mohly pocházet z buněčných kultur !</t>
    </r>
  </si>
  <si>
    <t>NovoSeven</t>
  </si>
  <si>
    <t>eptacog alfa activ.</t>
  </si>
  <si>
    <r>
      <t>2. generace,</t>
    </r>
    <r>
      <rPr>
        <b/>
        <u/>
        <sz val="10"/>
        <color theme="1"/>
        <rFont val="Calibri"/>
        <family val="2"/>
        <charset val="238"/>
        <scheme val="minor"/>
      </rPr>
      <t xml:space="preserve"> lze podávat u hemofilie A i B</t>
    </r>
  </si>
  <si>
    <t>vzhledem k obsahu FIX jej podávat u výše uvedených pacientů jen pro hemofilii A !!</t>
  </si>
  <si>
    <t>Přípravky na prevenci a léčbu krvácení u hemofilie A, dále u nemocných hemofilií A s inhibitorem proti FVIII (titr do 5 BU)</t>
  </si>
  <si>
    <t>Hemlibra</t>
  </si>
  <si>
    <t>emicizumab</t>
  </si>
  <si>
    <r>
      <t>monoklonální protilátka (ATC: B02BX06)</t>
    </r>
    <r>
      <rPr>
        <sz val="11"/>
        <color theme="1"/>
        <rFont val="Times New Roman"/>
        <family val="1"/>
        <charset val="238"/>
      </rPr>
      <t xml:space="preserve"> - váže spolu FIXa s FX bez FVIII</t>
    </r>
  </si>
  <si>
    <t>Roche</t>
  </si>
  <si>
    <r>
      <t xml:space="preserve">jedná se o humanizovanou monokl.protilátku vyráběnou na zvířecí buněčné kultuře, </t>
    </r>
    <r>
      <rPr>
        <b/>
        <u/>
        <sz val="10"/>
        <color theme="1"/>
        <rFont val="Calibri"/>
        <family val="2"/>
        <charset val="238"/>
        <scheme val="minor"/>
      </rPr>
      <t>při event.krvácení pacientů s Hemlibrou je možno podat jen rVIIa !!</t>
    </r>
  </si>
  <si>
    <t>Přípravky na prevenci a léčbu krvácení u hemofilie B, dále u nemocných hemofilií B s inhibitorem proti FIX (titr do 5 BU)</t>
  </si>
  <si>
    <r>
      <rPr>
        <b/>
        <sz val="11"/>
        <color theme="1"/>
        <rFont val="Times New Roman"/>
        <family val="1"/>
        <charset val="238"/>
      </rPr>
      <t xml:space="preserve">FIX vyráběný z plasmy (ATC: B02BD04) </t>
    </r>
    <r>
      <rPr>
        <sz val="11"/>
        <color theme="1"/>
        <rFont val="Times New Roman"/>
        <family val="1"/>
        <charset val="238"/>
      </rPr>
      <t>- je u nich určité riziko přenosu některých lidských nákaz přenášených krví !</t>
    </r>
  </si>
  <si>
    <t>FIX z plasmy</t>
  </si>
  <si>
    <t>pro pacienty od 6 let</t>
  </si>
  <si>
    <t xml:space="preserve">míra purifikace: 50 IU/mg proteinu </t>
  </si>
  <si>
    <t>Octanine F</t>
  </si>
  <si>
    <t xml:space="preserve">míra purifikace: 100 IU/mg proteinu </t>
  </si>
  <si>
    <r>
      <rPr>
        <b/>
        <sz val="11"/>
        <color theme="1"/>
        <rFont val="Times New Roman"/>
        <family val="1"/>
        <charset val="238"/>
      </rPr>
      <t>rekombinantní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FIX (rFIX - ATC: B02BD04) </t>
    </r>
    <r>
      <rPr>
        <sz val="11"/>
        <color theme="1"/>
        <rFont val="Times New Roman"/>
        <family val="1"/>
        <charset val="238"/>
      </rPr>
      <t xml:space="preserve">- </t>
    </r>
    <r>
      <rPr>
        <u/>
        <sz val="11"/>
        <color theme="1"/>
        <rFont val="Times New Roman"/>
        <family val="1"/>
        <charset val="238"/>
      </rPr>
      <t xml:space="preserve">3. generace </t>
    </r>
    <r>
      <rPr>
        <sz val="11"/>
        <color theme="1"/>
        <rFont val="Times New Roman"/>
        <family val="1"/>
        <charset val="238"/>
      </rPr>
      <t xml:space="preserve">(výroba na zvířecích buněčných kulturách) a </t>
    </r>
    <r>
      <rPr>
        <u/>
        <sz val="11"/>
        <color theme="1"/>
        <rFont val="Times New Roman"/>
        <family val="1"/>
        <charset val="238"/>
      </rPr>
      <t xml:space="preserve">4. generace </t>
    </r>
    <r>
      <rPr>
        <sz val="11"/>
        <color theme="1"/>
        <rFont val="Times New Roman"/>
        <family val="1"/>
        <charset val="238"/>
      </rPr>
      <t>(výroba na lidských buněčných kulturách) by měla být z mikrobiologického hlediska 100% bezpečná !</t>
    </r>
  </si>
  <si>
    <t>Benefix</t>
  </si>
  <si>
    <t>nonacog alfa</t>
  </si>
  <si>
    <t>16 - 19</t>
  </si>
  <si>
    <t>Rixubis</t>
  </si>
  <si>
    <t>nonacog gamma</t>
  </si>
  <si>
    <t>23 - 26</t>
  </si>
  <si>
    <r>
      <rPr>
        <b/>
        <sz val="11"/>
        <color theme="1"/>
        <rFont val="Times New Roman"/>
        <family val="1"/>
        <charset val="238"/>
      </rPr>
      <t>rekombinantní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FIX s delším biolog.poločasem (EHLrFIX - ATC: B02BD04) </t>
    </r>
    <r>
      <rPr>
        <sz val="11"/>
        <color theme="1"/>
        <rFont val="Times New Roman"/>
        <family val="1"/>
        <charset val="238"/>
      </rPr>
      <t xml:space="preserve">- </t>
    </r>
    <r>
      <rPr>
        <u/>
        <sz val="11"/>
        <color theme="1"/>
        <rFont val="Times New Roman"/>
        <family val="1"/>
        <charset val="238"/>
      </rPr>
      <t xml:space="preserve">3. generace </t>
    </r>
    <r>
      <rPr>
        <sz val="11"/>
        <color theme="1"/>
        <rFont val="Times New Roman"/>
        <family val="1"/>
        <charset val="238"/>
      </rPr>
      <t xml:space="preserve">(výroba na zvířecích buněčných kulturách) a </t>
    </r>
    <r>
      <rPr>
        <u/>
        <sz val="11"/>
        <color theme="1"/>
        <rFont val="Times New Roman"/>
        <family val="1"/>
        <charset val="238"/>
      </rPr>
      <t xml:space="preserve">4. generace </t>
    </r>
    <r>
      <rPr>
        <sz val="11"/>
        <color theme="1"/>
        <rFont val="Times New Roman"/>
        <family val="1"/>
        <charset val="238"/>
      </rPr>
      <t>(výroba na lidských buněčných kulturách) by měla být z mikrobiologického hlediska 100% bezpečná !</t>
    </r>
  </si>
  <si>
    <t>Alprolix</t>
  </si>
  <si>
    <t>eftrenonacog alfa</t>
  </si>
  <si>
    <t>54 - 90</t>
  </si>
  <si>
    <t>4. generace (rFIX je s Fc fúzí)</t>
  </si>
  <si>
    <t>Refixia</t>
  </si>
  <si>
    <t>nonacog beta pegol</t>
  </si>
  <si>
    <t>93</t>
  </si>
  <si>
    <t>3. generace (rFIX je glycopegylovaný)</t>
  </si>
  <si>
    <t>podmínky uchovávání  - vždy chránit před světlem !</t>
  </si>
  <si>
    <t>doba použitelnosti</t>
  </si>
  <si>
    <t>3 roky</t>
  </si>
  <si>
    <t>2 roky</t>
  </si>
  <si>
    <t>Uchovávejte v chladničce (2 °C-8 °C).</t>
  </si>
  <si>
    <t>Uchovávejte při teplotě do 30 °C.</t>
  </si>
  <si>
    <t>Uchovávejte a převážejte chlazené (2-8 °C).</t>
  </si>
  <si>
    <t>Uchovávejte při teplotě do 25 °C.</t>
  </si>
  <si>
    <t>30 měsíců</t>
  </si>
  <si>
    <t>Uchovávejte v chladničce (2-8 °C). Během doby použitelnosti může být přípravek uchováván při pokojové teplotě (do 25 °C) po jedno období nepřesahující 6 měsíců - přípravek nesmí být vrácen zpět do chladničky.</t>
  </si>
  <si>
    <t xml:space="preserve">Uchovávejte v chladničce (2-8 °C). V rámci své celkové doby použitelnosti v délce 30 měsíců může být přípravek uchováván ve vnějším obalu při pokojové teplotě (do 25 °C) po omezenou dobu 12 měsíců. </t>
  </si>
  <si>
    <t>Uchovávejte v chladničce (2-8 °C). Během doby použitelnosti může být přípravek uchováván při: pokojové teplotě (&lt;= 30 °C) po jedno období nepřesahující 9 měsíců, nebo vyšší než pokojové teplotě (30 °C až do 40 °C) po jedno období nepřesahující 3 měsíce. Jakmile byl přípravek jednou vyjmut z chladničky, nesmí tam již být vrácen zpět.</t>
  </si>
  <si>
    <t>30 měsíců při uchovávání v chladničce (2 °C - 8 °C).</t>
  </si>
  <si>
    <t>Uchovávejte v chladničce (2-8 °C). Přípravek Afstyla lze uchovávat při pokojové teplotě do 25 °C po dobu nepřesahující 3 měsíce do data exspirace vyznačeného na krabičce a štítcích lahviček. Jakmile byl přípravek vyjmut z chladničky, nesmí se vrátit zpět do chladničky.</t>
  </si>
  <si>
    <t>Uchovávejte v chladničce (2-8 °C). Během doby použitelnosti může být přípravek uchováván při pokojové teplotě (do 25 °C) po dobu jednoho nepřetržitého období nepřesahujícího 1 měsíc. Jakmile byl léčivý přípravek jednou vyjmut z chladničky, nesmí tam být vrácen zpět.</t>
  </si>
  <si>
    <t xml:space="preserve">Uchovávejte v chladu (2-8 °C). Před otevřením lze přípravek uchovávat při pokojové teplotě (až do 30 °C) po dobu až 3 měsíců. Na konci tohoto období se přípravek nesmí vrátit zpět do chladničky, je nutné jej použít nebo zlikvidovat. </t>
  </si>
  <si>
    <t xml:space="preserve">Uchovávejte v chladničce (2-8 °C). Během doby použitelnosti lze přípravek uchovávat až do 30 °C po jedno období nepřekračující 12 měsíců, avšak ne po době použitelnosti uvedené na obalu. Jakmile byl přípravek jednou vyjmut z chladničky, nesmí tam již být vrácen zpět. </t>
  </si>
  <si>
    <t>30 měsíců při 2-8 °C</t>
  </si>
  <si>
    <t>Uchovávejte v chladničce (2-8 °C). Během celkové doby použitelnosti může být přípravek uchováván (je-li uchováván ve vnějším obalu) po omezenou dobu 6 měsíců při teplotě do 25 °C - na konci tohoto období nemá být přípravek vrácen do chladničky, ale má být zlikvidován.</t>
  </si>
  <si>
    <t>Uchovávejte v chladničce (2-8 °C). Během doby použitelnosti může být přípravek uchováván při pokojové teplotě (do 30 °C) po jedno nepřetržité období nepřesahující 6 měsíců - po uchovávání při pokojové teplotě nesmí být přípravek vrácen do chladničky.</t>
  </si>
  <si>
    <t>4 roky</t>
  </si>
  <si>
    <t>2 roky.</t>
  </si>
  <si>
    <t xml:space="preserve">Uchovávejte prášek a rozpouštědlo při teplotě do 25 °C. </t>
  </si>
  <si>
    <t>Uchovávejte v chladničce (od 2-8 °C). Neotevřené injekční lahvičky lze po vyjmutí z chladničky uchovávat při pokojové teplotě (do 30 °C) až po dobu 7 dnů - neotevřené injekční lahvičky, které byly uchovávány při pokojové teplotě, lze vrátit do chladničky. Lahvičky, které byly uchovávány při pokojové teplotě déle než 7 dnů nebo které byly vystaveny teplotám nad 30 °C, musí být zlikvidovány.</t>
  </si>
  <si>
    <t xml:space="preserve">Hemlibra 30 mg/ml injekční roztok - 30 měsíců.
Hemlibra 150 mg/ml injekční roztok - 3 roky.
</t>
  </si>
  <si>
    <t>Immunine</t>
  </si>
  <si>
    <t>Uchovávejte v chladničce (při 2-8 °C). Během uvedené doby použitelnosti může být přípravek  uchováván při teplotě do 25 °C po dobu 3 měsíců - po ukončení tohoto období nesmí být přípravek vrácen zpět do chladničky, ale musí být ihned použit nebo zlikvidován.</t>
  </si>
  <si>
    <t>Neuchovávejte při teplotě nad 25 °C.</t>
  </si>
  <si>
    <t xml:space="preserve">Uchovávejte při teplotě do 30 °C. </t>
  </si>
  <si>
    <t>3 roky.</t>
  </si>
  <si>
    <t xml:space="preserve">Uchovávejte v chladničce (2-8 °C). Během doby použitelnosti může být přípravek uchováván při pokojové teplotě (do 30 °C) po jedno nepřetržité období nepřesahující 6 měsíců. Po uchovávání při pokojové teplotě nesmí být přípravek vrácen do chladničky. </t>
  </si>
  <si>
    <t>4 roky.</t>
  </si>
  <si>
    <t>Uchovávejte v chladničce (2-8 °C). Během doby použitelnosti může být přípravek Refixia uchováván při teplotě do 30 °C po jedno nepřetržité období nepřesahující 6 měsíců. Jakmile byl přípravek jednou vyjmut z chladničky, nesmí tam již být vrácen zpět.</t>
  </si>
  <si>
    <t>FARMAKOKINETICKÉ VLASTNOSTI</t>
  </si>
  <si>
    <t>dávka (IU/kg)</t>
  </si>
  <si>
    <t>T1/2 (hod)</t>
  </si>
  <si>
    <t>Vss (dl/kg)</t>
  </si>
  <si>
    <t>ln(dávka/Vss)</t>
  </si>
  <si>
    <t>doba setrvání hladiny FVIII nad 1UI/dl po 1 dávce (hod)</t>
  </si>
  <si>
    <t>0,391</t>
  </si>
  <si>
    <t>0,526</t>
  </si>
  <si>
    <t>pro všechny věkové skupiny pacientů, bez předléčení</t>
  </si>
  <si>
    <r>
      <t xml:space="preserve">LÉKY NA TERAPII A PREVENCI HEMOFILIÍ </t>
    </r>
    <r>
      <rPr>
        <sz val="12"/>
        <color theme="1"/>
        <rFont val="Calibri"/>
        <family val="2"/>
        <charset val="238"/>
        <scheme val="minor"/>
      </rPr>
      <t>(stav k 18.4.2023)</t>
    </r>
  </si>
  <si>
    <t>podmínky úhrady dle SUKLu (stav k 18.4.2023)</t>
  </si>
  <si>
    <t xml:space="preserve">pro pacienty nad 12 let, kteří jsou předléčeni FIX z plasmy nebo rFIX (min. 150 expoz.dní) </t>
  </si>
  <si>
    <r>
      <rPr>
        <b/>
        <u/>
        <sz val="14"/>
        <color theme="1"/>
        <rFont val="Calibri"/>
        <family val="2"/>
        <charset val="238"/>
        <scheme val="minor"/>
      </rPr>
      <t>Přípravky na léčbu krvácivých příhod</t>
    </r>
    <r>
      <rPr>
        <b/>
        <sz val="14"/>
        <color theme="1"/>
        <rFont val="Calibri"/>
        <family val="2"/>
        <charset val="238"/>
        <scheme val="minor"/>
      </rPr>
      <t xml:space="preserve"> u hemofilie A či B způsobených prokázaným inhibitorem proti koag. faktorům</t>
    </r>
  </si>
  <si>
    <t>léčba krvácení a příprava před invaz.výkony u pac.s prokázaným inhibitorem faktorů koagul.systému, vrozeným nedostatkem FVII a Glanzmanovou trombastenií</t>
  </si>
  <si>
    <r>
      <t xml:space="preserve">jen léčba krvácivých stavů způsobených prokázaným inhibitorem faktorů koagul.systému </t>
    </r>
    <r>
      <rPr>
        <sz val="10"/>
        <color theme="1"/>
        <rFont val="Calibri"/>
        <family val="2"/>
        <charset val="238"/>
        <scheme val="minor"/>
      </rPr>
      <t>(dle SPC lze podávat i jako prevenci krvácení u pac.s inhibitorem)</t>
    </r>
  </si>
  <si>
    <t>Přípravky na prevenci a léčbu krvácení u hemofilie A (bez ohledu na závažnost), dále u nemocných hemofilií A s inhibitorem proti FVIII (titr do 5 BU)</t>
  </si>
  <si>
    <r>
      <t>Přípravky k prevenci krvácivých příhod jen u pacientů s těžkou hemofilií A (tj. FVIII</t>
    </r>
    <r>
      <rPr>
        <b/>
        <u/>
        <sz val="14"/>
        <color theme="1"/>
        <rFont val="Calibri"/>
        <family val="2"/>
        <charset val="238"/>
      </rPr>
      <t>˂1%) bez inhibitorů či</t>
    </r>
    <r>
      <rPr>
        <b/>
        <u/>
        <sz val="14"/>
        <color theme="1"/>
        <rFont val="Calibri"/>
        <family val="2"/>
        <charset val="238"/>
        <scheme val="minor"/>
      </rPr>
      <t xml:space="preserve"> u nemocných s hemofilií A s vysokým titrem inhibitoru proti FVIII (tj. nad 5 BU)</t>
    </r>
  </si>
  <si>
    <r>
      <t xml:space="preserve">FII, VII, IX X z plasmy (FVII je aktivovaný) - </t>
    </r>
    <r>
      <rPr>
        <u/>
        <sz val="10"/>
        <color theme="1"/>
        <rFont val="Calibri"/>
        <family val="2"/>
        <charset val="238"/>
        <scheme val="minor"/>
      </rPr>
      <t>tzv. aPCC</t>
    </r>
    <r>
      <rPr>
        <sz val="10"/>
        <color theme="1"/>
        <rFont val="Calibri"/>
        <family val="2"/>
        <charset val="238"/>
        <scheme val="minor"/>
      </rPr>
      <t xml:space="preserve"> (koncentrát aktivovaného protrombinového komplexu)</t>
    </r>
  </si>
  <si>
    <r>
      <t xml:space="preserve"> v rutinní </t>
    </r>
    <r>
      <rPr>
        <b/>
        <u/>
        <sz val="10"/>
        <color theme="1"/>
        <rFont val="Calibri"/>
        <family val="2"/>
        <charset val="238"/>
        <scheme val="minor"/>
      </rPr>
      <t>profylaxi</t>
    </r>
    <r>
      <rPr>
        <b/>
        <sz val="10"/>
        <color theme="1"/>
        <rFont val="Calibri"/>
        <family val="2"/>
        <charset val="238"/>
        <scheme val="minor"/>
      </rPr>
      <t xml:space="preserve"> krvácivých epizod u nemocných: 1) s hemofilií A s prokázaným vysokým titrem inhibitoru faktoru VIII (nad 5 Bethesda jednotek), 2) </t>
    </r>
    <r>
      <rPr>
        <b/>
        <u/>
        <sz val="10"/>
        <color theme="1"/>
        <rFont val="Calibri"/>
        <family val="2"/>
        <charset val="238"/>
        <scheme val="minor"/>
      </rPr>
      <t>s těžkou hemofilií A (vrozená deficience koagulačního faktoru VIII, FVIII méně než 1%) bez inhibitorů faktoru VIII</t>
    </r>
  </si>
  <si>
    <t>pro pacienty nad 12 let, kteří jsou předléčeni FVIII z plasmy nebo rFVIII (min. 150 expoz.dní),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</si>
</sst>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5" borderId="1" xfId="0" applyFill="1" applyBorder="1"/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7" borderId="1" xfId="0" applyFont="1" applyFill="1" applyBorder="1" applyAlignment="1">
      <alignment wrapText="1"/>
    </xf>
    <xf numFmtId="49" fontId="0" fillId="7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3" fillId="4" borderId="2" xfId="0" applyFon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10" fillId="6" borderId="2" xfId="0" applyFont="1" applyFill="1" applyBorder="1" applyAlignment="1">
      <alignment wrapText="1"/>
    </xf>
    <xf numFmtId="0" fontId="3" fillId="0" borderId="3" xfId="0" applyFont="1" applyBorder="1"/>
    <xf numFmtId="0" fontId="0" fillId="0" borderId="4" xfId="0" applyBorder="1"/>
    <xf numFmtId="0" fontId="0" fillId="0" borderId="3" xfId="0" applyBorder="1"/>
    <xf numFmtId="0" fontId="11" fillId="6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11" fillId="8" borderId="2" xfId="0" applyFont="1" applyFill="1" applyBorder="1" applyAlignment="1">
      <alignment wrapText="1"/>
    </xf>
    <xf numFmtId="0" fontId="3" fillId="0" borderId="5" xfId="0" applyFont="1" applyBorder="1"/>
    <xf numFmtId="0" fontId="0" fillId="0" borderId="0" xfId="0" applyBorder="1"/>
    <xf numFmtId="0" fontId="0" fillId="0" borderId="5" xfId="0" applyBorder="1"/>
    <xf numFmtId="0" fontId="3" fillId="8" borderId="1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/>
    </xf>
    <xf numFmtId="1" fontId="12" fillId="8" borderId="2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6" borderId="1" xfId="0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wrapText="1"/>
    </xf>
    <xf numFmtId="0" fontId="1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13" zoomScale="80" zoomScaleNormal="80" workbookViewId="0">
      <pane xSplit="1" topLeftCell="B1" activePane="topRight" state="frozen"/>
      <selection pane="topRight" activeCell="D13" sqref="D13"/>
    </sheetView>
  </sheetViews>
  <sheetFormatPr defaultRowHeight="14.5" x14ac:dyDescent="0.35"/>
  <cols>
    <col min="1" max="1" width="20.453125" customWidth="1"/>
    <col min="2" max="2" width="20" customWidth="1"/>
    <col min="3" max="3" width="15.453125" customWidth="1"/>
    <col min="4" max="4" width="54.1796875" customWidth="1"/>
    <col min="5" max="5" width="16.81640625" customWidth="1"/>
    <col min="6" max="6" width="44" customWidth="1"/>
    <col min="7" max="7" width="77.1796875" customWidth="1"/>
    <col min="8" max="8" width="21.81640625" customWidth="1"/>
  </cols>
  <sheetData>
    <row r="1" spans="1:14" ht="27" customHeight="1" x14ac:dyDescent="0.35">
      <c r="A1" s="76" t="s">
        <v>139</v>
      </c>
      <c r="B1" s="76"/>
      <c r="C1" s="76"/>
      <c r="D1" s="76"/>
      <c r="E1" s="76"/>
      <c r="F1" s="76"/>
      <c r="G1" s="23"/>
    </row>
    <row r="2" spans="1:14" ht="9" customHeight="1" x14ac:dyDescent="0.35"/>
    <row r="3" spans="1:14" ht="18.5" x14ac:dyDescent="0.45">
      <c r="A3" s="86" t="s">
        <v>145</v>
      </c>
      <c r="B3" s="87"/>
      <c r="C3" s="87"/>
      <c r="D3" s="87"/>
      <c r="E3" s="87"/>
      <c r="F3" s="87"/>
      <c r="G3" s="65"/>
      <c r="H3" s="66"/>
    </row>
    <row r="4" spans="1:14" ht="34.5" customHeight="1" x14ac:dyDescent="0.35">
      <c r="A4" s="9" t="s">
        <v>0</v>
      </c>
      <c r="B4" s="9" t="s">
        <v>1</v>
      </c>
      <c r="C4" s="9" t="s">
        <v>2</v>
      </c>
      <c r="D4" s="9" t="s">
        <v>140</v>
      </c>
      <c r="E4" s="9" t="s">
        <v>7</v>
      </c>
      <c r="F4" s="24" t="s">
        <v>3</v>
      </c>
      <c r="G4" s="9" t="s">
        <v>97</v>
      </c>
      <c r="H4" s="9" t="s">
        <v>98</v>
      </c>
      <c r="I4" s="2"/>
      <c r="J4" s="2"/>
      <c r="K4" s="2"/>
      <c r="L4" s="2"/>
      <c r="M4" s="2"/>
      <c r="N4" s="1"/>
    </row>
    <row r="5" spans="1:14" x14ac:dyDescent="0.35">
      <c r="A5" s="77" t="s">
        <v>19</v>
      </c>
      <c r="B5" s="78"/>
      <c r="C5" s="78"/>
      <c r="D5" s="78"/>
      <c r="E5" s="78"/>
      <c r="F5" s="78"/>
      <c r="G5" s="78"/>
      <c r="H5" s="79"/>
    </row>
    <row r="6" spans="1:14" ht="21" customHeight="1" x14ac:dyDescent="0.35">
      <c r="A6" s="57" t="s">
        <v>8</v>
      </c>
      <c r="B6" s="6" t="s">
        <v>4</v>
      </c>
      <c r="C6" s="6" t="s">
        <v>9</v>
      </c>
      <c r="D6" s="7" t="s">
        <v>6</v>
      </c>
      <c r="E6" s="8">
        <v>12</v>
      </c>
      <c r="F6" s="25" t="s">
        <v>10</v>
      </c>
      <c r="G6" s="25" t="s">
        <v>101</v>
      </c>
      <c r="H6" s="36" t="s">
        <v>100</v>
      </c>
    </row>
    <row r="7" spans="1:14" x14ac:dyDescent="0.35">
      <c r="A7" s="80" t="s">
        <v>20</v>
      </c>
      <c r="B7" s="81"/>
      <c r="C7" s="81"/>
      <c r="D7" s="81"/>
      <c r="E7" s="81"/>
      <c r="F7" s="81"/>
      <c r="G7" s="81"/>
      <c r="H7" s="82"/>
    </row>
    <row r="8" spans="1:14" ht="26.5" x14ac:dyDescent="0.35">
      <c r="A8" s="58" t="s">
        <v>11</v>
      </c>
      <c r="B8" s="60" t="s">
        <v>12</v>
      </c>
      <c r="C8" s="60" t="s">
        <v>13</v>
      </c>
      <c r="D8" s="64" t="s">
        <v>6</v>
      </c>
      <c r="E8" s="10">
        <v>14</v>
      </c>
      <c r="F8" s="40" t="s">
        <v>14</v>
      </c>
      <c r="G8" s="26" t="s">
        <v>102</v>
      </c>
      <c r="H8" s="35" t="s">
        <v>99</v>
      </c>
    </row>
    <row r="9" spans="1:14" ht="23.5" customHeight="1" x14ac:dyDescent="0.35">
      <c r="A9" s="58" t="s">
        <v>15</v>
      </c>
      <c r="B9" s="11" t="s">
        <v>12</v>
      </c>
      <c r="C9" s="11" t="s">
        <v>16</v>
      </c>
      <c r="D9" s="12" t="s">
        <v>6</v>
      </c>
      <c r="E9" s="10">
        <v>12</v>
      </c>
      <c r="F9" s="26" t="s">
        <v>17</v>
      </c>
      <c r="G9" s="26" t="s">
        <v>103</v>
      </c>
      <c r="H9" s="35" t="s">
        <v>100</v>
      </c>
    </row>
    <row r="10" spans="1:14" ht="30" customHeight="1" x14ac:dyDescent="0.35">
      <c r="A10" s="83" t="s">
        <v>42</v>
      </c>
      <c r="B10" s="84"/>
      <c r="C10" s="84"/>
      <c r="D10" s="84"/>
      <c r="E10" s="84"/>
      <c r="F10" s="84"/>
      <c r="G10" s="84"/>
      <c r="H10" s="85"/>
    </row>
    <row r="11" spans="1:14" ht="24.5" x14ac:dyDescent="0.35">
      <c r="A11" s="59" t="s">
        <v>23</v>
      </c>
      <c r="B11" s="62" t="s">
        <v>18</v>
      </c>
      <c r="C11" s="62" t="s">
        <v>24</v>
      </c>
      <c r="D11" s="63" t="s">
        <v>6</v>
      </c>
      <c r="E11" s="16" t="s">
        <v>27</v>
      </c>
      <c r="F11" s="27" t="s">
        <v>25</v>
      </c>
      <c r="G11" s="42" t="s">
        <v>106</v>
      </c>
      <c r="H11" s="37" t="s">
        <v>100</v>
      </c>
    </row>
    <row r="12" spans="1:14" ht="38.25" customHeight="1" x14ac:dyDescent="0.35">
      <c r="A12" s="59" t="s">
        <v>26</v>
      </c>
      <c r="B12" s="62" t="s">
        <v>18</v>
      </c>
      <c r="C12" s="62" t="s">
        <v>21</v>
      </c>
      <c r="D12" s="63" t="s">
        <v>6</v>
      </c>
      <c r="E12" s="16" t="s">
        <v>28</v>
      </c>
      <c r="F12" s="27" t="s">
        <v>25</v>
      </c>
      <c r="G12" s="42" t="s">
        <v>107</v>
      </c>
      <c r="H12" s="37" t="s">
        <v>105</v>
      </c>
    </row>
    <row r="13" spans="1:14" ht="37" customHeight="1" x14ac:dyDescent="0.35">
      <c r="A13" s="59" t="s">
        <v>29</v>
      </c>
      <c r="B13" s="62" t="s">
        <v>30</v>
      </c>
      <c r="C13" s="62" t="s">
        <v>31</v>
      </c>
      <c r="D13" s="63" t="s">
        <v>6</v>
      </c>
      <c r="E13" s="16" t="s">
        <v>32</v>
      </c>
      <c r="F13" s="27" t="s">
        <v>33</v>
      </c>
      <c r="G13" s="42" t="s">
        <v>108</v>
      </c>
      <c r="H13" s="37" t="s">
        <v>109</v>
      </c>
    </row>
    <row r="14" spans="1:14" ht="36.5" x14ac:dyDescent="0.35">
      <c r="A14" s="59" t="s">
        <v>34</v>
      </c>
      <c r="B14" s="62" t="s">
        <v>35</v>
      </c>
      <c r="C14" s="62" t="s">
        <v>5</v>
      </c>
      <c r="D14" s="63" t="s">
        <v>6</v>
      </c>
      <c r="E14" s="16" t="s">
        <v>36</v>
      </c>
      <c r="F14" s="27" t="s">
        <v>37</v>
      </c>
      <c r="G14" s="42" t="s">
        <v>110</v>
      </c>
      <c r="H14" s="37" t="s">
        <v>99</v>
      </c>
    </row>
    <row r="15" spans="1:14" ht="36.5" x14ac:dyDescent="0.35">
      <c r="A15" s="59" t="s">
        <v>38</v>
      </c>
      <c r="B15" s="62" t="s">
        <v>39</v>
      </c>
      <c r="C15" s="62" t="s">
        <v>9</v>
      </c>
      <c r="D15" s="63" t="s">
        <v>6</v>
      </c>
      <c r="E15" s="16" t="s">
        <v>41</v>
      </c>
      <c r="F15" s="27" t="s">
        <v>40</v>
      </c>
      <c r="G15" s="42" t="s">
        <v>111</v>
      </c>
      <c r="H15" s="37" t="s">
        <v>100</v>
      </c>
    </row>
    <row r="16" spans="1:14" ht="29.25" customHeight="1" x14ac:dyDescent="0.35">
      <c r="A16" s="93" t="s">
        <v>43</v>
      </c>
      <c r="B16" s="94"/>
      <c r="C16" s="94"/>
      <c r="D16" s="94"/>
      <c r="E16" s="94"/>
      <c r="F16" s="94"/>
      <c r="G16" s="94"/>
      <c r="H16" s="95"/>
    </row>
    <row r="17" spans="1:8" ht="38.25" customHeight="1" x14ac:dyDescent="0.35">
      <c r="A17" s="52" t="s">
        <v>44</v>
      </c>
      <c r="B17" s="53" t="s">
        <v>45</v>
      </c>
      <c r="C17" s="53" t="s">
        <v>16</v>
      </c>
      <c r="D17" s="54" t="s">
        <v>46</v>
      </c>
      <c r="E17" s="20" t="s">
        <v>47</v>
      </c>
      <c r="F17" s="28" t="s">
        <v>48</v>
      </c>
      <c r="G17" s="43" t="s">
        <v>112</v>
      </c>
      <c r="H17" s="38" t="s">
        <v>100</v>
      </c>
    </row>
    <row r="18" spans="1:8" ht="36.5" x14ac:dyDescent="0.35">
      <c r="A18" s="52" t="s">
        <v>49</v>
      </c>
      <c r="B18" s="53" t="s">
        <v>50</v>
      </c>
      <c r="C18" s="53" t="s">
        <v>31</v>
      </c>
      <c r="D18" s="54" t="s">
        <v>46</v>
      </c>
      <c r="E18" s="20" t="s">
        <v>51</v>
      </c>
      <c r="F18" s="28" t="s">
        <v>52</v>
      </c>
      <c r="G18" s="43" t="s">
        <v>113</v>
      </c>
      <c r="H18" s="38" t="s">
        <v>114</v>
      </c>
    </row>
    <row r="19" spans="1:8" ht="34" customHeight="1" x14ac:dyDescent="0.35">
      <c r="A19" s="52" t="s">
        <v>53</v>
      </c>
      <c r="B19" s="53" t="s">
        <v>54</v>
      </c>
      <c r="C19" s="53" t="s">
        <v>21</v>
      </c>
      <c r="D19" s="54" t="s">
        <v>149</v>
      </c>
      <c r="E19" s="20" t="s">
        <v>55</v>
      </c>
      <c r="F19" s="28" t="s">
        <v>52</v>
      </c>
      <c r="G19" s="43" t="s">
        <v>115</v>
      </c>
      <c r="H19" s="38" t="s">
        <v>100</v>
      </c>
    </row>
    <row r="20" spans="1:8" ht="38.25" customHeight="1" x14ac:dyDescent="0.35">
      <c r="A20" s="52" t="s">
        <v>56</v>
      </c>
      <c r="B20" s="53" t="s">
        <v>57</v>
      </c>
      <c r="C20" s="55" t="s">
        <v>58</v>
      </c>
      <c r="D20" s="51" t="s">
        <v>138</v>
      </c>
      <c r="E20" s="20" t="s">
        <v>59</v>
      </c>
      <c r="F20" s="28" t="s">
        <v>60</v>
      </c>
      <c r="G20" s="43" t="s">
        <v>116</v>
      </c>
      <c r="H20" s="38" t="s">
        <v>117</v>
      </c>
    </row>
    <row r="21" spans="1:8" ht="6.5" customHeight="1" x14ac:dyDescent="0.35">
      <c r="A21" s="3"/>
      <c r="D21" s="5"/>
      <c r="E21" s="17"/>
      <c r="F21" s="30"/>
      <c r="G21" s="30"/>
      <c r="H21" s="31"/>
    </row>
    <row r="22" spans="1:8" ht="18.5" x14ac:dyDescent="0.45">
      <c r="A22" s="86" t="s">
        <v>146</v>
      </c>
      <c r="B22" s="87"/>
      <c r="C22" s="87"/>
      <c r="D22" s="87"/>
      <c r="E22" s="87"/>
      <c r="F22" s="87"/>
      <c r="G22" s="87"/>
      <c r="H22" s="68"/>
    </row>
    <row r="23" spans="1:8" ht="29" x14ac:dyDescent="0.35">
      <c r="A23" s="9" t="s">
        <v>0</v>
      </c>
      <c r="B23" s="9" t="s">
        <v>1</v>
      </c>
      <c r="C23" s="9" t="s">
        <v>2</v>
      </c>
      <c r="D23" s="9" t="s">
        <v>140</v>
      </c>
      <c r="E23" s="9" t="s">
        <v>7</v>
      </c>
      <c r="F23" s="24" t="s">
        <v>3</v>
      </c>
      <c r="G23" s="9" t="s">
        <v>97</v>
      </c>
      <c r="H23" s="9" t="s">
        <v>98</v>
      </c>
    </row>
    <row r="24" spans="1:8" x14ac:dyDescent="0.35">
      <c r="A24" s="90" t="s">
        <v>71</v>
      </c>
      <c r="B24" s="91"/>
      <c r="C24" s="91"/>
      <c r="D24" s="91"/>
      <c r="E24" s="91"/>
      <c r="F24" s="91"/>
      <c r="G24" s="91"/>
      <c r="H24" s="92"/>
    </row>
    <row r="25" spans="1:8" ht="58.5" customHeight="1" x14ac:dyDescent="0.35">
      <c r="A25" s="59" t="s">
        <v>69</v>
      </c>
      <c r="B25" s="61" t="s">
        <v>70</v>
      </c>
      <c r="C25" s="62" t="s">
        <v>72</v>
      </c>
      <c r="D25" s="74" t="s">
        <v>148</v>
      </c>
      <c r="E25" s="13"/>
      <c r="F25" s="75" t="s">
        <v>73</v>
      </c>
      <c r="G25" s="42" t="s">
        <v>120</v>
      </c>
      <c r="H25" s="37" t="s">
        <v>121</v>
      </c>
    </row>
    <row r="26" spans="1:8" x14ac:dyDescent="0.35">
      <c r="A26" s="3"/>
      <c r="D26" s="5"/>
      <c r="E26" s="17"/>
      <c r="F26" s="30"/>
      <c r="G26" s="30"/>
      <c r="H26" s="31"/>
    </row>
    <row r="27" spans="1:8" ht="18.5" x14ac:dyDescent="0.45">
      <c r="A27" s="88" t="s">
        <v>142</v>
      </c>
      <c r="B27" s="89"/>
      <c r="C27" s="89"/>
      <c r="D27" s="89"/>
      <c r="E27" s="89"/>
      <c r="F27" s="89"/>
      <c r="G27" s="67"/>
      <c r="H27" s="68"/>
    </row>
    <row r="28" spans="1:8" ht="29" x14ac:dyDescent="0.35">
      <c r="A28" s="9" t="s">
        <v>0</v>
      </c>
      <c r="B28" s="9" t="s">
        <v>1</v>
      </c>
      <c r="C28" s="9" t="s">
        <v>2</v>
      </c>
      <c r="D28" s="9" t="s">
        <v>140</v>
      </c>
      <c r="E28" s="9" t="s">
        <v>7</v>
      </c>
      <c r="F28" s="24" t="s">
        <v>3</v>
      </c>
      <c r="G28" s="9" t="s">
        <v>97</v>
      </c>
      <c r="H28" s="9" t="s">
        <v>98</v>
      </c>
    </row>
    <row r="29" spans="1:8" ht="18" customHeight="1" x14ac:dyDescent="0.35">
      <c r="A29" s="96" t="s">
        <v>61</v>
      </c>
      <c r="B29" s="97"/>
      <c r="C29" s="97"/>
      <c r="D29" s="97"/>
      <c r="E29" s="97"/>
      <c r="F29" s="97"/>
      <c r="G29" s="97"/>
      <c r="H29" s="98"/>
    </row>
    <row r="30" spans="1:8" ht="71.5" customHeight="1" x14ac:dyDescent="0.35">
      <c r="A30" s="70" t="s">
        <v>62</v>
      </c>
      <c r="B30" s="73" t="s">
        <v>147</v>
      </c>
      <c r="C30" s="69" t="s">
        <v>16</v>
      </c>
      <c r="D30" s="72" t="s">
        <v>144</v>
      </c>
      <c r="E30" s="22"/>
      <c r="F30" s="29" t="s">
        <v>67</v>
      </c>
      <c r="G30" s="39" t="s">
        <v>104</v>
      </c>
      <c r="H30" s="33" t="s">
        <v>118</v>
      </c>
    </row>
    <row r="31" spans="1:8" ht="33.75" customHeight="1" x14ac:dyDescent="0.35">
      <c r="A31" s="99" t="s">
        <v>63</v>
      </c>
      <c r="B31" s="100"/>
      <c r="C31" s="100"/>
      <c r="D31" s="100"/>
      <c r="E31" s="100"/>
      <c r="F31" s="100"/>
      <c r="G31" s="100"/>
      <c r="H31" s="101"/>
    </row>
    <row r="32" spans="1:8" ht="39.5" x14ac:dyDescent="0.35">
      <c r="A32" s="58" t="s">
        <v>64</v>
      </c>
      <c r="B32" s="60" t="s">
        <v>65</v>
      </c>
      <c r="C32" s="60" t="s">
        <v>31</v>
      </c>
      <c r="D32" s="71" t="s">
        <v>143</v>
      </c>
      <c r="E32" s="10"/>
      <c r="F32" s="26" t="s">
        <v>66</v>
      </c>
      <c r="G32" s="26" t="s">
        <v>119</v>
      </c>
      <c r="H32" s="34" t="s">
        <v>99</v>
      </c>
    </row>
    <row r="33" spans="1:8" x14ac:dyDescent="0.35">
      <c r="F33" s="32"/>
      <c r="G33" s="32"/>
      <c r="H33" s="31"/>
    </row>
    <row r="34" spans="1:8" ht="18.5" x14ac:dyDescent="0.45">
      <c r="A34" s="86" t="s">
        <v>74</v>
      </c>
      <c r="B34" s="87"/>
      <c r="C34" s="87"/>
      <c r="D34" s="87"/>
      <c r="E34" s="87"/>
      <c r="F34" s="87"/>
      <c r="G34" s="65"/>
      <c r="H34" s="66"/>
    </row>
    <row r="35" spans="1:8" ht="29" x14ac:dyDescent="0.35">
      <c r="A35" s="9" t="s">
        <v>0</v>
      </c>
      <c r="B35" s="9" t="s">
        <v>1</v>
      </c>
      <c r="C35" s="9" t="s">
        <v>2</v>
      </c>
      <c r="D35" s="9" t="s">
        <v>140</v>
      </c>
      <c r="E35" s="9" t="s">
        <v>7</v>
      </c>
      <c r="F35" s="24" t="s">
        <v>3</v>
      </c>
      <c r="G35" s="9" t="s">
        <v>97</v>
      </c>
      <c r="H35" s="9" t="s">
        <v>98</v>
      </c>
    </row>
    <row r="36" spans="1:8" x14ac:dyDescent="0.35">
      <c r="A36" s="80" t="s">
        <v>75</v>
      </c>
      <c r="B36" s="81"/>
      <c r="C36" s="81"/>
      <c r="D36" s="81"/>
      <c r="E36" s="81"/>
      <c r="F36" s="81"/>
      <c r="G36" s="81"/>
      <c r="H36" s="82"/>
    </row>
    <row r="37" spans="1:8" ht="36.5" x14ac:dyDescent="0.35">
      <c r="A37" s="58" t="s">
        <v>122</v>
      </c>
      <c r="B37" s="60" t="s">
        <v>76</v>
      </c>
      <c r="C37" s="60" t="s">
        <v>16</v>
      </c>
      <c r="D37" s="64" t="s">
        <v>77</v>
      </c>
      <c r="E37" s="10">
        <v>17</v>
      </c>
      <c r="F37" s="26" t="s">
        <v>78</v>
      </c>
      <c r="G37" s="41" t="s">
        <v>123</v>
      </c>
      <c r="H37" s="35" t="s">
        <v>118</v>
      </c>
    </row>
    <row r="38" spans="1:8" x14ac:dyDescent="0.35">
      <c r="A38" s="56" t="s">
        <v>79</v>
      </c>
      <c r="B38" s="11" t="s">
        <v>76</v>
      </c>
      <c r="C38" s="11" t="s">
        <v>9</v>
      </c>
      <c r="D38" s="12" t="s">
        <v>6</v>
      </c>
      <c r="E38" s="10">
        <v>27</v>
      </c>
      <c r="F38" s="26" t="s">
        <v>80</v>
      </c>
      <c r="G38" s="41" t="s">
        <v>124</v>
      </c>
      <c r="H38" s="35" t="s">
        <v>118</v>
      </c>
    </row>
    <row r="39" spans="1:8" ht="15" customHeight="1" x14ac:dyDescent="0.35">
      <c r="A39" s="83" t="s">
        <v>81</v>
      </c>
      <c r="B39" s="84"/>
      <c r="C39" s="84"/>
      <c r="D39" s="84"/>
      <c r="E39" s="84"/>
      <c r="F39" s="84"/>
      <c r="G39" s="84"/>
      <c r="H39" s="85"/>
    </row>
    <row r="40" spans="1:8" x14ac:dyDescent="0.35">
      <c r="A40" s="50" t="s">
        <v>82</v>
      </c>
      <c r="B40" s="14" t="s">
        <v>83</v>
      </c>
      <c r="C40" s="14" t="s">
        <v>22</v>
      </c>
      <c r="D40" s="15" t="s">
        <v>6</v>
      </c>
      <c r="E40" s="16" t="s">
        <v>84</v>
      </c>
      <c r="F40" s="27" t="s">
        <v>25</v>
      </c>
      <c r="G40" s="42" t="s">
        <v>125</v>
      </c>
      <c r="H40" s="37" t="s">
        <v>118</v>
      </c>
    </row>
    <row r="41" spans="1:8" x14ac:dyDescent="0.35">
      <c r="A41" s="50" t="s">
        <v>85</v>
      </c>
      <c r="B41" s="14" t="s">
        <v>86</v>
      </c>
      <c r="C41" s="14" t="s">
        <v>16</v>
      </c>
      <c r="D41" s="15" t="s">
        <v>6</v>
      </c>
      <c r="E41" s="16" t="s">
        <v>87</v>
      </c>
      <c r="F41" s="27" t="s">
        <v>25</v>
      </c>
      <c r="G41" s="42" t="s">
        <v>102</v>
      </c>
      <c r="H41" s="37" t="s">
        <v>126</v>
      </c>
    </row>
    <row r="42" spans="1:8" ht="15" customHeight="1" x14ac:dyDescent="0.35">
      <c r="A42" s="93" t="s">
        <v>88</v>
      </c>
      <c r="B42" s="94"/>
      <c r="C42" s="94"/>
      <c r="D42" s="94"/>
      <c r="E42" s="94"/>
      <c r="F42" s="94"/>
      <c r="G42" s="94"/>
      <c r="H42" s="95"/>
    </row>
    <row r="43" spans="1:8" ht="32.5" customHeight="1" x14ac:dyDescent="0.35">
      <c r="A43" s="52" t="s">
        <v>89</v>
      </c>
      <c r="B43" s="53" t="s">
        <v>90</v>
      </c>
      <c r="C43" s="21" t="s">
        <v>58</v>
      </c>
      <c r="D43" s="51" t="s">
        <v>138</v>
      </c>
      <c r="E43" s="20" t="s">
        <v>91</v>
      </c>
      <c r="F43" s="28" t="s">
        <v>92</v>
      </c>
      <c r="G43" s="43" t="s">
        <v>127</v>
      </c>
      <c r="H43" s="38" t="s">
        <v>128</v>
      </c>
    </row>
    <row r="44" spans="1:8" ht="36.5" x14ac:dyDescent="0.35">
      <c r="A44" s="52" t="s">
        <v>93</v>
      </c>
      <c r="B44" s="53" t="s">
        <v>94</v>
      </c>
      <c r="C44" s="55" t="s">
        <v>31</v>
      </c>
      <c r="D44" s="54" t="s">
        <v>141</v>
      </c>
      <c r="E44" s="20" t="s">
        <v>95</v>
      </c>
      <c r="F44" s="28" t="s">
        <v>96</v>
      </c>
      <c r="G44" s="43" t="s">
        <v>129</v>
      </c>
      <c r="H44" s="38" t="s">
        <v>100</v>
      </c>
    </row>
  </sheetData>
  <mergeCells count="15">
    <mergeCell ref="A36:H36"/>
    <mergeCell ref="A39:H39"/>
    <mergeCell ref="A42:H42"/>
    <mergeCell ref="A29:H29"/>
    <mergeCell ref="A31:H31"/>
    <mergeCell ref="A27:F27"/>
    <mergeCell ref="A34:F34"/>
    <mergeCell ref="A22:G22"/>
    <mergeCell ref="A24:H24"/>
    <mergeCell ref="A16:H16"/>
    <mergeCell ref="A1:F1"/>
    <mergeCell ref="A5:H5"/>
    <mergeCell ref="A7:H7"/>
    <mergeCell ref="A10:H10"/>
    <mergeCell ref="A3:F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workbookViewId="0">
      <pane xSplit="1" topLeftCell="B1" activePane="topRight" state="frozen"/>
      <selection pane="topRight" activeCell="E12" sqref="E12"/>
    </sheetView>
  </sheetViews>
  <sheetFormatPr defaultRowHeight="14.5" x14ac:dyDescent="0.35"/>
  <cols>
    <col min="1" max="1" width="20.453125" customWidth="1"/>
    <col min="2" max="2" width="20" customWidth="1"/>
    <col min="3" max="3" width="15.453125" customWidth="1"/>
    <col min="4" max="5" width="17.1796875" customWidth="1"/>
    <col min="6" max="6" width="16.81640625" customWidth="1"/>
    <col min="7" max="7" width="31.81640625" customWidth="1"/>
    <col min="8" max="8" width="48.1796875" customWidth="1"/>
    <col min="9" max="9" width="21.81640625" customWidth="1"/>
  </cols>
  <sheetData>
    <row r="1" spans="1:15" ht="27" customHeight="1" x14ac:dyDescent="0.35">
      <c r="A1" s="76" t="s">
        <v>130</v>
      </c>
      <c r="B1" s="76"/>
      <c r="C1" s="76"/>
      <c r="D1" s="76"/>
      <c r="E1" s="76"/>
      <c r="F1" s="76"/>
      <c r="G1" s="76"/>
      <c r="H1" s="4"/>
    </row>
    <row r="2" spans="1:15" ht="9" customHeight="1" x14ac:dyDescent="0.35"/>
    <row r="3" spans="1:15" ht="18.5" x14ac:dyDescent="0.45">
      <c r="A3" s="86" t="s">
        <v>68</v>
      </c>
      <c r="B3" s="87"/>
      <c r="C3" s="87"/>
      <c r="D3" s="87"/>
      <c r="E3" s="87"/>
      <c r="F3" s="87"/>
      <c r="G3" s="87"/>
      <c r="H3" s="87"/>
      <c r="I3" s="102"/>
    </row>
    <row r="4" spans="1:15" ht="34.5" customHeight="1" x14ac:dyDescent="0.35">
      <c r="A4" s="9" t="s">
        <v>0</v>
      </c>
      <c r="B4" s="9" t="s">
        <v>1</v>
      </c>
      <c r="C4" s="9" t="s">
        <v>2</v>
      </c>
      <c r="D4" s="9" t="s">
        <v>131</v>
      </c>
      <c r="E4" s="9" t="s">
        <v>132</v>
      </c>
      <c r="F4" s="9" t="s">
        <v>133</v>
      </c>
      <c r="G4" s="24" t="s">
        <v>135</v>
      </c>
      <c r="H4" s="24" t="s">
        <v>3</v>
      </c>
      <c r="I4" s="9" t="s">
        <v>134</v>
      </c>
      <c r="J4" s="2"/>
      <c r="K4" s="2"/>
      <c r="L4" s="2"/>
      <c r="M4" s="2"/>
      <c r="N4" s="2"/>
      <c r="O4" s="1"/>
    </row>
    <row r="5" spans="1:15" ht="29.25" customHeight="1" x14ac:dyDescent="0.35">
      <c r="A5" s="93" t="s">
        <v>43</v>
      </c>
      <c r="B5" s="94"/>
      <c r="C5" s="94"/>
      <c r="D5" s="94"/>
      <c r="E5" s="94"/>
      <c r="F5" s="94"/>
      <c r="G5" s="94"/>
      <c r="H5" s="94"/>
      <c r="I5" s="95"/>
    </row>
    <row r="6" spans="1:15" ht="38.25" customHeight="1" x14ac:dyDescent="0.35">
      <c r="A6" s="18" t="s">
        <v>44</v>
      </c>
      <c r="B6" s="19" t="s">
        <v>45</v>
      </c>
      <c r="C6" s="19" t="s">
        <v>16</v>
      </c>
      <c r="D6" s="47"/>
      <c r="E6" s="47"/>
      <c r="F6" s="20"/>
      <c r="G6" s="48"/>
      <c r="H6" s="28" t="s">
        <v>48</v>
      </c>
      <c r="I6" s="38"/>
    </row>
    <row r="7" spans="1:15" x14ac:dyDescent="0.35">
      <c r="A7" s="18" t="s">
        <v>49</v>
      </c>
      <c r="B7" s="19" t="s">
        <v>50</v>
      </c>
      <c r="C7" s="19" t="s">
        <v>31</v>
      </c>
      <c r="D7" s="47"/>
      <c r="E7" s="47"/>
      <c r="F7" s="20"/>
      <c r="G7" s="48"/>
      <c r="H7" s="28" t="s">
        <v>52</v>
      </c>
      <c r="I7" s="38"/>
    </row>
    <row r="8" spans="1:15" x14ac:dyDescent="0.35">
      <c r="A8" s="18" t="s">
        <v>53</v>
      </c>
      <c r="B8" s="19" t="s">
        <v>54</v>
      </c>
      <c r="C8" s="19" t="s">
        <v>21</v>
      </c>
      <c r="D8" s="47">
        <v>60</v>
      </c>
      <c r="E8" s="47">
        <v>17.100000000000001</v>
      </c>
      <c r="F8" s="20" t="s">
        <v>136</v>
      </c>
      <c r="G8" s="49">
        <f>PRODUCT(E8,I8,1/0.693)</f>
        <v>124.20058875734881</v>
      </c>
      <c r="H8" s="28" t="s">
        <v>52</v>
      </c>
      <c r="I8" s="38">
        <f>LN(D8/F8)</f>
        <v>5.0333922812188723</v>
      </c>
    </row>
    <row r="9" spans="1:15" ht="38.25" customHeight="1" x14ac:dyDescent="0.35">
      <c r="A9" s="18" t="s">
        <v>56</v>
      </c>
      <c r="B9" s="19" t="s">
        <v>57</v>
      </c>
      <c r="C9" s="21" t="s">
        <v>58</v>
      </c>
      <c r="D9" s="47">
        <v>50</v>
      </c>
      <c r="E9" s="47">
        <v>20.9</v>
      </c>
      <c r="F9" s="20" t="s">
        <v>137</v>
      </c>
      <c r="G9" s="49">
        <f>PRODUCT(E9,I9,1/0.693)</f>
        <v>137.35724501869666</v>
      </c>
      <c r="H9" s="28" t="s">
        <v>60</v>
      </c>
      <c r="I9" s="38">
        <f>LN(D9/F9)</f>
        <v>4.5544770716725731</v>
      </c>
    </row>
    <row r="10" spans="1:15" x14ac:dyDescent="0.35">
      <c r="A10" s="3"/>
      <c r="D10" s="5"/>
      <c r="E10" s="5"/>
      <c r="F10" s="17"/>
      <c r="G10" s="44"/>
      <c r="H10" s="44"/>
      <c r="I10" s="46"/>
    </row>
    <row r="11" spans="1:15" x14ac:dyDescent="0.35">
      <c r="G11" s="45"/>
      <c r="H11" s="45"/>
    </row>
  </sheetData>
  <mergeCells count="3">
    <mergeCell ref="A1:G1"/>
    <mergeCell ref="A3:I3"/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 </vt:lpstr>
      <vt:lpstr>PK vlastnosti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2020-03-03T08:43:07Z</dcterms:created>
  <dcterms:modified xsi:type="dcterms:W3CDTF">2023-04-20T17:58:49Z</dcterms:modified>
</cp:coreProperties>
</file>