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D4" i="414"/>
  <c r="C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<sst xmlns="http://schemas.openxmlformats.org/spreadsheetml/2006/main" count="5312" uniqueCount="1275">
  <si>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</si>
  <si>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</si>
  <si>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</si>
  <si>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</si>
  <si>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</si>
  <si>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</si>
  <si>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</si>
  <si>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</si>
  <si>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</si>
  <si>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</si>
  <si>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</si>
  <si>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</si>
  <si>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</si>
  <si>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</si>
  <si>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</si>
  <si>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</si>
  <si>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</si>
  <si>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</si>
  <si>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</si>
  <si>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</si>
  <si>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</si>
  <si>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</si>
  <si>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</si>
  <si>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</si>
  <si>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</si>
  <si>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</si>
  <si>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</si>
  <si>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</si>
  <si>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</si>
  <si>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</si>
  <si>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</si>
  <si>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</si>
  <si>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</si>
  <si>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</si>
  <si>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</si>
  <si>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</si>
  <si>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</si>
  <si>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</si>
  <si>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</si>
  <si>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</si>
  <si>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</si>
  <si>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</si>
  <si>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</si>
  <si>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</si>
  <si>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</si>
  <si>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</si>
  <si>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</si>
  <si>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</si>
  <si>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</si>
  <si>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</si>
  <si>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</si>
  <si>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</si>
  <si>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</si>
  <si>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</si>
  <si>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</si>
  <si>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</si>
  <si>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</si>
  <si>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</si>
  <si>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</si>
  <si>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</si>
  <si>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</si>
  <si>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</si>
  <si>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</si>
  <si>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</si>
  <si>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</si>
  <si>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</si>
  <si>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</si>
  <si>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</si>
  <si>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</si>
  <si>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</si>
  <si>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</si>
  <si>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</si>
  <si>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</si>
  <si>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</si>
  <si>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</si>
  <si>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</si>
  <si>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</si>
  <si>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</si>
  <si>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</si>
  <si>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</si>
  <si>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</si>
  <si>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</si>
  <si>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</si>
  <si>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</si>
  <si>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</si>
  <si>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</si>
  <si>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</si>
  <si>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</si>
  <si>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</si>
  <si>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</si>
  <si>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</si>
  <si>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</si>
  <si>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</si>
  <si>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</si>
  <si>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</si>
  <si>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</si>
  <si>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</si>
  <si>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</si>
  <si>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</si>
  <si>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</si>
  <si>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</si>
  <si>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</si>
  <si>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</si>
  <si>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</si>
  <si>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</si>
  <si>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</si>
  <si>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</si>
  <si>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</si>
  <si>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</si>
  <si>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</si>
  <si>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</si>
  <si>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</si>
  <si>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</si>
  <si>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</si>
  <si>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</si>
  <si>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</si>
  <si>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</si>
  <si>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</si>
  <si>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</si>
  <si>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</si>
  <si>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</si>
  <si>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</si>
  <si>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</si>
  <si>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</si>
  <si>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</si>
  <si>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</si>
  <si>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</si>
  <si>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</si>
  <si>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</si>
  <si>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</si>
  <si>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</si>
  <si>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</si>
  <si>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</si>
  <si>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</si>
  <si>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</si>
  <si>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</si>
  <si>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</si>
  <si>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</si>
  <si>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</si>
  <si>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</si>
  <si>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</si>
  <si>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</si>
  <si>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</si>
  <si>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</si>
  <si>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</si>
  <si>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</si>
  <si>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</si>
  <si>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</si>
  <si>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</si>
  <si>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</si>
  <si>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</si>
  <si>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</si>
  <si>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</si>
  <si>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</si>
  <si>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</si>
  <si>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</si>
  <si>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</si>
  <si>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</si>
  <si>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</si>
  <si>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</si>
  <si>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</si>
  <si>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</si>
  <si>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</si>
  <si>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</si>
  <si>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</si>
  <si>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</si>
  <si>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</si>
  <si>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</si>
  <si>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</si>
  <si>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</si>
  <si>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</si>
  <si>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</si>
  <si>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</si>
  <si>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</si>
  <si>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</si>
  <si>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</si>
  <si>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</si>
  <si>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</si>
  <si>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</si>
  <si>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</si>
  <si>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</si>
  <si>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</si>
  <si>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</si>
  <si>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</si>
  <si>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</si>
  <si>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51399002     ve vlastní režii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</si>
  <si>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</si>
  <si>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</si>
  <si>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</si>
  <si>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</si>
  <si>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</si>
  <si>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</si>
  <si>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</si>
  <si>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</si>
  <si>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</si>
  <si>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</si>
  <si>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</si>
  <si>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</si>
  <si>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</si>
  <si>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</si>
  <si>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</si>
  <si>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</si>
  <si>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</si>
  <si>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</si>
  <si>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</si>
  <si>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</si>
  <si>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</si>
  <si>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</si>
  <si>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</si>
  <si>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</si>
  <si>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</si>
  <si>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</si>
  <si>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</si>
  <si>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</si>
  <si>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</si>
  <si>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</si>
  <si>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</si>
  <si>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</si>
  <si>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</si>
  <si>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</si>
  <si>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</si>
  <si>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</si>
  <si>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</si>
  <si>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</si>
  <si>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</si>
  <si>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</si>
  <si>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</si>
  <si>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</si>
  <si>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</si>
  <si>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</si>
  <si>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</si>
  <si>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</si>
  <si>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</si>
  <si>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</si>
  <si>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</si>
  <si>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</si>
  <si>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</si>
  <si>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</si>
  <si>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</si>
  <si>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</si>
  <si>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</si>
  <si>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</si>
  <si>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</si>
  <si>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</si>
  <si>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</si>
  <si>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</si>
  <si>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55802005     DDHM - OOPP pro pacienty a doprovod (sk.T_13)</t>
  </si>
  <si>
    <t>55802080     DDHM - provozní (věcné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</si>
  <si>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</si>
  <si>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</si>
  <si>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</si>
  <si>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</si>
  <si>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</si>
  <si>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</si>
  <si>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</si>
  <si>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</si>
  <si>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</si>
  <si>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</si>
  <si>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</si>
  <si>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</si>
  <si>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</si>
  <si>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</si>
  <si>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</si>
  <si>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</si>
  <si>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</si>
  <si>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</si>
  <si>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</si>
  <si>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</si>
  <si>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</si>
  <si>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</si>
  <si>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</si>
  <si>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</si>
  <si>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</si>
  <si>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</si>
  <si>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</si>
  <si>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</si>
  <si>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</si>
  <si>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</si>
  <si>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64924402     poskytnutí práva na umístění reklamy (stř.9950)</t>
  </si>
  <si>
    <t>64924403     poskytnutí práva na umístění reklamy - konfer.,ples (market.akce)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</si>
  <si>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</si>
  <si>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</si>
  <si>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</si>
  <si>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</si>
  <si>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</si>
  <si>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</si>
  <si>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</si>
  <si>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</si>
  <si>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</si>
  <si>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</si>
  <si>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</si>
  <si>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</si>
  <si>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</si>
  <si>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</si>
  <si>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</si>
  <si>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</si>
  <si>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/>
  </si>
  <si>
    <t>Centrální operační sály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</si>
  <si>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</si>
  <si>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</si>
  <si>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</si>
  <si>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</si>
  <si>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</si>
  <si>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</si>
  <si>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</si>
  <si>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4764</t>
  </si>
  <si>
    <t>Centrální operační sály , centrální operační sály</t>
  </si>
  <si>
    <t>SumaNS</t>
  </si>
  <si>
    <t>mezeraNS</t>
  </si>
  <si>
    <t>4766</t>
  </si>
  <si>
    <t>COS - Operační sály dětské chirurgie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</si>
  <si>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</si>
  <si>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</si>
  <si>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</si>
  <si>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</si>
  <si>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</si>
  <si>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</si>
  <si>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</si>
  <si>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</si>
  <si>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</si>
  <si>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</si>
  <si>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</si>
  <si>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</si>
  <si>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</si>
  <si>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</si>
  <si>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</si>
  <si>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</si>
  <si>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</si>
  <si>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</si>
  <si>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</si>
  <si>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</si>
  <si>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</si>
  <si>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</si>
  <si>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</si>
  <si>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</si>
  <si>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</si>
  <si>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</si>
  <si>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</si>
  <si>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905098</t>
  </si>
  <si>
    <t>23989</t>
  </si>
  <si>
    <t>DZ OCTENISEPT 1 l</t>
  </si>
  <si>
    <t>DPH 15 %</t>
  </si>
  <si>
    <t>920304</t>
  </si>
  <si>
    <t>KL EKG GEL 100G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</si>
  <si>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</si>
  <si>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</si>
  <si>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</si>
  <si>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</si>
  <si>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</si>
  <si>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</si>
  <si>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</si>
  <si>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</si>
  <si>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844078</t>
  </si>
  <si>
    <t>Lacrisyn gtt.ophth.10ml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</si>
  <si>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</si>
  <si>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</si>
  <si>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</si>
  <si>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</si>
  <si>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</si>
  <si>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</si>
  <si>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</si>
  <si>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</si>
  <si>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</si>
  <si>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116320</t>
  </si>
  <si>
    <t>16320</t>
  </si>
  <si>
    <t>BRAUNOVIDON MAST</t>
  </si>
  <si>
    <t>UNG 1X100GM-TUBA</t>
  </si>
  <si>
    <t>116322</t>
  </si>
  <si>
    <t>16322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</si>
  <si>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</si>
  <si>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</si>
  <si>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</si>
  <si>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</si>
  <si>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</si>
  <si>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</si>
  <si>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</si>
  <si>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</si>
  <si>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</si>
  <si>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</si>
  <si>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</si>
  <si>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</si>
  <si>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</si>
  <si>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</si>
  <si>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</si>
  <si>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</si>
  <si>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116319</t>
  </si>
  <si>
    <t>16319</t>
  </si>
  <si>
    <t>UNG 1X20GM-TUBA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</si>
  <si>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</si>
  <si>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</si>
  <si>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</si>
  <si>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</si>
  <si>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</si>
  <si>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</si>
  <si>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</si>
  <si>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</si>
  <si>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</si>
  <si>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921539</t>
  </si>
  <si>
    <t>KL SOL.FORMAL. PUFR. 500 g</t>
  </si>
  <si>
    <t>166503</t>
  </si>
  <si>
    <t>66503</t>
  </si>
  <si>
    <t>SEPTONEX</t>
  </si>
  <si>
    <t>DRM SPR SOL 1X30ML</t>
  </si>
  <si>
    <t>395211</t>
  </si>
  <si>
    <t>Aqua Touch Jelly 25x11ml</t>
  </si>
  <si>
    <t>901235</t>
  </si>
  <si>
    <t>IR AC.BORICI AQ.OPHTAL.250 ml</t>
  </si>
  <si>
    <t>IR OČNÍ VODA 250 ml</t>
  </si>
  <si>
    <t>850152</t>
  </si>
  <si>
    <t>153349</t>
  </si>
  <si>
    <t>Tisseel Lyo 2 ml</t>
  </si>
  <si>
    <t>850153</t>
  </si>
  <si>
    <t>153350</t>
  </si>
  <si>
    <t>Tisseel Lyo 4 ml</t>
  </si>
  <si>
    <t>395850</t>
  </si>
  <si>
    <t>OptiLube lubrikační gel</t>
  </si>
  <si>
    <t>tuba 113g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</si>
  <si>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</si>
  <si>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</si>
  <si>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</si>
  <si>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</si>
  <si>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</si>
  <si>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</si>
  <si>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144611</t>
  </si>
  <si>
    <t>IR  NaCl 0,9% 3000 ml vak Bieffe</t>
  </si>
  <si>
    <t>for irrig. 1x3000 ml</t>
  </si>
  <si>
    <t>501075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</si>
  <si>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</si>
  <si>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</si>
  <si>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</si>
  <si>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</si>
  <si>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</si>
  <si>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</si>
  <si>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</si>
  <si>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</si>
  <si>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</si>
  <si>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</si>
  <si>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</si>
  <si>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</si>
  <si>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</si>
  <si>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901084</t>
  </si>
  <si>
    <t>1000</t>
  </si>
  <si>
    <t>IR SOL.METHYLROSANIL.CHL.1%10ML</t>
  </si>
  <si>
    <t>IR 10ml</t>
  </si>
  <si>
    <t>900530</t>
  </si>
  <si>
    <t>KL ROZTOK LNRS,4000G</t>
  </si>
  <si>
    <t>988863</t>
  </si>
  <si>
    <t>Lékárnička nástěnná.-výměn.náplň NL ZM 20-20 osob</t>
  </si>
  <si>
    <t>117038</t>
  </si>
  <si>
    <t>17038</t>
  </si>
  <si>
    <t>VISIPAQUE 270 MG I/ML</t>
  </si>
  <si>
    <t>INJ SOL 10X50ML-PP</t>
  </si>
  <si>
    <t>101076</t>
  </si>
  <si>
    <t>1076</t>
  </si>
  <si>
    <t>OPHTHALMO-FRAMYKOIN</t>
  </si>
  <si>
    <t>114877</t>
  </si>
  <si>
    <t>14877</t>
  </si>
  <si>
    <t>IALUGEN PLUS</t>
  </si>
  <si>
    <t>CRM 1X60GM</t>
  </si>
  <si>
    <t>905097</t>
  </si>
  <si>
    <t>23987</t>
  </si>
  <si>
    <t>DZ OCTENISEPT 250 ml</t>
  </si>
  <si>
    <t>DPH 15%</t>
  </si>
  <si>
    <t>900814</t>
  </si>
  <si>
    <t>KL SOL.FORMAL.K FIXACI TKANI,1000G</t>
  </si>
  <si>
    <t>198872</t>
  </si>
  <si>
    <t>98872</t>
  </si>
  <si>
    <t>INF SOL 30X250ML</t>
  </si>
  <si>
    <t>920260</t>
  </si>
  <si>
    <t>KL ROZTOK LNRS, 800G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</si>
  <si>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</si>
  <si>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</si>
  <si>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</si>
  <si>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</si>
  <si>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</si>
  <si>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</si>
  <si>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</si>
  <si>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</si>
  <si>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</si>
  <si>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</si>
  <si>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</si>
  <si>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</si>
  <si>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</si>
  <si>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</si>
  <si>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</si>
  <si>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</si>
  <si>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</si>
  <si>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</si>
  <si>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50115066</t>
  </si>
  <si>
    <t>531 SZM šicí materiál - robot (112 02 112)</t>
  </si>
  <si>
    <t>50115067</t>
  </si>
  <si>
    <t>532 SZM Rukavice (112 02 108)</t>
  </si>
  <si>
    <t>ZA008</t>
  </si>
  <si>
    <t>Obinadlo pruban č.10 427310</t>
  </si>
  <si>
    <t>ZA031</t>
  </si>
  <si>
    <t>Vata obvazová 1000 g nest.vinutá 110710</t>
  </si>
  <si>
    <t>ZA047</t>
  </si>
  <si>
    <t>Tampon prošívaný z netkané textilie s RTG tkanicí 45 x 45 cm bal. á 50 ks</t>
  </si>
  <si>
    <t>Tampon prošívaný z netkané textilie s RTG tkanicí 45 x 45</t>
  </si>
  <si>
    <t>ZA090</t>
  </si>
  <si>
    <t>Vata buničitá přířezy 37 x 57 cm 273015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</si>
  <si>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</si>
  <si>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</si>
  <si>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</si>
  <si>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</si>
  <si>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</si>
  <si>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</si>
  <si>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</si>
  <si>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</si>
  <si>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ZA337</t>
  </si>
  <si>
    <t>Náplast softpore 1,25 cm x 9,15 m bal. á 24 ks 1320103111</t>
  </si>
  <si>
    <t>ZA338</t>
  </si>
  <si>
    <t>Obinadlo hydrofilní   6 cm x   5 m 13005</t>
  </si>
  <si>
    <t>ZA416</t>
  </si>
  <si>
    <t>Krytí mastný tyl grassolind neutral 10 x 10 cm bal. á 10 ks 4993147</t>
  </si>
  <si>
    <t>Krytí mastný tyl grassolind neutral 10 x 10 cm bal. á 10 ks</t>
  </si>
  <si>
    <t>ZA423</t>
  </si>
  <si>
    <t>Obinadlo elastické idealtex 12 cm x 5 m 931063</t>
  </si>
  <si>
    <t>Obinadlo elastické idealtex 12 cm x 5 m 9310633</t>
  </si>
  <si>
    <t>ZA424</t>
  </si>
  <si>
    <t>Obinadlo elastické idealtex 14 cm x 5 m 931064</t>
  </si>
  <si>
    <t>Obinadlo elastické idealtex 14 cm x 5 m 9310643</t>
  </si>
  <si>
    <t>ZA426</t>
  </si>
  <si>
    <t>Obinadlo hydrofilní 16 cm x 10 m 13014</t>
  </si>
  <si>
    <t>ZA427</t>
  </si>
  <si>
    <t>Obinadlo hydrofilní 14 cm x   5 m 13009</t>
  </si>
  <si>
    <t>ZA429</t>
  </si>
  <si>
    <t>Obinadlo elastické idealtex   8 cm x 5 m 931061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</si>
  <si>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</si>
  <si>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</si>
  <si>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</si>
  <si>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</si>
  <si>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</si>
  <si>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</si>
  <si>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ZA450</t>
  </si>
  <si>
    <t>Náplast omniplast hospital 1,25 cm x 9,1 m 9004520</t>
  </si>
  <si>
    <t>ZA451</t>
  </si>
  <si>
    <t>Náplast omniplast 5 cm x 9,2 m 900429</t>
  </si>
  <si>
    <t>Náplast omniplast 5 cm x 9,2 m 9004540 (900429)</t>
  </si>
  <si>
    <t>ZA466</t>
  </si>
  <si>
    <t>Tyčinka vatová sterilní 14 cm 967950</t>
  </si>
  <si>
    <t>ZA480</t>
  </si>
  <si>
    <t>Fólie incizní raucodrape 15 x 20 cm á 10 ks 25441</t>
  </si>
  <si>
    <t>ZA508</t>
  </si>
  <si>
    <t>Rouška břišní předepraná 40 x 40 cm zelená 20 nití ,karton á 300 ks,</t>
  </si>
  <si>
    <t>Rouška břišní předepraná 40 x 40 cm zelená 20 nití ,karton</t>
  </si>
  <si>
    <t>ZA539</t>
  </si>
  <si>
    <t>Kompresa NT 10 x 10 cm nesterilní 06103</t>
  </si>
  <si>
    <t>ZA540</t>
  </si>
  <si>
    <t>Náplast omnifix E 15 cm x 10 m 900651</t>
  </si>
  <si>
    <t>Náplast omnifix E 15 cm x 10 m 9006513</t>
  </si>
  <si>
    <t>ZA541</t>
  </si>
  <si>
    <t>Fólie incizní rucodrape ( opraflex ) 40 x 35 cm 25444</t>
  </si>
  <si>
    <t>ZA544</t>
  </si>
  <si>
    <t>Krytí inadine nepřilnavé 5,0 x 5,0 cm 1/10 SYS01481EE</t>
  </si>
  <si>
    <t>ZA547</t>
  </si>
  <si>
    <t>Krytí inadine nepřilnavé 9,5 x 9,5 cm 1/10 SYS01512EE</t>
  </si>
  <si>
    <t>ZA561</t>
  </si>
  <si>
    <t>Kompresa AB 20 x 40 cm / 1 ks sterilní bal. á 70 ks 1230114051</t>
  </si>
  <si>
    <t>ZA601</t>
  </si>
  <si>
    <t>Obinadlo fixa crep 12 cm x 4 m 1323100105</t>
  </si>
  <si>
    <t>ZA614</t>
  </si>
  <si>
    <t>Gáza přířezy 48 cm x 50 cm, 17 nití karton á 750 ks 07012+</t>
  </si>
  <si>
    <t>ZA645</t>
  </si>
  <si>
    <t>Krytí s mastí atrauman   5 x   5 cm bal. á 10 ks 499571</t>
  </si>
  <si>
    <t>ZB084</t>
  </si>
  <si>
    <t>Náplast transpore 2,5   x 9,14 1527-1</t>
  </si>
  <si>
    <t>Náplast transpore 2,5 x 9,14 cm 1527-1</t>
  </si>
  <si>
    <t>ZB085</t>
  </si>
  <si>
    <t>Krytí surgicel standard 5 x 7,50 cm bal. á 12 ks 1903GB</t>
  </si>
  <si>
    <t>ZC176</t>
  </si>
  <si>
    <t>Krytí gáza s mastí braunovidon 7,5 x 10 cm bal. á 10 ks 23877 - jen</t>
  </si>
  <si>
    <t>ZC352</t>
  </si>
  <si>
    <t>Obinadlo elastické universalbinde 12 cm x 10 m bal. á 12 ks</t>
  </si>
  <si>
    <t>ZC848</t>
  </si>
  <si>
    <t>Obvaz ortho-pad 10 cm x 3 m karton á 120 ks 1320105004</t>
  </si>
  <si>
    <t>ZC857</t>
  </si>
  <si>
    <t>Krytí mastný tyl grassolind 10 x 20 cm 4993368</t>
  </si>
  <si>
    <t>ZD103</t>
  </si>
  <si>
    <t>Náplast omniplast   2,5 cm x 9,2 m 900428</t>
  </si>
  <si>
    <t>Náplast omniplast   2,5 cm x 9,2 m 9004530</t>
  </si>
  <si>
    <t>ZD104</t>
  </si>
  <si>
    <t>Náplast omniplast 10,0 cm x 10,0 m 900535</t>
  </si>
  <si>
    <t>Náplast omniplast 10,0 cm x 10,0 m 9004472 (900535)</t>
  </si>
  <si>
    <t>ZD825</t>
  </si>
  <si>
    <t>Tampon stáčený 50 cm x 50 cm karton á 1250 ks 05008+</t>
  </si>
  <si>
    <t>Tampon stáčený 50 cm x 50 cm s RTG tkanicí karton á 1250</t>
  </si>
  <si>
    <t>ZD829</t>
  </si>
  <si>
    <t>Bandáž evelína pod sádru 1321303125</t>
  </si>
  <si>
    <t>ZH012</t>
  </si>
  <si>
    <t>Náplast micropore 2,50 cm x 9,15 m 7600-1</t>
  </si>
  <si>
    <t>Náplast micropore 2,50 cm x 9,15 m 840W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</si>
  <si>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</si>
  <si>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</si>
  <si>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</si>
  <si>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</si>
  <si>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</si>
  <si>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</si>
  <si>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</si>
  <si>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</si>
  <si>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</si>
  <si>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</si>
  <si>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ZJ231</t>
  </si>
  <si>
    <t>Krytí okcel F 2,5 x 5 cm bal. á 10 ks 2087010</t>
  </si>
  <si>
    <t>ZJ687</t>
  </si>
  <si>
    <t xml:space="preserve">Gelitaspon tampon   80 x 30 mm bal. á 5 ks GS -210 </t>
  </si>
  <si>
    <t>ZK405</t>
  </si>
  <si>
    <t>Gelitaspon standard 80 x 50 mm x 10 mm bal. á 10 ks 2107861</t>
  </si>
  <si>
    <t>ZA531</t>
  </si>
  <si>
    <t>Textilie obv.kombinov. 140-3020 COM 30</t>
  </si>
  <si>
    <t>ZA592</t>
  </si>
  <si>
    <t>Obvaz sádrový safix plus   8 cm x 3 m 3327400</t>
  </si>
  <si>
    <t>ZB086</t>
  </si>
  <si>
    <t>Krytí surgicel standard 10 x 20,0 cm bal. á 24 ks 1902GB</t>
  </si>
  <si>
    <t>ZD332</t>
  </si>
  <si>
    <t>Náplast microfoam 2,50 cm x 5,00 m bal. á 12 ks 1528-1</t>
  </si>
  <si>
    <t>ZD754</t>
  </si>
  <si>
    <t>Textilie obv.kombinov. 140-1510 COM 30</t>
  </si>
  <si>
    <t>ZE988</t>
  </si>
  <si>
    <t>Rouška nevstřebatelné textilní hemostatikum s kaolínem</t>
  </si>
  <si>
    <t>ZJ229</t>
  </si>
  <si>
    <t xml:space="preserve">Krytí okcel H-T 5 x 7 cm bal. á 15 ks 2080570 </t>
  </si>
  <si>
    <t>ZJ230</t>
  </si>
  <si>
    <t>Krytí okcel H-D 7 x 10 cm bal. á 10 ks 2087010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</si>
  <si>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</si>
  <si>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</si>
  <si>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</si>
  <si>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</si>
  <si>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</si>
  <si>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</si>
  <si>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</si>
  <si>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</si>
  <si>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</si>
  <si>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</si>
  <si>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</si>
  <si>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</si>
  <si>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</si>
  <si>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</si>
  <si>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</si>
  <si>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</si>
  <si>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</si>
  <si>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</si>
  <si>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ZA760</t>
  </si>
  <si>
    <t>Drén redon CH8 50 cm U2110800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</si>
  <si>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</si>
  <si>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</si>
  <si>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</si>
  <si>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</si>
  <si>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</si>
  <si>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</si>
  <si>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</si>
  <si>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</si>
  <si>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</si>
  <si>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</si>
  <si>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ZA817</t>
  </si>
  <si>
    <t>Zkumavka PS 10 ml sterilní 400914</t>
  </si>
  <si>
    <t>ZA856</t>
  </si>
  <si>
    <t>Vosk kostní bone wax 2,5 g, á 24 ks, W810T</t>
  </si>
  <si>
    <t>ZA890</t>
  </si>
  <si>
    <t>Elektroda neutrální jednorázová 20193-071</t>
  </si>
  <si>
    <t>ZA892</t>
  </si>
  <si>
    <t>Elektroda neutrální kojenecká bal. á 50 ks 20193-073</t>
  </si>
  <si>
    <t>ZA964</t>
  </si>
  <si>
    <t>Stříkačka janett 60 ml vyplachovací MRG564</t>
  </si>
  <si>
    <t>ZB026</t>
  </si>
  <si>
    <t>Hadice silikon 5/9/2,á 10 m pro drenáž těl.dutin KVS 60-050090</t>
  </si>
  <si>
    <t>Hadice silikon 5/9/2,á 10 m pro drenáž těl.dutin KVS 60-</t>
  </si>
  <si>
    <t>ZB103</t>
  </si>
  <si>
    <t>Láhev k odsávačce flovac 2l hadice 1,8 m 000-036-021</t>
  </si>
  <si>
    <t>ZB249</t>
  </si>
  <si>
    <t>Sáček močový 2000 ml s kříž.výpustí, sterilní A-TNU201601</t>
  </si>
  <si>
    <t>Sáček močový 2000 ml s křížovou výpustí sterilní ZAR-TNU201601</t>
  </si>
  <si>
    <t>Sáček močový 2000 ml s křížovou výpustí sterilní ZAR-</t>
  </si>
  <si>
    <t>ZB399</t>
  </si>
  <si>
    <t>Hadička PVC 1/1,5 KVS 599812</t>
  </si>
  <si>
    <t>ZB598</t>
  </si>
  <si>
    <t>Spojka přímá symetrická 7 x 7 mm 120 430</t>
  </si>
  <si>
    <t>ZB708</t>
  </si>
  <si>
    <t>Katetr močový foley silikon CH6 23.000.14.206</t>
  </si>
  <si>
    <t>ZB748</t>
  </si>
  <si>
    <t>Spojka T 7-7-7 UH 86067572</t>
  </si>
  <si>
    <t>ZB780</t>
  </si>
  <si>
    <t>Kontejner 120 ml sterilní 331690250350</t>
  </si>
  <si>
    <t>ZB797</t>
  </si>
  <si>
    <t>Hadice silikon 4/7/1,5  á 10 m pro drenáž těl.dutin KVS 60-040070</t>
  </si>
  <si>
    <t>ZB844</t>
  </si>
  <si>
    <t>Esmarch 6 x 125 KVS 06125</t>
  </si>
  <si>
    <t>ZB893</t>
  </si>
  <si>
    <t>Stříkačka inzulinová omnican 0,5 ml 100j 9151125S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</si>
  <si>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</si>
  <si>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</si>
  <si>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</si>
  <si>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</si>
  <si>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</si>
  <si>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</si>
  <si>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</si>
  <si>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</si>
  <si>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</si>
  <si>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</si>
  <si>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</si>
  <si>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</si>
  <si>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Systém odsávací hi-vac 200 ml-komplet bal. á 60 ks</t>
  </si>
  <si>
    <t>ZD208</t>
  </si>
  <si>
    <t>Hadice spojovací k odsávacím soupravám 07.068.25.220</t>
  </si>
  <si>
    <t>ZD425</t>
  </si>
  <si>
    <t>Nůž k elektrodermatomu á 10 ks GB228 R</t>
  </si>
  <si>
    <t>ZE173</t>
  </si>
  <si>
    <t>Nádoba na histologický mat.   200 ml 333 000 041 002</t>
  </si>
  <si>
    <t>ZE310</t>
  </si>
  <si>
    <t>Nádoba na kontaminovaný odpad CS 6 l 077802300</t>
  </si>
  <si>
    <t>Nádoba na kontaminovaný odpad CS 6 l pův. 077802300</t>
  </si>
  <si>
    <t>ZF159</t>
  </si>
  <si>
    <t>Nádoba na kontaminovaný odpad 1 l 15-0002</t>
  </si>
  <si>
    <t>ZF175</t>
  </si>
  <si>
    <t>Nádoba na histologický mat. 3,0 l 333 003 723 001</t>
  </si>
  <si>
    <t>ZG263</t>
  </si>
  <si>
    <t>Rukojeť aktivní elektrody resterizovatelná 4,6 m kabel bal. á 10 ks E2100</t>
  </si>
  <si>
    <t>ZG916</t>
  </si>
  <si>
    <t>Elektroda neutrální bipolární pro dospělé á 100 ks 2510</t>
  </si>
  <si>
    <t>ZH072</t>
  </si>
  <si>
    <t>Hadice spojovací k odsávacím soupravám CH30 délka 3 m 07.068.30.301</t>
  </si>
  <si>
    <t>Hadice spojovací k odsávacím soupravám CH30 délka 3 m</t>
  </si>
  <si>
    <t>ZH493</t>
  </si>
  <si>
    <t>Katetr močový foley CH16 180605-000160</t>
  </si>
  <si>
    <t>ZH522</t>
  </si>
  <si>
    <t>Rukojeť sání oplach A5796</t>
  </si>
  <si>
    <t>ZH760</t>
  </si>
  <si>
    <t>Popisovač chirurgický - na kůži + sterilní pravítko  RQ-01</t>
  </si>
  <si>
    <t>ZH816</t>
  </si>
  <si>
    <t>Katetr močový foley CH14 180605-000140</t>
  </si>
  <si>
    <t>ZH852</t>
  </si>
  <si>
    <t>Souprava odsávací Yankauer 6 mm s rukojetí 34102</t>
  </si>
  <si>
    <t>ZI179</t>
  </si>
  <si>
    <t>Zkumavka s mediem+ flovakovaný tampon eSwab růžový 490CE.A</t>
  </si>
  <si>
    <t>Zkumavka s mediem+ flovakovaný tampon eSwab růžový</t>
  </si>
  <si>
    <t>ZJ312</t>
  </si>
  <si>
    <t>Sonda žaludeční CH16 1200 mm s RTG linkou bal. á 50 ks 412016</t>
  </si>
  <si>
    <t>ZJ695</t>
  </si>
  <si>
    <t>Sonda žaludeční CH14 1200mm s RTG linkou 412014</t>
  </si>
  <si>
    <t>Sonda žaludeční CH14 1200 mm s RTG linkou bal. á 50 ks 412014</t>
  </si>
  <si>
    <t>ZJ696</t>
  </si>
  <si>
    <t>Sonda žaludeční CH18 1200mm s RTG linkou 412018</t>
  </si>
  <si>
    <t>Sonda žaludeční CH18 1200 mm s RTG linkou bal. á 30 ks 412018</t>
  </si>
  <si>
    <t>ZJ703</t>
  </si>
  <si>
    <t>Sonda žaludeční CH8 1200mm s RTG linkou bal. á 10 ks</t>
  </si>
  <si>
    <t>ZJ803</t>
  </si>
  <si>
    <t xml:space="preserve">Nůžky durotip zahnuté baby-metz. 145 mm BC259R </t>
  </si>
  <si>
    <t>ZK179</t>
  </si>
  <si>
    <t>Sonda žaludeční CH12 1200 mm s RTG linkou bal. á 10 ks 412012</t>
  </si>
  <si>
    <t>ZK799</t>
  </si>
  <si>
    <t>Zátka combi červená 4495101</t>
  </si>
  <si>
    <t>ZA783</t>
  </si>
  <si>
    <t>Drén Easy Flow 40 mm/30 cm, á 10 ks, 97.816.92.224</t>
  </si>
  <si>
    <t>ZB071</t>
  </si>
  <si>
    <t>Podložka almarys twin+pooperační 39080U</t>
  </si>
  <si>
    <t>ZB072</t>
  </si>
  <si>
    <t>Sáček almarys Twin+pooperační 039980U</t>
  </si>
  <si>
    <t>ZB224</t>
  </si>
  <si>
    <t>Vak k odsávačce medela 2,5l s víčkem a bakter.filtrem bal. á 40 ks</t>
  </si>
  <si>
    <t>ZB437</t>
  </si>
  <si>
    <t>Hadice irigační odsávací MAJ 1099 á 6 ks N1807930</t>
  </si>
  <si>
    <t>ZB502</t>
  </si>
  <si>
    <t>Hadice silikon 3 x 5 mm á 25 m 34.000.00.103</t>
  </si>
  <si>
    <t>ZB557</t>
  </si>
  <si>
    <t>Přechodka adapter combifix 4090306</t>
  </si>
  <si>
    <t>Přechodka adapter combifix rekord - luer 4090306</t>
  </si>
  <si>
    <t>ZB727</t>
  </si>
  <si>
    <t>Adaptér 526100</t>
  </si>
  <si>
    <t>ZC129</t>
  </si>
  <si>
    <t>Elektroda defibrilační pro dospělé quick-combo 11996-000091</t>
  </si>
  <si>
    <t>ZD144</t>
  </si>
  <si>
    <t>Hadice spojovací drén-láhev 07.092.00.200</t>
  </si>
  <si>
    <t>ZD296</t>
  </si>
  <si>
    <t>Adaptér touhy-borst 050020</t>
  </si>
  <si>
    <t>ZD822</t>
  </si>
  <si>
    <t>Hadice silikon 6/10 mm á 10 m KVS 60-060100</t>
  </si>
  <si>
    <t>ZD997</t>
  </si>
  <si>
    <t>Spojka Y 4-4-4 nest. 86060572</t>
  </si>
  <si>
    <t>ZD998</t>
  </si>
  <si>
    <t>Spojka Y 8-10 ster. 884.08</t>
  </si>
  <si>
    <t>ZE174</t>
  </si>
  <si>
    <t>Nádoba na histologický mat. 920 ml 333000041024</t>
  </si>
  <si>
    <t>ZE175</t>
  </si>
  <si>
    <t>Nádoba na histologický mat. 3,8 l 333000086002</t>
  </si>
  <si>
    <t>ZE289</t>
  </si>
  <si>
    <t>Nůžky standard O/T 115 mm BC321R</t>
  </si>
  <si>
    <t>ZE460</t>
  </si>
  <si>
    <t>Čepelka skalpelová 11 P00969</t>
  </si>
  <si>
    <t>ZE967</t>
  </si>
  <si>
    <t>Kleště tamp. gross se západkou 145 mm BF016R</t>
  </si>
  <si>
    <t>ZE968</t>
  </si>
  <si>
    <t>Kleště röttgen-ruskin čel.6 mm 240 mm FO521R</t>
  </si>
  <si>
    <t>ZE969</t>
  </si>
  <si>
    <t>Hák volkmann 1 zubý ostrý 220 mm BT240R</t>
  </si>
  <si>
    <t>ZE970</t>
  </si>
  <si>
    <t>Hák na ránu kocher 1z ostrý BT234R</t>
  </si>
  <si>
    <t>ZE971</t>
  </si>
  <si>
    <t>Raspatorium wagner sedilot 185/18 mm FK350R</t>
  </si>
  <si>
    <t>ZF174</t>
  </si>
  <si>
    <t>Nádoba na histologický mat. 400 ml 333000041012</t>
  </si>
  <si>
    <t>ZF176</t>
  </si>
  <si>
    <t>Nádoba na histologický mat. 5,7 l 333000086003</t>
  </si>
  <si>
    <t>ZF574</t>
  </si>
  <si>
    <t>Drén redon CH18 50 cm U2111800</t>
  </si>
  <si>
    <t>ZG126</t>
  </si>
  <si>
    <t>Elektroda defibrilační pro dospělé quik combo 3010188-011</t>
  </si>
  <si>
    <t>ZG548</t>
  </si>
  <si>
    <t>Gumička těsnící k laparosk.trokarům 7026200</t>
  </si>
  <si>
    <t>ZG549</t>
  </si>
  <si>
    <t>Gumička těsnící k laparosk.trokarům 7026243</t>
  </si>
  <si>
    <t>ZG752</t>
  </si>
  <si>
    <t>Drenáž T žlučových cest Ch16 33003</t>
  </si>
  <si>
    <t>ZH519</t>
  </si>
  <si>
    <t>Gumička těsnící k laparosk.trokarům 3 mm á 10 ks A5857</t>
  </si>
  <si>
    <t>ZH521</t>
  </si>
  <si>
    <t>Gumička spojovací k laparosk.redukci bal.10 ks A5858</t>
  </si>
  <si>
    <t>ZK016</t>
  </si>
  <si>
    <t>Miska kruhová  0,4 litr výška 56 mm JG523R</t>
  </si>
  <si>
    <t>ZK230</t>
  </si>
  <si>
    <t>Jehelec durogrip hegar-mayo 150 mm BM065R</t>
  </si>
  <si>
    <t>ZL464</t>
  </si>
  <si>
    <t>Popisovač sterilní se dvěma hroty Sandel 4-in-1Marker, bal. á 25 ks,</t>
  </si>
  <si>
    <t>Popisovač sterilní se dvěma hroty Sandel 4-in-1Marker, bal.</t>
  </si>
  <si>
    <t>ZL627</t>
  </si>
  <si>
    <t>Hadice silikon 4/6/1 mm pro drenáž tělních dutin bal. á 10 m KVS 60-</t>
  </si>
  <si>
    <t>Hadice silikon 4/6/1 mm pro drenáž tělních dutin bal. á 10 m</t>
  </si>
  <si>
    <t>ZA891</t>
  </si>
  <si>
    <t>Elektroda neutrální nessy ke koagulaci á 50 ks 20193-070</t>
  </si>
  <si>
    <t>ZF713</t>
  </si>
  <si>
    <t>Hadice na sání k oplachu A5627</t>
  </si>
  <si>
    <t>ZG751</t>
  </si>
  <si>
    <t>Drenáž T žlučových cest Ch12 33001</t>
  </si>
  <si>
    <t>ZB591</t>
  </si>
  <si>
    <t>Vak k odsávačce medela s víčkem 1,5l a bakter.filtrem bal. á 40 ks</t>
  </si>
  <si>
    <t>ZI277</t>
  </si>
  <si>
    <t>Hadička sterilní tisseel sprayset á 10 ks B2220300999904</t>
  </si>
  <si>
    <t>ZE385</t>
  </si>
  <si>
    <t>Hadice silikon 1 x 3,0 mm á 25 m 34.000.00.100</t>
  </si>
  <si>
    <t>ZH520</t>
  </si>
  <si>
    <t>Redukce do trokarů 13/11-5 mm A5837</t>
  </si>
  <si>
    <t>ZJ742</t>
  </si>
  <si>
    <t xml:space="preserve">Síťka vstřebatelná pro pravý jaterní lalok 44x30 cm VM210  </t>
  </si>
  <si>
    <t>ZC270</t>
  </si>
  <si>
    <t>Šroub kortikální 1.5 mm 200.814</t>
  </si>
  <si>
    <t>ZA013</t>
  </si>
  <si>
    <t>Šroub kortikální 1.3 mm 200.690</t>
  </si>
  <si>
    <t>ZA491</t>
  </si>
  <si>
    <t>Drát K-Wire 1,00 mm L150 á 10 ks 292.100.10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</si>
  <si>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</si>
  <si>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</si>
  <si>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</si>
  <si>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</si>
  <si>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</si>
  <si>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</si>
  <si>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</si>
  <si>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</si>
  <si>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</si>
  <si>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</si>
  <si>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</si>
  <si>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</si>
  <si>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</si>
  <si>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</si>
  <si>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Obal na kameru sterilní Camera arm drape bal. á 20 ks</t>
  </si>
  <si>
    <t>ZE918</t>
  </si>
  <si>
    <t>Nůžky monopolární na pálení 420179-10</t>
  </si>
  <si>
    <t>ZE919</t>
  </si>
  <si>
    <t>Kleště maryland biopolární 420172-07</t>
  </si>
  <si>
    <t>ZF475</t>
  </si>
  <si>
    <t>Návlek na robotické rameno bal. á 25 ks NKR 18460S</t>
  </si>
  <si>
    <t>ZH858</t>
  </si>
  <si>
    <t>Cannula - 8mm instrument 420002-07</t>
  </si>
  <si>
    <t>ZH859</t>
  </si>
  <si>
    <t>Camera arm sterile adapter 370534-03</t>
  </si>
  <si>
    <t>ZL839</t>
  </si>
  <si>
    <t>Kabel světelný bifurcated light guide 951021</t>
  </si>
  <si>
    <t>ZG490</t>
  </si>
  <si>
    <t>Port arteriální 04438817</t>
  </si>
  <si>
    <t>ZC239</t>
  </si>
  <si>
    <t>Rukojeť laparoskopická bez zámku PO958R</t>
  </si>
  <si>
    <t>ZH514</t>
  </si>
  <si>
    <t>Hadice pro propl. pumpu rester. A4055</t>
  </si>
  <si>
    <t>ZA715</t>
  </si>
  <si>
    <t>Set infuzní intrafix 4062957</t>
  </si>
  <si>
    <t>ZD721</t>
  </si>
  <si>
    <t>Set odsávací CH 6-18 05.000.22.641</t>
  </si>
  <si>
    <t>ZB160</t>
  </si>
  <si>
    <t>Set pacientský FMS + odtok 1/2 4509</t>
  </si>
  <si>
    <t>ZD747</t>
  </si>
  <si>
    <t>Set sací yankauer CH25 zahnutý bal. á 50 ks 07.049.06.520</t>
  </si>
  <si>
    <t>ZJ562</t>
  </si>
  <si>
    <t>Set pro tlakovou laváž kosti interpulse handpiese 0210-110-000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</si>
  <si>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</si>
  <si>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</si>
  <si>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</si>
  <si>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</si>
  <si>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</si>
  <si>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</si>
  <si>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</si>
  <si>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</si>
  <si>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ZA975</t>
  </si>
  <si>
    <t>Šití safil fialový 4/0 bal. á 36 ks C1048220</t>
  </si>
  <si>
    <t>ZB019</t>
  </si>
  <si>
    <t>Šití monosyn bezbarvý 4/0 bal. á 36 ks C0023204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</si>
  <si>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</si>
  <si>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</si>
  <si>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</si>
  <si>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</si>
  <si>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</si>
  <si>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</si>
  <si>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ZB114</t>
  </si>
  <si>
    <t>Šití safil quick+bezbarvý 0 bal. á 36 ks C1046662</t>
  </si>
  <si>
    <t>ZB184</t>
  </si>
  <si>
    <t>Šití vicryl un 3/0 bal. á 12 ks W9890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</si>
  <si>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</si>
  <si>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</si>
  <si>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</si>
  <si>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</si>
  <si>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</si>
  <si>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</si>
  <si>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</si>
  <si>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</si>
  <si>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ZB219</t>
  </si>
  <si>
    <t>Šití safil fialový 2 bal. á 36 ks C1048535</t>
  </si>
  <si>
    <t>ZB220</t>
  </si>
  <si>
    <t>Šití safil fialový 3/0 bal. á 36 ks C1048046</t>
  </si>
  <si>
    <t>ZB508</t>
  </si>
  <si>
    <t>Šití safil fialový 2/0 bal. á 12 ks G1038716</t>
  </si>
  <si>
    <t>ZB520</t>
  </si>
  <si>
    <t>Šití safil fialový 3/0 bal. á 12 ks G1038715</t>
  </si>
  <si>
    <t>ZB529</t>
  </si>
  <si>
    <t>Šití monosyn bezbarvý 3/0 bal. á 36 ks C0023635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</si>
  <si>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</si>
  <si>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</si>
  <si>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</si>
  <si>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</si>
  <si>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</si>
  <si>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</si>
  <si>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</si>
  <si>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</si>
  <si>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ZC878</t>
  </si>
  <si>
    <t>Šití vicryl plus 4/0 70 cm bal. á 36 ks VCP3100H</t>
  </si>
  <si>
    <t>ZE801</t>
  </si>
  <si>
    <t>Šití monocryl 3/0 bal. á 12 ks W3637</t>
  </si>
  <si>
    <t>ZF699</t>
  </si>
  <si>
    <t xml:space="preserve">Šití premicron 3/0, 2,5m bal. á 12ks G0120060 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</si>
  <si>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</si>
  <si>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</si>
  <si>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</si>
  <si>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</si>
  <si>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2,5m bal. á 12ks G0120061</t>
  </si>
  <si>
    <t>ZG886</t>
  </si>
  <si>
    <t>Šití premicron 1 2,5m bal. á 12ks G0120063</t>
  </si>
  <si>
    <t>ZH872</t>
  </si>
  <si>
    <t xml:space="preserve">Šití ethbond excel 0 90 cm bal. á 12 ks W6978 </t>
  </si>
  <si>
    <t>ZJ132</t>
  </si>
  <si>
    <t>Šití mopylen 4/0 návlek 75 cm á 36 ks 7089</t>
  </si>
  <si>
    <t>ZA781</t>
  </si>
  <si>
    <t>Šití maxon 3/0 bal. á 36 ks 8886621741</t>
  </si>
  <si>
    <t>ZA854</t>
  </si>
  <si>
    <t>Šití PDSII vi 1 bal. á 24 ks W9262T</t>
  </si>
  <si>
    <t>ZA865</t>
  </si>
  <si>
    <t>Šití prolen 2/0 bal. á 12 ks W8400</t>
  </si>
  <si>
    <t>ZA959</t>
  </si>
  <si>
    <t>Šití safil fialový 3/0 bal. á 36 ks C1048241</t>
  </si>
  <si>
    <t>ZB023</t>
  </si>
  <si>
    <t>Šití maxon 2/0 bal. á 36 ks 6261-51</t>
  </si>
  <si>
    <t>ZB036</t>
  </si>
  <si>
    <t>Šití safil fialový 2 bal. á 36 ks C1038210</t>
  </si>
  <si>
    <t>ZB115</t>
  </si>
  <si>
    <t>Šití prolen bl 3/0 bal. á 12 ks W8849</t>
  </si>
  <si>
    <t>ZB177</t>
  </si>
  <si>
    <t>Šití etlon bk 9/0 bal. á 12 ks W2871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</si>
  <si>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</si>
  <si>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</si>
  <si>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</si>
  <si>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</si>
  <si>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</si>
  <si>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</si>
  <si>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</si>
  <si>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</si>
  <si>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</si>
  <si>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</si>
  <si>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ZB286</t>
  </si>
  <si>
    <t>Šití prolen bl 7/0 bal. á 12 ks W8704</t>
  </si>
  <si>
    <t>ZB304</t>
  </si>
  <si>
    <t>Šití vicryl 2/0 bal. á 12 ks W9158</t>
  </si>
  <si>
    <t>ZB555</t>
  </si>
  <si>
    <t>Šití prolen bl 3/0 bal. á 12 ks W8522</t>
  </si>
  <si>
    <t>ZB560</t>
  </si>
  <si>
    <t>Šití prolen 3/0 bal. á 12 ks W8630</t>
  </si>
  <si>
    <t>ZB712</t>
  </si>
  <si>
    <t>Šití prolen bl 7/0 bal. á 12 ks W8801</t>
  </si>
  <si>
    <t>ZB718</t>
  </si>
  <si>
    <t>Šití prolen bl 4/0 bal. á 12 ks W8840</t>
  </si>
  <si>
    <t>ZB878</t>
  </si>
  <si>
    <t>Šití safil quick 2/0 bal. á 36 ks C1046042</t>
  </si>
  <si>
    <t>ZB917</t>
  </si>
  <si>
    <t>Šití safil fialový 1 bal. á 36 ks C1048553</t>
  </si>
  <si>
    <t>ZC013</t>
  </si>
  <si>
    <t>Šití safil fialový 2/0 bal. á 36 ks C1048485</t>
  </si>
  <si>
    <t>ZC789</t>
  </si>
  <si>
    <t>Šití safil fialový 0 bal. á 12 ks G1038717</t>
  </si>
  <si>
    <t>ZD067</t>
  </si>
  <si>
    <t>Šití safil fialový 2/0 bal. á 36 ks C1048042</t>
  </si>
  <si>
    <t>ZD371</t>
  </si>
  <si>
    <t>Šití safil parenchyma set M0998295</t>
  </si>
  <si>
    <t>ZD447</t>
  </si>
  <si>
    <t>Šití premicron zelený 3/0 bal. á 36 ks C0026025</t>
  </si>
  <si>
    <t>ZF256</t>
  </si>
  <si>
    <t>Šití vicryl 5/0 bal. á 12 ks W9442</t>
  </si>
  <si>
    <t>ZG003</t>
  </si>
  <si>
    <t>Šití prolen bl 5/0 bal. á 12 ks W8816</t>
  </si>
  <si>
    <t>ZG004</t>
  </si>
  <si>
    <t>Šití safil fialový 1 bal. á 12 ks G1038719</t>
  </si>
  <si>
    <t>ZG561</t>
  </si>
  <si>
    <t>Šití chiralen monofil blue EP 0,7- USP 6/0 bal. á 24 ks PP</t>
  </si>
  <si>
    <t>ZG774</t>
  </si>
  <si>
    <t>Šití vicryl vi 6/0 bal. á 12 ks W9552</t>
  </si>
  <si>
    <t>ZG876</t>
  </si>
  <si>
    <t xml:space="preserve">Šití premicron 0 2,5m bal. á 12ks G0120062 </t>
  </si>
  <si>
    <t>ZH166</t>
  </si>
  <si>
    <t>Šití PDS plus 90 cm bal. á 36 ks PDP9370H</t>
  </si>
  <si>
    <t>ZH392</t>
  </si>
  <si>
    <t>Šití safil quick 3/0 bal. á 36 ks C1046030</t>
  </si>
  <si>
    <t>ZI467</t>
  </si>
  <si>
    <t>Šití monoplus fialový bal. á 24 ks B0024091</t>
  </si>
  <si>
    <t>ZL257</t>
  </si>
  <si>
    <t>Šití safil quick 5/0 bal. á 36 ks C1046311</t>
  </si>
  <si>
    <t>ZI491</t>
  </si>
  <si>
    <t xml:space="preserve">Šití safil fialový 2/0 bal. á 36 ks C1048060 </t>
  </si>
  <si>
    <t>ZC401</t>
  </si>
  <si>
    <t>Šití safil 0 bal. á 36 ks C1038407</t>
  </si>
  <si>
    <t>ZB847</t>
  </si>
  <si>
    <t>Šití safil fialový 2/0 bal. á 36 ks C1048055</t>
  </si>
  <si>
    <t>ZA928</t>
  </si>
  <si>
    <t>Šití etlon bk 10/0 bal. á 12 ks W2830</t>
  </si>
  <si>
    <t>ZF649</t>
  </si>
  <si>
    <t>Šití monomax fialový bal. á 24 ks B0041222</t>
  </si>
  <si>
    <t>ZM044</t>
  </si>
  <si>
    <t>Šití PDS 4-0 bal. á 36 ks W9115H</t>
  </si>
  <si>
    <t>ZD196</t>
  </si>
  <si>
    <t>Šití monosyn bezbarvý 4/0 bal. á 36 ks C0023634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</si>
  <si>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</si>
  <si>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</si>
  <si>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</si>
  <si>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</si>
  <si>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</si>
  <si>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</si>
  <si>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</si>
  <si>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</si>
  <si>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</si>
  <si>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</si>
  <si>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</si>
  <si>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</si>
  <si>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ZB133</t>
  </si>
  <si>
    <t>Jehla chirurgická G9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</si>
  <si>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</si>
  <si>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</si>
  <si>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</si>
  <si>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</si>
  <si>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</si>
  <si>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</si>
  <si>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</si>
  <si>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</si>
  <si>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</si>
  <si>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</si>
  <si>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</si>
  <si>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</si>
  <si>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ZB481</t>
  </si>
  <si>
    <t>Jehla chirurgická B13</t>
  </si>
  <si>
    <t>ZB482</t>
  </si>
  <si>
    <t>Jehla chirurgická G12</t>
  </si>
  <si>
    <t>ZB556</t>
  </si>
  <si>
    <t>Jehla injekční 1,2 x   40 mm růžová 4665120</t>
  </si>
  <si>
    <t>ZB996</t>
  </si>
  <si>
    <t>Jehla chirurgická B9</t>
  </si>
  <si>
    <t>ZA310</t>
  </si>
  <si>
    <t>Jehla bioptická tru cat HSPRE1415</t>
  </si>
  <si>
    <t>Jehla bioptická tru cat bal. á 5 ks HSPRE1415</t>
  </si>
  <si>
    <t>ZB169</t>
  </si>
  <si>
    <t>Jehla chirurgická PB3</t>
  </si>
  <si>
    <t>ZB205</t>
  </si>
  <si>
    <t>Jehla chirurgická G4</t>
  </si>
  <si>
    <t>ZB260</t>
  </si>
  <si>
    <t>Jehla chirurgická G5</t>
  </si>
  <si>
    <t>ZB276</t>
  </si>
  <si>
    <t>Jehla chirurgická B8</t>
  </si>
  <si>
    <t>ZB470</t>
  </si>
  <si>
    <t>Jehla chirurgická PB4</t>
  </si>
  <si>
    <t>ZG674</t>
  </si>
  <si>
    <t>Jehla chirurgická s pérovými oušky DSF - 21 3073</t>
  </si>
  <si>
    <t>ZG675</t>
  </si>
  <si>
    <t>Jehla chirurgická s pérovými oušky HSF - 20 3075</t>
  </si>
  <si>
    <t>ZG676</t>
  </si>
  <si>
    <t>Jehla chirurgická s pérovými oušky HSF - 17 3076</t>
  </si>
  <si>
    <t>ZB106</t>
  </si>
  <si>
    <t>Jehla bioptická tru cat bal. á 5 ks HSPRE1615</t>
  </si>
  <si>
    <t>ZD370</t>
  </si>
  <si>
    <t>Rukavice nitril promedica bez p.M á 100 ks 98897</t>
  </si>
  <si>
    <t>ZF431</t>
  </si>
  <si>
    <t>Rukavice operační gammex PF sensitive vel. 7,5 353195</t>
  </si>
  <si>
    <t>ZK475</t>
  </si>
  <si>
    <t>Rukavice operační latexové s pudrem ansell medigrip plus vel. 7,0 302924</t>
  </si>
  <si>
    <t>Rukavice operační latexové s pudrem ansell medigrip plus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</si>
  <si>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</si>
  <si>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</si>
  <si>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</si>
  <si>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</si>
  <si>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Rukavice operační latexové bez pudru ortpedic vel. 8,0</t>
  </si>
  <si>
    <t>ZK483</t>
  </si>
  <si>
    <t>Rukavice operační latexové bez pudru ortpedic vel. 7,5 5788204</t>
  </si>
  <si>
    <t>Rukavice operační latexové bez pudru ortpedic vel. 7,5</t>
  </si>
  <si>
    <t>ZK683</t>
  </si>
  <si>
    <t>Rukavice operační gammex PF sensitive vel. 7,0 353194</t>
  </si>
  <si>
    <t>ZL070</t>
  </si>
  <si>
    <t>Rukavice operační gammex bez pudru PF EnLite vel. 6,0 353382</t>
  </si>
  <si>
    <t>Rukavice operační gammex bez pudru PF EnLite vel. 6,0</t>
  </si>
  <si>
    <t>ZL071</t>
  </si>
  <si>
    <t>Rukavice operační gammex bez pudru PF EnLite vel. 6,5 353383</t>
  </si>
  <si>
    <t>Rukavice operační gammex bez pudru PF EnLite vel. 6,5</t>
  </si>
  <si>
    <t>ZL072</t>
  </si>
  <si>
    <t>Rukavice operační gammex bez pudru PF EnLite vel. 7,0 353384</t>
  </si>
  <si>
    <t>Rukavice operační gammex bez pudru PF EnLite vel. 7,0</t>
  </si>
  <si>
    <t>ZL073</t>
  </si>
  <si>
    <t>Rukavice operační gammex bez pudru PF EnLite vel. 7,5 353385</t>
  </si>
  <si>
    <t>Rukavice operační gammex bez pudru PF EnLite vel. 7,5</t>
  </si>
  <si>
    <t>ZL074</t>
  </si>
  <si>
    <t>Rukavice operační gammex bez pudru PF EnLite vel. 8,0 353386</t>
  </si>
  <si>
    <t>Rukavice operační gammex bez pudru PF EnLite vel. 8,0</t>
  </si>
  <si>
    <t>ZL075</t>
  </si>
  <si>
    <t>Rukavice operační gammex bez pudru PF EnLite vel. 8,5 353387</t>
  </si>
  <si>
    <t>ZL131</t>
  </si>
  <si>
    <t>Rukavice nitril promedica bez p.L á 100 ks 98898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</si>
  <si>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</si>
  <si>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</si>
  <si>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</si>
  <si>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</si>
  <si>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</si>
  <si>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</si>
  <si>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</si>
  <si>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</si>
  <si>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</si>
  <si>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</si>
  <si>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ZK479</t>
  </si>
  <si>
    <t>Rukavice operační latexové bez pudru ortpedic vel. 8,5 5788206</t>
  </si>
  <si>
    <t>ZL069</t>
  </si>
  <si>
    <t>Rukavice operační gammex bez pudru PF EnLite vel. 5,5 353381</t>
  </si>
  <si>
    <t>ZL346</t>
  </si>
  <si>
    <t>Rukavice operační gammex PF sensitive vel. 8,5 bal. á 25 párů 353197</t>
  </si>
  <si>
    <t>ZL949</t>
  </si>
  <si>
    <t>Rukavice nitril promedica bez p. L bílé 6N á 100 ks 9399W4</t>
  </si>
  <si>
    <t>ZA459</t>
  </si>
  <si>
    <t>Kompresa AB 10 x 20 cm / 1 ks sterilní 1230114021</t>
  </si>
  <si>
    <t>ZD740</t>
  </si>
  <si>
    <t>Kompresa gáza 7,5 x 7,5 cm / 5 ks sterilní 1325019265</t>
  </si>
  <si>
    <t>Gelitaspon standard 80 x 50 mm x 10 mm bal. á 10 ks</t>
  </si>
  <si>
    <t>ZA194</t>
  </si>
  <si>
    <t>Krytí surgicel standard 5 x 1,25 cm bal. á 12 ks 1906GB</t>
  </si>
  <si>
    <t>ZA488</t>
  </si>
  <si>
    <t>Tampon gáza   9 x 9 nesterilní stáčený karton á 12000 ks 1320300411</t>
  </si>
  <si>
    <t>ZI522</t>
  </si>
  <si>
    <t xml:space="preserve">Krytí askina derm - sterilní folie 10 x 12 cm bal. á 10 ks F72035 </t>
  </si>
  <si>
    <t>ZL762</t>
  </si>
  <si>
    <t xml:space="preserve">Krytí okcel H-T 7 x 10 cm bal. á 15 ks H-T 510 </t>
  </si>
  <si>
    <t>ZA678</t>
  </si>
  <si>
    <t>Katetr močový foley 8CH bal. á 12 ks 2908-02</t>
  </si>
  <si>
    <t>Drén redon   CH8 50 cm U2110800</t>
  </si>
  <si>
    <t>ZA812</t>
  </si>
  <si>
    <t>Uzávěr do katetrů 4435001</t>
  </si>
  <si>
    <t>ZC475</t>
  </si>
  <si>
    <t>Kanyla odsávací kovová GF946R</t>
  </si>
  <si>
    <t>ZF255</t>
  </si>
  <si>
    <t>Nůžky převazové AK 672-20</t>
  </si>
  <si>
    <t>Rukojeť aktivní elektrody resterizovatelná 4,6 m kabel bal. á</t>
  </si>
  <si>
    <t>ZI248</t>
  </si>
  <si>
    <t>Nůžky mayo-lexer 165 mm BC284R</t>
  </si>
  <si>
    <t>ZI250</t>
  </si>
  <si>
    <t>Jehelec BM066R</t>
  </si>
  <si>
    <t>ZJ811</t>
  </si>
  <si>
    <t>Nůžky durotip zahnuté nelson-metz. 280 mm BC281R</t>
  </si>
  <si>
    <t>ZJ832</t>
  </si>
  <si>
    <t>Svorka micro-halsted zahnutá 125 mm BH109R</t>
  </si>
  <si>
    <t>ZJ833</t>
  </si>
  <si>
    <t>Svorka halsted-mosquito 125 mm BH110R</t>
  </si>
  <si>
    <t>ZJ834</t>
  </si>
  <si>
    <t>Svorka halsted-mosquito zahnutá 125 mm BH111R</t>
  </si>
  <si>
    <t>ZJ839</t>
  </si>
  <si>
    <t>Svorka hemostatická nissen zahnutá 185 mm BH199R</t>
  </si>
  <si>
    <t>ZJ840</t>
  </si>
  <si>
    <t>Svorka hemostatická heiss tenká zahnutá 200mm BH207R</t>
  </si>
  <si>
    <t>ZJ841</t>
  </si>
  <si>
    <t>Svorka art. craford modif. 240 mm BH227R</t>
  </si>
  <si>
    <t>ZJ845</t>
  </si>
  <si>
    <t>Svorka art. rochester-pean 185 mm BH444R</t>
  </si>
  <si>
    <t>ZJ866</t>
  </si>
  <si>
    <t>Jehelec durogrip hegar-mayo 205 mm BM067R</t>
  </si>
  <si>
    <t>ZJ986</t>
  </si>
  <si>
    <t>Kleště na žebra giertz - stille 250 mm FB890R</t>
  </si>
  <si>
    <t>ZK046</t>
  </si>
  <si>
    <t>Nůžky mayo zahnuté 155 mm BC555R</t>
  </si>
  <si>
    <t>ZK077</t>
  </si>
  <si>
    <t>Svorka art. rochester-pean 185 mm zahnutá BH445R</t>
  </si>
  <si>
    <t>ZK085</t>
  </si>
  <si>
    <t>Svorka art. kocher 140 mm BH614R</t>
  </si>
  <si>
    <t>ZK111</t>
  </si>
  <si>
    <t>Svorka art. zahnutá bridge 275 mm BH231R</t>
  </si>
  <si>
    <t>ZK114</t>
  </si>
  <si>
    <t>Svorka overholt-geissendoerfer 210 mm BJ021R</t>
  </si>
  <si>
    <t>ZK115</t>
  </si>
  <si>
    <t>Svorka overholt-geissendoerfer 220 mm BJ024R</t>
  </si>
  <si>
    <t>ZK171</t>
  </si>
  <si>
    <t>Hák harrington flexibilní 123 x 45 mm BT551R</t>
  </si>
  <si>
    <t>ZK172</t>
  </si>
  <si>
    <t>Hák harrington-pemberton flexibilní BT553R</t>
  </si>
  <si>
    <t>ZK187</t>
  </si>
  <si>
    <t>Sonda d=1,5 mm 160 mm BN116R</t>
  </si>
  <si>
    <t>ZK188</t>
  </si>
  <si>
    <t>Sonda d=2,0 mm 160 mm BN136R</t>
  </si>
  <si>
    <t>ZK247</t>
  </si>
  <si>
    <t>Svorka střevní babcock 215 mm EA032R</t>
  </si>
  <si>
    <t>ZK248</t>
  </si>
  <si>
    <t>Kleště na žlučník collin 195 mm EA061R</t>
  </si>
  <si>
    <t>ZK585</t>
  </si>
  <si>
    <t>Rozvěrač / svěrač žeber bailey - gibbon 200 mm FB842R</t>
  </si>
  <si>
    <t>ZK590</t>
  </si>
  <si>
    <t>Svorka prep. a lig. art. de bakey 210 mm FB498R</t>
  </si>
  <si>
    <t>ZL367</t>
  </si>
  <si>
    <t>Kyreta kostní volkmann   8,5 mm, 170 mm FK635R</t>
  </si>
  <si>
    <t>ZL370</t>
  </si>
  <si>
    <t>Kyreta kostní volkmann   4,4 mm, 170 mm FK632R</t>
  </si>
  <si>
    <t>ZC515</t>
  </si>
  <si>
    <t>Sonda duodenální CH 14 dle levina 125 mm bal. á 50 ks  07.023.00.014</t>
  </si>
  <si>
    <t>ZJ859</t>
  </si>
  <si>
    <t>Jehelec durogrip jemný 200 mm BM026R</t>
  </si>
  <si>
    <t>ZK251</t>
  </si>
  <si>
    <t>Svorka na ledv.atr. guyon dětský 240 mm EF002R</t>
  </si>
  <si>
    <t>ZK266</t>
  </si>
  <si>
    <t>Svorka cév. glover 220 mm FB460R</t>
  </si>
  <si>
    <t>ZK268</t>
  </si>
  <si>
    <t>Svorka prep. a lig. atr. debakey 230 mm FB485R</t>
  </si>
  <si>
    <t>ZK017</t>
  </si>
  <si>
    <t>Miska kruhová 1,0 litr výška 73 mm JG524R</t>
  </si>
  <si>
    <t>ZH427</t>
  </si>
  <si>
    <t>Kabel s převodníkem - modrý HP BLUE</t>
  </si>
  <si>
    <t>ZL872</t>
  </si>
  <si>
    <t>Svorka overholt-geissendoerfer 270 mm BJ032R</t>
  </si>
  <si>
    <t>ZA699</t>
  </si>
  <si>
    <t>Hadice pryžová 7/10 272 315 521 150</t>
  </si>
  <si>
    <t>ZE909</t>
  </si>
  <si>
    <t>Sáček na brickery draina S vision H28565U</t>
  </si>
  <si>
    <t>ZL690</t>
  </si>
  <si>
    <t>Dlaha hrudní jansen 240 mm 397129990543</t>
  </si>
  <si>
    <t>ZD125</t>
  </si>
  <si>
    <t>Převodník k harmonickému skalpelu HP054</t>
  </si>
  <si>
    <t>ZF976</t>
  </si>
  <si>
    <t>Optika laparoskop.10 mm 30° steril.kont. WA53005A</t>
  </si>
  <si>
    <t>ZB212</t>
  </si>
  <si>
    <t>Šití safil fialový 6/0 bal. á 36 ks C1048006</t>
  </si>
  <si>
    <t>ZC135</t>
  </si>
  <si>
    <t>Šití safil fialový 2/0 bal. á 36 ks C1048031</t>
  </si>
  <si>
    <t>ZH594</t>
  </si>
  <si>
    <t>Šití silon braided white EP 6 bal. á 20 ks SB2061</t>
  </si>
  <si>
    <t>ZK198</t>
  </si>
  <si>
    <t>Jehla redon mírně zahnutá CH 18 BN907R</t>
  </si>
  <si>
    <t>ZK197</t>
  </si>
  <si>
    <t>Jehla redon mírně zahnutá CH 16 BN906R</t>
  </si>
  <si>
    <t>ZF107</t>
  </si>
  <si>
    <t>Rukavice operační latexové bez pudru ortpedic vel. 7,0</t>
  </si>
  <si>
    <t>Rukavice operační gammex bez pudru PF EnLite vel. 8,5</t>
  </si>
  <si>
    <t>ZL425</t>
  </si>
  <si>
    <t>Rukavice operační ansell sensi - touch vel. 7,0 bal. á 40 párů 8050153</t>
  </si>
  <si>
    <t>Rukavice operační latexové bez pudru ortpedic vel. 8,5</t>
  </si>
  <si>
    <t>Rukavice operační gammex PF sensitive vel. 8,5 bal. á 25</t>
  </si>
  <si>
    <t>ZC676</t>
  </si>
  <si>
    <t>Šití vicryl plus 3/0 70 cm bal. á 36 ks VCP3160H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</si>
</sst>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8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9" fillId="8" borderId="45" xfId="0" applyFont="1" applyFill="1" applyBorder="1" applyAlignment="1">
      <alignment vertical="top" indent="6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60051</v>
      </c>
      <c r="D4" s="141">
        <f ca="1">IF(ISERROR(VLOOKUP("Náklady celkem",INDIRECT("HI!$A:$G"),4,0)),0,VLOOKUP("Náklady celkem",INDIRECT("HI!$A:$G"),4,0))</f>
        <v>62002.625099999997</v>
      </c>
      <c r="E4" s="134">
        <f ca="1">IF(C4=0,0,D4/C4)</f>
        <v>1.0324994604586102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847</v>
      </c>
      <c r="D7" s="133">
        <f>IF(ISERROR(HI!D5),"",HI!D5)</f>
        <v>836.53986999999995</v>
      </c>
      <c r="E7" s="135">
        <f t="shared" ref="E7:E11" si="0">IF(C7=0,0,D7/C7)</f>
        <v>0.9876503778040141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8380</v>
      </c>
      <c r="D11" s="133">
        <f>IF(ISERROR(HI!D6),"",HI!D6)</f>
        <v>9218.9054099999994</v>
      </c>
      <c r="E11" s="135">
        <f t="shared" si="0"/>
        <v>1.1001080441527447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19152</v>
      </c>
      <c r="D12" s="142">
        <f ca="1">IF(ISERROR(VLOOKUP("Osobní náklady (Kč)",INDIRECT("HI!$A:$G"),4,0)),0,VLOOKUP("Osobní náklady (Kč)",INDIRECT("HI!$A:$G"),4,0))</f>
        <v>20327.336619999998</v>
      </c>
      <c r="E12" s="135">
        <f t="shared" ref="E12" ca="1" si="1">IF(C12=0,0,D12/C12)</f>
        <v>1.0613688711361737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801.36288703831201</v>
      </c>
      <c r="C5" s="34">
        <v>758.81110000000001</v>
      </c>
      <c r="D5" s="35">
        <v>836.53986999999995</v>
      </c>
      <c r="E5" s="11"/>
      <c r="F5" s="12">
        <v>847</v>
      </c>
      <c r="G5" s="13">
        <f>IF(F5&lt;0.00000001,"",D5/F5)</f>
        <v>0.9876503778040141</v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8649.5455021620201</v>
      </c>
      <c r="C6" s="36">
        <v>5205.8080300000001</v>
      </c>
      <c r="D6" s="37">
        <v>9218.9054099999994</v>
      </c>
      <c r="E6" s="11"/>
      <c r="F6" s="14">
        <v>8380</v>
      </c>
      <c r="G6" s="15">
        <f>IF(F6&lt;0.00000001,"",D6/F6)</f>
        <v>1.1001080441527447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21162.7834036165</v>
      </c>
      <c r="C7" s="36">
        <v>21145.561839999998</v>
      </c>
      <c r="D7" s="37">
        <v>20327.336619999998</v>
      </c>
      <c r="E7" s="11"/>
      <c r="F7" s="14">
        <v>19152</v>
      </c>
      <c r="G7" s="15">
        <f>IF(F7&lt;0.00000001,"",D7/F7)</f>
        <v>1.0613688711361737</v>
      </c>
    </row>
    <row r="8" spans="1:7" ht="14.4" customHeight="1" thickBot="1" x14ac:dyDescent="0.35">
      <c r="A8" s="1" t="s">
        <v>80</v>
      </c>
      <c r="B8" s="16">
        <v>28074.316385578299</v>
      </c>
      <c r="C8" s="38">
        <v>34034.629029999996</v>
      </c>
      <c r="D8" s="39">
        <v>31619.843199999999</v>
      </c>
      <c r="E8" s="11"/>
      <c r="F8" s="16">
        <v>31672</v>
      </c>
      <c r="G8" s="17">
        <f>IF(F8&lt;0.00000001,"",D8/F8)</f>
        <v>0.99835322051022979</v>
      </c>
    </row>
    <row r="9" spans="1:7" ht="14.4" customHeight="1" thickBot="1" x14ac:dyDescent="0.35">
      <c r="A9" s="2" t="s">
        <v>81</v>
      </c>
      <c r="B9" s="3">
        <v>58688.008178395197</v>
      </c>
      <c r="C9" s="40">
        <v>61144.81</v>
      </c>
      <c r="D9" s="41">
        <v>62002.625099999997</v>
      </c>
      <c r="E9" s="11"/>
      <c r="F9" s="3">
        <v>60051</v>
      </c>
      <c r="G9" s="4">
        <f>IF(F9&lt;0.00000001,"",D9/F9)</f>
        <v>1.0324994604586102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2" t="s">
        <v>116</v>
      </c>
    </row>
    <row r="7" spans="1:17" ht="14.4" customHeight="1" x14ac:dyDescent="0.3">
      <c r="A7" s="21" t="s">
        <v>36</v>
      </c>
      <c r="B7" s="67">
        <v>922.51039294609905</v>
      </c>
      <c r="C7" s="68">
        <v>76.875866078841</v>
      </c>
      <c r="D7" s="68">
        <v>59.906109999999998</v>
      </c>
      <c r="E7" s="68">
        <v>75.103750000000005</v>
      </c>
      <c r="F7" s="68">
        <v>69.436769999999996</v>
      </c>
      <c r="G7" s="68">
        <v>88.615299999998996</v>
      </c>
      <c r="H7" s="68">
        <v>59.042360000000002</v>
      </c>
      <c r="I7" s="68">
        <v>91.581270000000004</v>
      </c>
      <c r="J7" s="68">
        <v>64.503119999999996</v>
      </c>
      <c r="K7" s="68">
        <v>82.974270000000004</v>
      </c>
      <c r="L7" s="68">
        <v>65.167050000000003</v>
      </c>
      <c r="M7" s="68">
        <v>93.591279999999998</v>
      </c>
      <c r="N7" s="68">
        <v>86.618589999999998</v>
      </c>
      <c r="O7" s="68">
        <v>4.9406564584124654E-324</v>
      </c>
      <c r="P7" s="69">
        <v>836.53986999999995</v>
      </c>
      <c r="Q7" s="103">
        <v>0.98924516847599997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03" t="s">
        <v>116</v>
      </c>
    </row>
    <row r="9" spans="1:17" ht="14.4" customHeight="1" x14ac:dyDescent="0.3">
      <c r="A9" s="21" t="s">
        <v>38</v>
      </c>
      <c r="B9" s="67">
        <v>9178.0777077049806</v>
      </c>
      <c r="C9" s="68">
        <v>764.83980897541505</v>
      </c>
      <c r="D9" s="68">
        <v>953.19906000000003</v>
      </c>
      <c r="E9" s="68">
        <v>-675.60058000000004</v>
      </c>
      <c r="F9" s="68">
        <v>1996.8921</v>
      </c>
      <c r="G9" s="68">
        <v>147.66597999999999</v>
      </c>
      <c r="H9" s="68">
        <v>989.46614</v>
      </c>
      <c r="I9" s="68">
        <v>520.93323999999996</v>
      </c>
      <c r="J9" s="68">
        <v>344.25628999999998</v>
      </c>
      <c r="K9" s="68">
        <v>1824.5703000000001</v>
      </c>
      <c r="L9" s="68">
        <v>487.98390000000001</v>
      </c>
      <c r="M9" s="68">
        <v>1527.3167599999999</v>
      </c>
      <c r="N9" s="68">
        <v>1102.2222200000001</v>
      </c>
      <c r="O9" s="68">
        <v>4.9406564584124654E-324</v>
      </c>
      <c r="P9" s="69">
        <v>9218.9054099999994</v>
      </c>
      <c r="Q9" s="103">
        <v>1.0957618839459999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5.434722104253712E-323</v>
      </c>
      <c r="Q10" s="103" t="s">
        <v>116</v>
      </c>
    </row>
    <row r="11" spans="1:17" ht="14.4" customHeight="1" x14ac:dyDescent="0.3">
      <c r="A11" s="21" t="s">
        <v>40</v>
      </c>
      <c r="B11" s="67">
        <v>818.82146621937397</v>
      </c>
      <c r="C11" s="68">
        <v>68.235122184947002</v>
      </c>
      <c r="D11" s="68">
        <v>56.323999999999998</v>
      </c>
      <c r="E11" s="68">
        <v>50.020189999999999</v>
      </c>
      <c r="F11" s="68">
        <v>57.755020000000002</v>
      </c>
      <c r="G11" s="68">
        <v>91.999879999998996</v>
      </c>
      <c r="H11" s="68">
        <v>41.714280000000002</v>
      </c>
      <c r="I11" s="68">
        <v>94.720519999999993</v>
      </c>
      <c r="J11" s="68">
        <v>66.404409999999999</v>
      </c>
      <c r="K11" s="68">
        <v>68.156710000000004</v>
      </c>
      <c r="L11" s="68">
        <v>80.063159999999996</v>
      </c>
      <c r="M11" s="68">
        <v>152.18138999999999</v>
      </c>
      <c r="N11" s="68">
        <v>48.930230000000002</v>
      </c>
      <c r="O11" s="68">
        <v>4.9406564584124654E-324</v>
      </c>
      <c r="P11" s="69">
        <v>808.26978999999994</v>
      </c>
      <c r="Q11" s="103">
        <v>1.0768511796460001</v>
      </c>
    </row>
    <row r="12" spans="1:17" ht="14.4" customHeight="1" x14ac:dyDescent="0.3">
      <c r="A12" s="21" t="s">
        <v>41</v>
      </c>
      <c r="B12" s="67">
        <v>852.19297180484295</v>
      </c>
      <c r="C12" s="68">
        <v>71.016080983736003</v>
      </c>
      <c r="D12" s="68">
        <v>4.9406564584124654E-324</v>
      </c>
      <c r="E12" s="68">
        <v>4.6177700000000002</v>
      </c>
      <c r="F12" s="68">
        <v>0.49532999999999999</v>
      </c>
      <c r="G12" s="68">
        <v>11.48678</v>
      </c>
      <c r="H12" s="68">
        <v>30.45149</v>
      </c>
      <c r="I12" s="68">
        <v>53.0396</v>
      </c>
      <c r="J12" s="68">
        <v>67.336129999999997</v>
      </c>
      <c r="K12" s="68">
        <v>7.1631900000000002</v>
      </c>
      <c r="L12" s="68">
        <v>72.709810000000004</v>
      </c>
      <c r="M12" s="68">
        <v>5.69754</v>
      </c>
      <c r="N12" s="68">
        <v>2.6024400000000001</v>
      </c>
      <c r="O12" s="68">
        <v>4.9406564584124654E-324</v>
      </c>
      <c r="P12" s="69">
        <v>255.60007999999999</v>
      </c>
      <c r="Q12" s="103">
        <v>0.32719872157399998</v>
      </c>
    </row>
    <row r="13" spans="1:17" ht="14.4" customHeight="1" x14ac:dyDescent="0.3">
      <c r="A13" s="21" t="s">
        <v>42</v>
      </c>
      <c r="B13" s="67">
        <v>4979.8749943492803</v>
      </c>
      <c r="C13" s="68">
        <v>414.98958286243999</v>
      </c>
      <c r="D13" s="68">
        <v>483.86671000000001</v>
      </c>
      <c r="E13" s="68">
        <v>367.23741000000001</v>
      </c>
      <c r="F13" s="68">
        <v>449.94387</v>
      </c>
      <c r="G13" s="68">
        <v>304.76585</v>
      </c>
      <c r="H13" s="68">
        <v>417.41640999999998</v>
      </c>
      <c r="I13" s="68">
        <v>451.46553999999998</v>
      </c>
      <c r="J13" s="68">
        <v>368.59832</v>
      </c>
      <c r="K13" s="68">
        <v>414.82247999999998</v>
      </c>
      <c r="L13" s="68">
        <v>409.67225999999999</v>
      </c>
      <c r="M13" s="68">
        <v>417.65258999999998</v>
      </c>
      <c r="N13" s="68">
        <v>527.56682999999998</v>
      </c>
      <c r="O13" s="68">
        <v>4.9406564584124654E-324</v>
      </c>
      <c r="P13" s="69">
        <v>4613.0082700000003</v>
      </c>
      <c r="Q13" s="103">
        <v>1.0105419641840001</v>
      </c>
    </row>
    <row r="14" spans="1:17" ht="14.4" customHeight="1" x14ac:dyDescent="0.3">
      <c r="A14" s="21" t="s">
        <v>43</v>
      </c>
      <c r="B14" s="67">
        <v>2184.6372461035098</v>
      </c>
      <c r="C14" s="68">
        <v>182.053103841959</v>
      </c>
      <c r="D14" s="68">
        <v>243.99</v>
      </c>
      <c r="E14" s="68">
        <v>195.62200000000001</v>
      </c>
      <c r="F14" s="68">
        <v>203.71600000000001</v>
      </c>
      <c r="G14" s="68">
        <v>169.03700000000001</v>
      </c>
      <c r="H14" s="68">
        <v>154.34899999999999</v>
      </c>
      <c r="I14" s="68">
        <v>156.59100000000001</v>
      </c>
      <c r="J14" s="68">
        <v>161.90700000000001</v>
      </c>
      <c r="K14" s="68">
        <v>149.923</v>
      </c>
      <c r="L14" s="68">
        <v>151.499</v>
      </c>
      <c r="M14" s="68">
        <v>178.935</v>
      </c>
      <c r="N14" s="68">
        <v>193.178</v>
      </c>
      <c r="O14" s="68">
        <v>4.9406564584124654E-324</v>
      </c>
      <c r="P14" s="69">
        <v>1958.7470000000001</v>
      </c>
      <c r="Q14" s="103">
        <v>0.97810971267699998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03" t="s">
        <v>116</v>
      </c>
    </row>
    <row r="16" spans="1:17" ht="14.4" customHeight="1" x14ac:dyDescent="0.3">
      <c r="A16" s="21" t="s">
        <v>45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03" t="s">
        <v>116</v>
      </c>
    </row>
    <row r="17" spans="1:17" ht="14.4" customHeight="1" x14ac:dyDescent="0.3">
      <c r="A17" s="21" t="s">
        <v>46</v>
      </c>
      <c r="B17" s="67">
        <v>1545.5070339470701</v>
      </c>
      <c r="C17" s="68">
        <v>128.79225282892199</v>
      </c>
      <c r="D17" s="68">
        <v>21.9954</v>
      </c>
      <c r="E17" s="68">
        <v>126.86135</v>
      </c>
      <c r="F17" s="68">
        <v>115.01331999999999</v>
      </c>
      <c r="G17" s="68">
        <v>165.36445000000001</v>
      </c>
      <c r="H17" s="68">
        <v>128.76267999999999</v>
      </c>
      <c r="I17" s="68">
        <v>127.82122</v>
      </c>
      <c r="J17" s="68">
        <v>94.435599999999994</v>
      </c>
      <c r="K17" s="68">
        <v>136.1866</v>
      </c>
      <c r="L17" s="68">
        <v>146.72498999999999</v>
      </c>
      <c r="M17" s="68">
        <v>145.98072999999999</v>
      </c>
      <c r="N17" s="68">
        <v>34.494169999999997</v>
      </c>
      <c r="O17" s="68">
        <v>4.9406564584124654E-324</v>
      </c>
      <c r="P17" s="69">
        <v>1243.6405099999999</v>
      </c>
      <c r="Q17" s="103">
        <v>0.87783407540799996</v>
      </c>
    </row>
    <row r="18" spans="1:17" ht="14.4" customHeight="1" x14ac:dyDescent="0.3">
      <c r="A18" s="21" t="s">
        <v>47</v>
      </c>
      <c r="B18" s="67">
        <v>0</v>
      </c>
      <c r="C18" s="68">
        <v>0</v>
      </c>
      <c r="D18" s="68">
        <v>6.5049999999999999</v>
      </c>
      <c r="E18" s="68">
        <v>0.89</v>
      </c>
      <c r="F18" s="68">
        <v>4.3390000000000004</v>
      </c>
      <c r="G18" s="68">
        <v>6.1099999999990002</v>
      </c>
      <c r="H18" s="68">
        <v>3.9119999999999999</v>
      </c>
      <c r="I18" s="68">
        <v>0.20599999999999999</v>
      </c>
      <c r="J18" s="68">
        <v>4.9406564584124654E-324</v>
      </c>
      <c r="K18" s="68">
        <v>4.9406564584124654E-324</v>
      </c>
      <c r="L18" s="68">
        <v>0.68400000000000005</v>
      </c>
      <c r="M18" s="68">
        <v>2.6059999999999999</v>
      </c>
      <c r="N18" s="68">
        <v>1.861</v>
      </c>
      <c r="O18" s="68">
        <v>4.9406564584124654E-324</v>
      </c>
      <c r="P18" s="69">
        <v>27.113</v>
      </c>
      <c r="Q18" s="103" t="s">
        <v>116</v>
      </c>
    </row>
    <row r="19" spans="1:17" ht="14.4" customHeight="1" x14ac:dyDescent="0.3">
      <c r="A19" s="21" t="s">
        <v>48</v>
      </c>
      <c r="B19" s="67">
        <v>4306.4271795709601</v>
      </c>
      <c r="C19" s="68">
        <v>358.86893163091298</v>
      </c>
      <c r="D19" s="68">
        <v>327.67919999999998</v>
      </c>
      <c r="E19" s="68">
        <v>335.96352999999999</v>
      </c>
      <c r="F19" s="68">
        <v>359.46829000000002</v>
      </c>
      <c r="G19" s="68">
        <v>285.05615999999998</v>
      </c>
      <c r="H19" s="68">
        <v>286.87828999999999</v>
      </c>
      <c r="I19" s="68">
        <v>365.50047000000001</v>
      </c>
      <c r="J19" s="68">
        <v>318.84264999999999</v>
      </c>
      <c r="K19" s="68">
        <v>274.35574000000003</v>
      </c>
      <c r="L19" s="68">
        <v>349.52100999999999</v>
      </c>
      <c r="M19" s="68">
        <v>331.51972999999998</v>
      </c>
      <c r="N19" s="68">
        <v>395.35392000000002</v>
      </c>
      <c r="O19" s="68">
        <v>4.9406564584124654E-324</v>
      </c>
      <c r="P19" s="69">
        <v>3630.1389899999999</v>
      </c>
      <c r="Q19" s="103">
        <v>0.91959098814899998</v>
      </c>
    </row>
    <row r="20" spans="1:17" ht="14.4" customHeight="1" x14ac:dyDescent="0.3">
      <c r="A20" s="21" t="s">
        <v>49</v>
      </c>
      <c r="B20" s="67">
        <v>20898.994351054302</v>
      </c>
      <c r="C20" s="68">
        <v>1741.5828625878601</v>
      </c>
      <c r="D20" s="68">
        <v>1833.0645500000001</v>
      </c>
      <c r="E20" s="68">
        <v>1775.3526999999999</v>
      </c>
      <c r="F20" s="68">
        <v>1640.83572</v>
      </c>
      <c r="G20" s="68">
        <v>1855.49125</v>
      </c>
      <c r="H20" s="68">
        <v>1659.43011</v>
      </c>
      <c r="I20" s="68">
        <v>1703.4865500000001</v>
      </c>
      <c r="J20" s="68">
        <v>2210.2255100000002</v>
      </c>
      <c r="K20" s="68">
        <v>1909.1131800000001</v>
      </c>
      <c r="L20" s="68">
        <v>1710.91777</v>
      </c>
      <c r="M20" s="68">
        <v>1748.7578000000001</v>
      </c>
      <c r="N20" s="68">
        <v>2280.6614800000002</v>
      </c>
      <c r="O20" s="68">
        <v>4.9406564584124654E-324</v>
      </c>
      <c r="P20" s="69">
        <v>20327.336619999998</v>
      </c>
      <c r="Q20" s="103">
        <v>1.061069061038</v>
      </c>
    </row>
    <row r="21" spans="1:17" ht="14.4" customHeight="1" x14ac:dyDescent="0.3">
      <c r="A21" s="22" t="s">
        <v>50</v>
      </c>
      <c r="B21" s="67">
        <v>19916.999999998901</v>
      </c>
      <c r="C21" s="68">
        <v>1659.74999999991</v>
      </c>
      <c r="D21" s="68">
        <v>1666.7339999999999</v>
      </c>
      <c r="E21" s="68">
        <v>1668.326</v>
      </c>
      <c r="F21" s="68">
        <v>1662.6220000000001</v>
      </c>
      <c r="G21" s="68">
        <v>1700.8979999999999</v>
      </c>
      <c r="H21" s="68">
        <v>1700.893</v>
      </c>
      <c r="I21" s="68">
        <v>1699.365</v>
      </c>
      <c r="J21" s="68">
        <v>1699.4079999999999</v>
      </c>
      <c r="K21" s="68">
        <v>1699.405</v>
      </c>
      <c r="L21" s="68">
        <v>1699.402</v>
      </c>
      <c r="M21" s="68">
        <v>1694.654</v>
      </c>
      <c r="N21" s="68">
        <v>1695.865</v>
      </c>
      <c r="O21" s="68">
        <v>1.4821969375237396E-323</v>
      </c>
      <c r="P21" s="69">
        <v>18587.572</v>
      </c>
      <c r="Q21" s="103">
        <v>1.018092648126</v>
      </c>
    </row>
    <row r="22" spans="1:17" ht="14.4" customHeight="1" x14ac:dyDescent="0.3">
      <c r="A22" s="21" t="s">
        <v>51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20.099550000000001</v>
      </c>
      <c r="H22" s="68">
        <v>4.9406564584124654E-324</v>
      </c>
      <c r="I22" s="68">
        <v>50.069389999999999</v>
      </c>
      <c r="J22" s="68">
        <v>4.9406564584124654E-324</v>
      </c>
      <c r="K22" s="68">
        <v>1.986</v>
      </c>
      <c r="L22" s="68">
        <v>69.453999999999994</v>
      </c>
      <c r="M22" s="68">
        <v>105.19244999999999</v>
      </c>
      <c r="N22" s="68">
        <v>-47.915999999999997</v>
      </c>
      <c r="O22" s="68">
        <v>4.9406564584124654E-324</v>
      </c>
      <c r="P22" s="69">
        <v>198.88539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03" t="s">
        <v>116</v>
      </c>
    </row>
    <row r="24" spans="1:17" ht="14.4" customHeight="1" x14ac:dyDescent="0.3">
      <c r="A24" s="22" t="s">
        <v>53</v>
      </c>
      <c r="B24" s="67">
        <v>-1.45519152283669E-11</v>
      </c>
      <c r="C24" s="68">
        <v>-9.0949470177292804E-13</v>
      </c>
      <c r="D24" s="68">
        <v>24.674999999998001</v>
      </c>
      <c r="E24" s="68">
        <v>1.54</v>
      </c>
      <c r="F24" s="68">
        <v>127.823490000002</v>
      </c>
      <c r="G24" s="68">
        <v>52.831719999999002</v>
      </c>
      <c r="H24" s="68">
        <v>0.81211999999999995</v>
      </c>
      <c r="I24" s="68">
        <v>9.3453700000009992</v>
      </c>
      <c r="J24" s="68">
        <v>43.646009999999997</v>
      </c>
      <c r="K24" s="68">
        <v>2.9998399999980001</v>
      </c>
      <c r="L24" s="68">
        <v>8.1759199999999996</v>
      </c>
      <c r="M24" s="68">
        <v>2.5134799999999999</v>
      </c>
      <c r="N24" s="68">
        <v>22.505220000000001</v>
      </c>
      <c r="O24" s="68">
        <v>-1.0869444208507424E-322</v>
      </c>
      <c r="P24" s="69">
        <v>296.86817000000201</v>
      </c>
      <c r="Q24" s="103"/>
    </row>
    <row r="25" spans="1:17" ht="14.4" customHeight="1" x14ac:dyDescent="0.3">
      <c r="A25" s="23" t="s">
        <v>54</v>
      </c>
      <c r="B25" s="70">
        <v>65604.043343699304</v>
      </c>
      <c r="C25" s="71">
        <v>5467.0036119749402</v>
      </c>
      <c r="D25" s="71">
        <v>5677.9390299999995</v>
      </c>
      <c r="E25" s="71">
        <v>3925.9341199999999</v>
      </c>
      <c r="F25" s="71">
        <v>6688.3409099999999</v>
      </c>
      <c r="G25" s="71">
        <v>4899.4219199999898</v>
      </c>
      <c r="H25" s="71">
        <v>5473.12788</v>
      </c>
      <c r="I25" s="71">
        <v>5324.1251700000003</v>
      </c>
      <c r="J25" s="71">
        <v>5439.56304</v>
      </c>
      <c r="K25" s="71">
        <v>6571.6563100000003</v>
      </c>
      <c r="L25" s="71">
        <v>5251.97487</v>
      </c>
      <c r="M25" s="71">
        <v>6406.5987500000001</v>
      </c>
      <c r="N25" s="71">
        <v>6343.9431000000004</v>
      </c>
      <c r="O25" s="71">
        <v>4.9406564584124654E-324</v>
      </c>
      <c r="P25" s="72">
        <v>62002.625099999997</v>
      </c>
      <c r="Q25" s="104">
        <v>1.031022234825</v>
      </c>
    </row>
    <row r="26" spans="1:17" ht="14.4" customHeight="1" x14ac:dyDescent="0.3">
      <c r="A26" s="21" t="s">
        <v>55</v>
      </c>
      <c r="B26" s="67">
        <v>3951.7370652112099</v>
      </c>
      <c r="C26" s="68">
        <v>329.31142210093401</v>
      </c>
      <c r="D26" s="68">
        <v>236.26504</v>
      </c>
      <c r="E26" s="68">
        <v>212.33734000000001</v>
      </c>
      <c r="F26" s="68">
        <v>205.81018</v>
      </c>
      <c r="G26" s="68">
        <v>227.38758999999999</v>
      </c>
      <c r="H26" s="68">
        <v>203.72210000000001</v>
      </c>
      <c r="I26" s="68">
        <v>270.73964000000001</v>
      </c>
      <c r="J26" s="68">
        <v>291.97935999999999</v>
      </c>
      <c r="K26" s="68">
        <v>214.43306000000001</v>
      </c>
      <c r="L26" s="68">
        <v>215.27346</v>
      </c>
      <c r="M26" s="68">
        <v>205.30546000000001</v>
      </c>
      <c r="N26" s="68">
        <v>203.95473999999999</v>
      </c>
      <c r="O26" s="68">
        <v>4.9406564584124654E-324</v>
      </c>
      <c r="P26" s="69">
        <v>2487.2079699999999</v>
      </c>
      <c r="Q26" s="103">
        <v>0.68661394740500004</v>
      </c>
    </row>
    <row r="27" spans="1:17" ht="14.4" customHeight="1" x14ac:dyDescent="0.3">
      <c r="A27" s="24" t="s">
        <v>56</v>
      </c>
      <c r="B27" s="70">
        <v>69555.780408910505</v>
      </c>
      <c r="C27" s="71">
        <v>5796.3150340758802</v>
      </c>
      <c r="D27" s="71">
        <v>5914.2040699999998</v>
      </c>
      <c r="E27" s="71">
        <v>4138.2714599999999</v>
      </c>
      <c r="F27" s="71">
        <v>6894.1510900000003</v>
      </c>
      <c r="G27" s="71">
        <v>5126.80950999999</v>
      </c>
      <c r="H27" s="71">
        <v>5676.84998</v>
      </c>
      <c r="I27" s="71">
        <v>5594.86481</v>
      </c>
      <c r="J27" s="71">
        <v>5731.5424000000003</v>
      </c>
      <c r="K27" s="71">
        <v>6786.0893699999997</v>
      </c>
      <c r="L27" s="71">
        <v>5467.2483300000004</v>
      </c>
      <c r="M27" s="71">
        <v>6611.9042099999997</v>
      </c>
      <c r="N27" s="71">
        <v>6547.8978399999996</v>
      </c>
      <c r="O27" s="71">
        <v>9.8813129168249309E-324</v>
      </c>
      <c r="P27" s="72">
        <v>64489.833070000001</v>
      </c>
      <c r="Q27" s="104">
        <v>1.011455047354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1.358680526063428E-321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03">
        <v>0</v>
      </c>
    </row>
    <row r="31" spans="1:17" ht="14.4" customHeight="1" thickBot="1" x14ac:dyDescent="0.35">
      <c r="A31" s="25" t="s">
        <v>60</v>
      </c>
      <c r="B31" s="73">
        <v>1.9762625833649862E-323</v>
      </c>
      <c r="C31" s="74">
        <v>0</v>
      </c>
      <c r="D31" s="74">
        <v>2.4703282292062327E-323</v>
      </c>
      <c r="E31" s="74">
        <v>2.4703282292062327E-323</v>
      </c>
      <c r="F31" s="74">
        <v>119.17689</v>
      </c>
      <c r="G31" s="74">
        <v>39.015610000000002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158.1925</v>
      </c>
      <c r="Q31" s="105" t="s">
        <v>116</v>
      </c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21" t="s">
        <v>118</v>
      </c>
      <c r="B6" s="203">
        <v>66902.174351742506</v>
      </c>
      <c r="C6" s="203">
        <v>67831.509720000002</v>
      </c>
      <c r="D6" s="204">
        <v>929.33536825756903</v>
      </c>
      <c r="E6" s="205">
        <v>1.013890959109</v>
      </c>
      <c r="F6" s="203">
        <v>65604.043343699304</v>
      </c>
      <c r="G6" s="204">
        <v>60137.039731724399</v>
      </c>
      <c r="H6" s="206">
        <v>6343.9431000000004</v>
      </c>
      <c r="I6" s="203">
        <v>62002.625099999997</v>
      </c>
      <c r="J6" s="204">
        <v>1865.5853682756201</v>
      </c>
      <c r="K6" s="207">
        <v>0.94510371525600001</v>
      </c>
    </row>
    <row r="7" spans="1:11" ht="14.4" customHeight="1" thickBot="1" x14ac:dyDescent="0.35">
      <c r="A7" s="222" t="s">
        <v>119</v>
      </c>
      <c r="B7" s="203">
        <v>17159.988756777198</v>
      </c>
      <c r="C7" s="203">
        <v>16130.07835</v>
      </c>
      <c r="D7" s="204">
        <v>-1029.91040677716</v>
      </c>
      <c r="E7" s="205">
        <v>0.93998187170299996</v>
      </c>
      <c r="F7" s="203">
        <v>18936.1147791281</v>
      </c>
      <c r="G7" s="204">
        <v>17358.105214200699</v>
      </c>
      <c r="H7" s="206">
        <v>1961.1157000000001</v>
      </c>
      <c r="I7" s="203">
        <v>17849.2585</v>
      </c>
      <c r="J7" s="204">
        <v>491.15328579926398</v>
      </c>
      <c r="K7" s="207">
        <v>0.94260405094599997</v>
      </c>
    </row>
    <row r="8" spans="1:11" ht="14.4" customHeight="1" thickBot="1" x14ac:dyDescent="0.35">
      <c r="A8" s="223" t="s">
        <v>120</v>
      </c>
      <c r="B8" s="203">
        <v>15441.9898202199</v>
      </c>
      <c r="C8" s="203">
        <v>14013.475350000001</v>
      </c>
      <c r="D8" s="204">
        <v>-1428.51447021988</v>
      </c>
      <c r="E8" s="205">
        <v>0.90749155472499998</v>
      </c>
      <c r="F8" s="203">
        <v>16751.477533024601</v>
      </c>
      <c r="G8" s="204">
        <v>15355.5210719392</v>
      </c>
      <c r="H8" s="206">
        <v>1767.9376999999999</v>
      </c>
      <c r="I8" s="203">
        <v>15890.511500000001</v>
      </c>
      <c r="J8" s="204">
        <v>534.99042806081695</v>
      </c>
      <c r="K8" s="207">
        <v>0.94860357653000005</v>
      </c>
    </row>
    <row r="9" spans="1:11" ht="14.4" customHeight="1" thickBot="1" x14ac:dyDescent="0.35">
      <c r="A9" s="224" t="s">
        <v>121</v>
      </c>
      <c r="B9" s="208">
        <v>4.9406564584124654E-324</v>
      </c>
      <c r="C9" s="208">
        <v>4.9406564584124654E-324</v>
      </c>
      <c r="D9" s="209">
        <v>0</v>
      </c>
      <c r="E9" s="210">
        <v>1</v>
      </c>
      <c r="F9" s="208">
        <v>4.9406564584124654E-324</v>
      </c>
      <c r="G9" s="209">
        <v>0</v>
      </c>
      <c r="H9" s="211">
        <v>-2.6099999999999999E-3</v>
      </c>
      <c r="I9" s="208">
        <v>-4.4200000000000003E-3</v>
      </c>
      <c r="J9" s="209">
        <v>-4.4200000000000003E-3</v>
      </c>
      <c r="K9" s="212" t="s">
        <v>122</v>
      </c>
    </row>
    <row r="10" spans="1:11" ht="14.4" customHeight="1" thickBot="1" x14ac:dyDescent="0.35">
      <c r="A10" s="225" t="s">
        <v>123</v>
      </c>
      <c r="B10" s="203">
        <v>4.9406564584124654E-324</v>
      </c>
      <c r="C10" s="203">
        <v>4.9406564584124654E-324</v>
      </c>
      <c r="D10" s="204">
        <v>0</v>
      </c>
      <c r="E10" s="205">
        <v>1</v>
      </c>
      <c r="F10" s="203">
        <v>4.9406564584124654E-324</v>
      </c>
      <c r="G10" s="204">
        <v>0</v>
      </c>
      <c r="H10" s="206">
        <v>-2.6099999999999999E-3</v>
      </c>
      <c r="I10" s="203">
        <v>-4.4200000000000003E-3</v>
      </c>
      <c r="J10" s="204">
        <v>-4.4200000000000003E-3</v>
      </c>
      <c r="K10" s="213" t="s">
        <v>122</v>
      </c>
    </row>
    <row r="11" spans="1:11" ht="14.4" customHeight="1" thickBot="1" x14ac:dyDescent="0.35">
      <c r="A11" s="224" t="s">
        <v>124</v>
      </c>
      <c r="B11" s="208">
        <v>938.84142347126794</v>
      </c>
      <c r="C11" s="208">
        <v>838.53436999999997</v>
      </c>
      <c r="D11" s="209">
        <v>-100.30705347126801</v>
      </c>
      <c r="E11" s="210">
        <v>0.89315868370899998</v>
      </c>
      <c r="F11" s="208">
        <v>922.51039294609905</v>
      </c>
      <c r="G11" s="209">
        <v>845.63452686725702</v>
      </c>
      <c r="H11" s="211">
        <v>86.618589999999998</v>
      </c>
      <c r="I11" s="208">
        <v>836.53986999999995</v>
      </c>
      <c r="J11" s="209">
        <v>-9.0946568672569992</v>
      </c>
      <c r="K11" s="214">
        <v>0.90680807110299999</v>
      </c>
    </row>
    <row r="12" spans="1:11" ht="14.4" customHeight="1" thickBot="1" x14ac:dyDescent="0.35">
      <c r="A12" s="225" t="s">
        <v>125</v>
      </c>
      <c r="B12" s="203">
        <v>803.84143159977395</v>
      </c>
      <c r="C12" s="203">
        <v>653.68367000000001</v>
      </c>
      <c r="D12" s="204">
        <v>-150.15776159977401</v>
      </c>
      <c r="E12" s="205">
        <v>0.813199773367</v>
      </c>
      <c r="F12" s="203">
        <v>739.99857537841297</v>
      </c>
      <c r="G12" s="204">
        <v>678.33202743021195</v>
      </c>
      <c r="H12" s="206">
        <v>70.971059999999994</v>
      </c>
      <c r="I12" s="203">
        <v>653.98220000000003</v>
      </c>
      <c r="J12" s="204">
        <v>-24.349827430211999</v>
      </c>
      <c r="K12" s="207">
        <v>0.88376143111500005</v>
      </c>
    </row>
    <row r="13" spans="1:11" ht="14.4" customHeight="1" thickBot="1" x14ac:dyDescent="0.35">
      <c r="A13" s="225" t="s">
        <v>126</v>
      </c>
      <c r="B13" s="203">
        <v>4.9406564584124654E-324</v>
      </c>
      <c r="C13" s="203">
        <v>31.226839999999999</v>
      </c>
      <c r="D13" s="204">
        <v>31.226839999999999</v>
      </c>
      <c r="E13" s="215" t="s">
        <v>122</v>
      </c>
      <c r="F13" s="203">
        <v>0</v>
      </c>
      <c r="G13" s="204">
        <v>0</v>
      </c>
      <c r="H13" s="206">
        <v>4.9406564584124654E-324</v>
      </c>
      <c r="I13" s="203">
        <v>6.1598899999999999</v>
      </c>
      <c r="J13" s="204">
        <v>6.1598899999999999</v>
      </c>
      <c r="K13" s="213" t="s">
        <v>116</v>
      </c>
    </row>
    <row r="14" spans="1:11" ht="14.4" customHeight="1" thickBot="1" x14ac:dyDescent="0.35">
      <c r="A14" s="225" t="s">
        <v>127</v>
      </c>
      <c r="B14" s="203">
        <v>4.9406564584124654E-324</v>
      </c>
      <c r="C14" s="203">
        <v>1.4145799999999999</v>
      </c>
      <c r="D14" s="204">
        <v>1.4145799999999999</v>
      </c>
      <c r="E14" s="215" t="s">
        <v>122</v>
      </c>
      <c r="F14" s="203">
        <v>24</v>
      </c>
      <c r="G14" s="204">
        <v>22</v>
      </c>
      <c r="H14" s="206">
        <v>0.39726</v>
      </c>
      <c r="I14" s="203">
        <v>8.5510999999999999</v>
      </c>
      <c r="J14" s="204">
        <v>-13.4489</v>
      </c>
      <c r="K14" s="207">
        <v>0.35629583333300002</v>
      </c>
    </row>
    <row r="15" spans="1:11" ht="14.4" customHeight="1" thickBot="1" x14ac:dyDescent="0.35">
      <c r="A15" s="225" t="s">
        <v>128</v>
      </c>
      <c r="B15" s="203">
        <v>134.99999187149399</v>
      </c>
      <c r="C15" s="203">
        <v>152.20928000000001</v>
      </c>
      <c r="D15" s="204">
        <v>17.209288128506</v>
      </c>
      <c r="E15" s="205">
        <v>1.1274762160339999</v>
      </c>
      <c r="F15" s="203">
        <v>158.511817567685</v>
      </c>
      <c r="G15" s="204">
        <v>145.30249943704499</v>
      </c>
      <c r="H15" s="206">
        <v>15.25027</v>
      </c>
      <c r="I15" s="203">
        <v>167.84667999999999</v>
      </c>
      <c r="J15" s="204">
        <v>22.544180562954999</v>
      </c>
      <c r="K15" s="207">
        <v>1.0588906403039999</v>
      </c>
    </row>
    <row r="16" spans="1:11" ht="14.4" customHeight="1" thickBot="1" x14ac:dyDescent="0.35">
      <c r="A16" s="224" t="s">
        <v>129</v>
      </c>
      <c r="B16" s="208">
        <v>9865.7169959737403</v>
      </c>
      <c r="C16" s="208">
        <v>6349.0210900000002</v>
      </c>
      <c r="D16" s="209">
        <v>-3516.6959059737301</v>
      </c>
      <c r="E16" s="210">
        <v>0.64354380858299998</v>
      </c>
      <c r="F16" s="208">
        <v>9178.0777077049806</v>
      </c>
      <c r="G16" s="209">
        <v>8413.2378987295597</v>
      </c>
      <c r="H16" s="211">
        <v>1102.2222200000001</v>
      </c>
      <c r="I16" s="208">
        <v>9218.9054099999994</v>
      </c>
      <c r="J16" s="209">
        <v>805.66751127044199</v>
      </c>
      <c r="K16" s="214">
        <v>1.0044483936169999</v>
      </c>
    </row>
    <row r="17" spans="1:11" ht="14.4" customHeight="1" thickBot="1" x14ac:dyDescent="0.35">
      <c r="A17" s="225" t="s">
        <v>130</v>
      </c>
      <c r="B17" s="203">
        <v>10.955039340383999</v>
      </c>
      <c r="C17" s="203">
        <v>4.9406564584124654E-324</v>
      </c>
      <c r="D17" s="204">
        <v>-10.955039340383999</v>
      </c>
      <c r="E17" s="205">
        <v>0</v>
      </c>
      <c r="F17" s="203">
        <v>10.407338976965001</v>
      </c>
      <c r="G17" s="204">
        <v>9.5400607288840007</v>
      </c>
      <c r="H17" s="206">
        <v>4.9406564584124654E-324</v>
      </c>
      <c r="I17" s="203">
        <v>6.5440399999999999</v>
      </c>
      <c r="J17" s="204">
        <v>-2.996020728884</v>
      </c>
      <c r="K17" s="207">
        <v>0.62879089597100002</v>
      </c>
    </row>
    <row r="18" spans="1:11" ht="14.4" customHeight="1" thickBot="1" x14ac:dyDescent="0.35">
      <c r="A18" s="225" t="s">
        <v>131</v>
      </c>
      <c r="B18" s="203">
        <v>1417.7947746329301</v>
      </c>
      <c r="C18" s="203">
        <v>1628.07383</v>
      </c>
      <c r="D18" s="204">
        <v>210.27905536706899</v>
      </c>
      <c r="E18" s="205">
        <v>1.148314170096</v>
      </c>
      <c r="F18" s="203">
        <v>1547.0317157657601</v>
      </c>
      <c r="G18" s="204">
        <v>1418.1124061186199</v>
      </c>
      <c r="H18" s="206">
        <v>120.42238999999999</v>
      </c>
      <c r="I18" s="203">
        <v>1376.0482099999999</v>
      </c>
      <c r="J18" s="204">
        <v>-42.064196118615001</v>
      </c>
      <c r="K18" s="207">
        <v>0.88947640567200004</v>
      </c>
    </row>
    <row r="19" spans="1:11" ht="14.4" customHeight="1" thickBot="1" x14ac:dyDescent="0.35">
      <c r="A19" s="225" t="s">
        <v>132</v>
      </c>
      <c r="B19" s="203">
        <v>3252.07973418851</v>
      </c>
      <c r="C19" s="203">
        <v>2862.7934399999999</v>
      </c>
      <c r="D19" s="204">
        <v>-389.28629418850699</v>
      </c>
      <c r="E19" s="205">
        <v>0.880296202428</v>
      </c>
      <c r="F19" s="203">
        <v>2510.93299375786</v>
      </c>
      <c r="G19" s="204">
        <v>2301.68857761137</v>
      </c>
      <c r="H19" s="206">
        <v>152.81447</v>
      </c>
      <c r="I19" s="203">
        <v>1629.2333599999999</v>
      </c>
      <c r="J19" s="204">
        <v>-672.45521761136899</v>
      </c>
      <c r="K19" s="207">
        <v>0.64885576956799995</v>
      </c>
    </row>
    <row r="20" spans="1:11" ht="14.4" customHeight="1" thickBot="1" x14ac:dyDescent="0.35">
      <c r="A20" s="225" t="s">
        <v>133</v>
      </c>
      <c r="B20" s="203">
        <v>4.9406564584124654E-324</v>
      </c>
      <c r="C20" s="203">
        <v>-2775.0106799999999</v>
      </c>
      <c r="D20" s="204">
        <v>-2775.0106799999999</v>
      </c>
      <c r="E20" s="215" t="s">
        <v>122</v>
      </c>
      <c r="F20" s="203">
        <v>0</v>
      </c>
      <c r="G20" s="204">
        <v>0</v>
      </c>
      <c r="H20" s="206">
        <v>4.9406564584124654E-324</v>
      </c>
      <c r="I20" s="203">
        <v>1357.84528</v>
      </c>
      <c r="J20" s="204">
        <v>1357.84528</v>
      </c>
      <c r="K20" s="213" t="s">
        <v>116</v>
      </c>
    </row>
    <row r="21" spans="1:11" ht="14.4" customHeight="1" thickBot="1" x14ac:dyDescent="0.35">
      <c r="A21" s="225" t="s">
        <v>134</v>
      </c>
      <c r="B21" s="203">
        <v>152.99999078769301</v>
      </c>
      <c r="C21" s="203">
        <v>23.870660000000001</v>
      </c>
      <c r="D21" s="204">
        <v>-129.12933078769299</v>
      </c>
      <c r="E21" s="205">
        <v>0.156017395014</v>
      </c>
      <c r="F21" s="203">
        <v>145.35154963712901</v>
      </c>
      <c r="G21" s="204">
        <v>133.238920500701</v>
      </c>
      <c r="H21" s="206">
        <v>42.374200000000002</v>
      </c>
      <c r="I21" s="203">
        <v>83.897779999999997</v>
      </c>
      <c r="J21" s="204">
        <v>-49.341140500701002</v>
      </c>
      <c r="K21" s="207">
        <v>0.57720595486899995</v>
      </c>
    </row>
    <row r="22" spans="1:11" ht="14.4" customHeight="1" thickBot="1" x14ac:dyDescent="0.35">
      <c r="A22" s="225" t="s">
        <v>135</v>
      </c>
      <c r="B22" s="203">
        <v>4257.9997036208997</v>
      </c>
      <c r="C22" s="203">
        <v>4026.5290500000001</v>
      </c>
      <c r="D22" s="204">
        <v>-231.47065362089899</v>
      </c>
      <c r="E22" s="205">
        <v>0.94563864026900002</v>
      </c>
      <c r="F22" s="203">
        <v>3945.09627543532</v>
      </c>
      <c r="G22" s="204">
        <v>3616.3382524823801</v>
      </c>
      <c r="H22" s="206">
        <v>300.73962</v>
      </c>
      <c r="I22" s="203">
        <v>3469.40128</v>
      </c>
      <c r="J22" s="204">
        <v>-146.93697248237501</v>
      </c>
      <c r="K22" s="207">
        <v>0.87942119476299996</v>
      </c>
    </row>
    <row r="23" spans="1:11" ht="14.4" customHeight="1" thickBot="1" x14ac:dyDescent="0.35">
      <c r="A23" s="225" t="s">
        <v>136</v>
      </c>
      <c r="B23" s="203">
        <v>179.999989161992</v>
      </c>
      <c r="C23" s="203">
        <v>60.63823</v>
      </c>
      <c r="D23" s="204">
        <v>-119.361759161992</v>
      </c>
      <c r="E23" s="205">
        <v>0.33687907583900001</v>
      </c>
      <c r="F23" s="203">
        <v>171.02463442184199</v>
      </c>
      <c r="G23" s="204">
        <v>156.772581553355</v>
      </c>
      <c r="H23" s="206">
        <v>33.645240000000001</v>
      </c>
      <c r="I23" s="203">
        <v>85.071129999999997</v>
      </c>
      <c r="J23" s="204">
        <v>-71.701451553355</v>
      </c>
      <c r="K23" s="207">
        <v>0.49742032945999998</v>
      </c>
    </row>
    <row r="24" spans="1:11" ht="14.4" customHeight="1" thickBot="1" x14ac:dyDescent="0.35">
      <c r="A24" s="225" t="s">
        <v>137</v>
      </c>
      <c r="B24" s="203">
        <v>4.9406564584124654E-324</v>
      </c>
      <c r="C24" s="203">
        <v>56.296120000000002</v>
      </c>
      <c r="D24" s="204">
        <v>56.296120000000002</v>
      </c>
      <c r="E24" s="215" t="s">
        <v>122</v>
      </c>
      <c r="F24" s="203">
        <v>53.768934285416002</v>
      </c>
      <c r="G24" s="204">
        <v>49.288189761631003</v>
      </c>
      <c r="H24" s="206">
        <v>4.9406564584124654E-324</v>
      </c>
      <c r="I24" s="203">
        <v>8.5153400000000001</v>
      </c>
      <c r="J24" s="204">
        <v>-40.772849761631001</v>
      </c>
      <c r="K24" s="207">
        <v>0.158369142203</v>
      </c>
    </row>
    <row r="25" spans="1:11" ht="14.4" customHeight="1" thickBot="1" x14ac:dyDescent="0.35">
      <c r="A25" s="225" t="s">
        <v>138</v>
      </c>
      <c r="B25" s="203">
        <v>497.00001007505301</v>
      </c>
      <c r="C25" s="203">
        <v>389.61232000000001</v>
      </c>
      <c r="D25" s="204">
        <v>-107.387690075053</v>
      </c>
      <c r="E25" s="205">
        <v>0.78392819336300001</v>
      </c>
      <c r="F25" s="203">
        <v>472.21374291213999</v>
      </c>
      <c r="G25" s="204">
        <v>432.86259766946102</v>
      </c>
      <c r="H25" s="206">
        <v>40.826300000000003</v>
      </c>
      <c r="I25" s="203">
        <v>482.06986999999998</v>
      </c>
      <c r="J25" s="204">
        <v>49.207272330537997</v>
      </c>
      <c r="K25" s="207">
        <v>1.020872173323</v>
      </c>
    </row>
    <row r="26" spans="1:11" ht="14.4" customHeight="1" thickBot="1" x14ac:dyDescent="0.35">
      <c r="A26" s="225" t="s">
        <v>139</v>
      </c>
      <c r="B26" s="203">
        <v>4.9406564584124654E-324</v>
      </c>
      <c r="C26" s="203">
        <v>20.71152</v>
      </c>
      <c r="D26" s="204">
        <v>20.71152</v>
      </c>
      <c r="E26" s="215" t="s">
        <v>122</v>
      </c>
      <c r="F26" s="203">
        <v>0</v>
      </c>
      <c r="G26" s="204">
        <v>0</v>
      </c>
      <c r="H26" s="206">
        <v>4.9406564584124654E-324</v>
      </c>
      <c r="I26" s="203">
        <v>19.181999999999999</v>
      </c>
      <c r="J26" s="204">
        <v>19.181999999999999</v>
      </c>
      <c r="K26" s="213" t="s">
        <v>116</v>
      </c>
    </row>
    <row r="27" spans="1:11" ht="14.4" customHeight="1" thickBot="1" x14ac:dyDescent="0.35">
      <c r="A27" s="225" t="s">
        <v>140</v>
      </c>
      <c r="B27" s="203">
        <v>96.887754166275002</v>
      </c>
      <c r="C27" s="203">
        <v>52.667999999999999</v>
      </c>
      <c r="D27" s="204">
        <v>-44.219754166275003</v>
      </c>
      <c r="E27" s="205">
        <v>0.54359810951499998</v>
      </c>
      <c r="F27" s="203">
        <v>322.25052251254499</v>
      </c>
      <c r="G27" s="204">
        <v>295.39631230316701</v>
      </c>
      <c r="H27" s="206">
        <v>411.4</v>
      </c>
      <c r="I27" s="203">
        <v>701.09712000000002</v>
      </c>
      <c r="J27" s="204">
        <v>405.70080769683301</v>
      </c>
      <c r="K27" s="207">
        <v>2.1756275661969999</v>
      </c>
    </row>
    <row r="28" spans="1:11" ht="14.4" customHeight="1" thickBot="1" x14ac:dyDescent="0.35">
      <c r="A28" s="225" t="s">
        <v>141</v>
      </c>
      <c r="B28" s="203">
        <v>4.9406564584124654E-324</v>
      </c>
      <c r="C28" s="203">
        <v>2.8386</v>
      </c>
      <c r="D28" s="204">
        <v>2.8386</v>
      </c>
      <c r="E28" s="215" t="s">
        <v>122</v>
      </c>
      <c r="F28" s="203">
        <v>0</v>
      </c>
      <c r="G28" s="204">
        <v>0</v>
      </c>
      <c r="H28" s="206">
        <v>4.9406564584124654E-324</v>
      </c>
      <c r="I28" s="203">
        <v>5.434722104253712E-323</v>
      </c>
      <c r="J28" s="204">
        <v>5.434722104253712E-323</v>
      </c>
      <c r="K28" s="213" t="s">
        <v>116</v>
      </c>
    </row>
    <row r="29" spans="1:11" ht="14.4" customHeight="1" thickBot="1" x14ac:dyDescent="0.35">
      <c r="A29" s="224" t="s">
        <v>142</v>
      </c>
      <c r="B29" s="208">
        <v>846.053829058117</v>
      </c>
      <c r="C29" s="208">
        <v>1071.4546700000001</v>
      </c>
      <c r="D29" s="209">
        <v>225.40084094188299</v>
      </c>
      <c r="E29" s="210">
        <v>1.266414302731</v>
      </c>
      <c r="F29" s="208">
        <v>818.82146621937397</v>
      </c>
      <c r="G29" s="209">
        <v>750.58634403442602</v>
      </c>
      <c r="H29" s="211">
        <v>48.930230000000002</v>
      </c>
      <c r="I29" s="208">
        <v>808.26978999999994</v>
      </c>
      <c r="J29" s="209">
        <v>57.683445965573</v>
      </c>
      <c r="K29" s="214">
        <v>0.987113581342</v>
      </c>
    </row>
    <row r="30" spans="1:11" ht="14.4" customHeight="1" thickBot="1" x14ac:dyDescent="0.35">
      <c r="A30" s="225" t="s">
        <v>143</v>
      </c>
      <c r="B30" s="203">
        <v>203.99998771692401</v>
      </c>
      <c r="C30" s="203">
        <v>267.38904000000002</v>
      </c>
      <c r="D30" s="204">
        <v>63.389052283075003</v>
      </c>
      <c r="E30" s="205">
        <v>1.3107306671550001</v>
      </c>
      <c r="F30" s="203">
        <v>265.01199608745799</v>
      </c>
      <c r="G30" s="204">
        <v>242.92766308016999</v>
      </c>
      <c r="H30" s="206">
        <v>-23.064900000000002</v>
      </c>
      <c r="I30" s="203">
        <v>27.617519999999999</v>
      </c>
      <c r="J30" s="204">
        <v>-215.31014308017001</v>
      </c>
      <c r="K30" s="207">
        <v>0.104212339093</v>
      </c>
    </row>
    <row r="31" spans="1:11" ht="14.4" customHeight="1" thickBot="1" x14ac:dyDescent="0.35">
      <c r="A31" s="225" t="s">
        <v>144</v>
      </c>
      <c r="B31" s="203">
        <v>11.999999277465999</v>
      </c>
      <c r="C31" s="203">
        <v>4.6143200000000002</v>
      </c>
      <c r="D31" s="204">
        <v>-7.3856792774660001</v>
      </c>
      <c r="E31" s="205">
        <v>0.38452668981900001</v>
      </c>
      <c r="F31" s="203">
        <v>4.3342046295139998</v>
      </c>
      <c r="G31" s="204">
        <v>3.9730209103880001</v>
      </c>
      <c r="H31" s="206">
        <v>0.42204000000000003</v>
      </c>
      <c r="I31" s="203">
        <v>3.8633500000000001</v>
      </c>
      <c r="J31" s="204">
        <v>-0.109670910388</v>
      </c>
      <c r="K31" s="207">
        <v>0.89136308278800003</v>
      </c>
    </row>
    <row r="32" spans="1:11" ht="14.4" customHeight="1" thickBot="1" x14ac:dyDescent="0.35">
      <c r="A32" s="225" t="s">
        <v>145</v>
      </c>
      <c r="B32" s="203">
        <v>536.999967666609</v>
      </c>
      <c r="C32" s="203">
        <v>739.57452999999998</v>
      </c>
      <c r="D32" s="204">
        <v>202.57456233339099</v>
      </c>
      <c r="E32" s="205">
        <v>1.3772338445629999</v>
      </c>
      <c r="F32" s="203">
        <v>493.71854782366302</v>
      </c>
      <c r="G32" s="204">
        <v>452.57533550502399</v>
      </c>
      <c r="H32" s="206">
        <v>55.653500000000001</v>
      </c>
      <c r="I32" s="203">
        <v>515.89950999999996</v>
      </c>
      <c r="J32" s="204">
        <v>63.324174494974997</v>
      </c>
      <c r="K32" s="207">
        <v>1.044926329533</v>
      </c>
    </row>
    <row r="33" spans="1:11" ht="14.4" customHeight="1" thickBot="1" x14ac:dyDescent="0.35">
      <c r="A33" s="225" t="s">
        <v>146</v>
      </c>
      <c r="B33" s="203">
        <v>27.999958314090001</v>
      </c>
      <c r="C33" s="203">
        <v>17.874169999999999</v>
      </c>
      <c r="D33" s="204">
        <v>-10.12578831409</v>
      </c>
      <c r="E33" s="205">
        <v>0.63836416467099999</v>
      </c>
      <c r="F33" s="203">
        <v>17.848500033753002</v>
      </c>
      <c r="G33" s="204">
        <v>16.361125030939998</v>
      </c>
      <c r="H33" s="206">
        <v>3.3170799999999998</v>
      </c>
      <c r="I33" s="203">
        <v>21.569279999999999</v>
      </c>
      <c r="J33" s="204">
        <v>5.2081549690589997</v>
      </c>
      <c r="K33" s="207">
        <v>1.2084645745689999</v>
      </c>
    </row>
    <row r="34" spans="1:11" ht="14.4" customHeight="1" thickBot="1" x14ac:dyDescent="0.35">
      <c r="A34" s="225" t="s">
        <v>147</v>
      </c>
      <c r="B34" s="203">
        <v>5.5555196654949999</v>
      </c>
      <c r="C34" s="203">
        <v>4.0040800000000001</v>
      </c>
      <c r="D34" s="204">
        <v>-1.551439665495</v>
      </c>
      <c r="E34" s="205">
        <v>0.72073905612599998</v>
      </c>
      <c r="F34" s="203">
        <v>3.9048344615119999</v>
      </c>
      <c r="G34" s="204">
        <v>3.5794315897189999</v>
      </c>
      <c r="H34" s="206">
        <v>4.9406564584124654E-324</v>
      </c>
      <c r="I34" s="203">
        <v>5.7152399999999997</v>
      </c>
      <c r="J34" s="204">
        <v>2.1358084102800001</v>
      </c>
      <c r="K34" s="207">
        <v>1.4636318277589999</v>
      </c>
    </row>
    <row r="35" spans="1:11" ht="14.4" customHeight="1" thickBot="1" x14ac:dyDescent="0.35">
      <c r="A35" s="225" t="s">
        <v>148</v>
      </c>
      <c r="B35" s="203">
        <v>2.4999598494740001</v>
      </c>
      <c r="C35" s="203">
        <v>0.1716</v>
      </c>
      <c r="D35" s="204">
        <v>-2.3283598494739999</v>
      </c>
      <c r="E35" s="205">
        <v>6.864110239E-2</v>
      </c>
      <c r="F35" s="203">
        <v>0.15256394264299999</v>
      </c>
      <c r="G35" s="204">
        <v>0.13985028075600001</v>
      </c>
      <c r="H35" s="206">
        <v>4.9406564584124654E-324</v>
      </c>
      <c r="I35" s="203">
        <v>0.34834999999999999</v>
      </c>
      <c r="J35" s="204">
        <v>0.20849971924300001</v>
      </c>
      <c r="K35" s="207">
        <v>2.2833049144080002</v>
      </c>
    </row>
    <row r="36" spans="1:11" ht="14.4" customHeight="1" thickBot="1" x14ac:dyDescent="0.35">
      <c r="A36" s="225" t="s">
        <v>149</v>
      </c>
      <c r="B36" s="203">
        <v>3.998519759244</v>
      </c>
      <c r="C36" s="203">
        <v>5.83371</v>
      </c>
      <c r="D36" s="204">
        <v>1.835190240755</v>
      </c>
      <c r="E36" s="205">
        <v>1.458967405753</v>
      </c>
      <c r="F36" s="203">
        <v>3.4284283417410002</v>
      </c>
      <c r="G36" s="204">
        <v>3.1427259799290002</v>
      </c>
      <c r="H36" s="206">
        <v>1.3286800000000001</v>
      </c>
      <c r="I36" s="203">
        <v>11.994859999999999</v>
      </c>
      <c r="J36" s="204">
        <v>8.8521340200700003</v>
      </c>
      <c r="K36" s="207">
        <v>3.4986468446669998</v>
      </c>
    </row>
    <row r="37" spans="1:11" ht="14.4" customHeight="1" thickBot="1" x14ac:dyDescent="0.35">
      <c r="A37" s="225" t="s">
        <v>150</v>
      </c>
      <c r="B37" s="203">
        <v>33.999957952823003</v>
      </c>
      <c r="C37" s="203">
        <v>16.7484</v>
      </c>
      <c r="D37" s="204">
        <v>-17.251557952822999</v>
      </c>
      <c r="E37" s="205">
        <v>0.49260060918999998</v>
      </c>
      <c r="F37" s="203">
        <v>16.877691160994001</v>
      </c>
      <c r="G37" s="204">
        <v>15.471216897578</v>
      </c>
      <c r="H37" s="206">
        <v>1.0914200000000001</v>
      </c>
      <c r="I37" s="203">
        <v>56.338430000000002</v>
      </c>
      <c r="J37" s="204">
        <v>40.867213102420997</v>
      </c>
      <c r="K37" s="207">
        <v>3.3380412914650002</v>
      </c>
    </row>
    <row r="38" spans="1:11" ht="14.4" customHeight="1" thickBot="1" x14ac:dyDescent="0.35">
      <c r="A38" s="225" t="s">
        <v>151</v>
      </c>
      <c r="B38" s="203">
        <v>18.999958855989998</v>
      </c>
      <c r="C38" s="203">
        <v>15.244820000000001</v>
      </c>
      <c r="D38" s="204">
        <v>-3.7551388559899999</v>
      </c>
      <c r="E38" s="205">
        <v>0.80236068485900003</v>
      </c>
      <c r="F38" s="203">
        <v>13.544699738093</v>
      </c>
      <c r="G38" s="204">
        <v>12.415974759918999</v>
      </c>
      <c r="H38" s="206">
        <v>0.20973</v>
      </c>
      <c r="I38" s="203">
        <v>13.64119</v>
      </c>
      <c r="J38" s="204">
        <v>1.22521524008</v>
      </c>
      <c r="K38" s="207">
        <v>1.007123839123</v>
      </c>
    </row>
    <row r="39" spans="1:11" ht="14.4" customHeight="1" thickBot="1" x14ac:dyDescent="0.35">
      <c r="A39" s="225" t="s">
        <v>152</v>
      </c>
      <c r="B39" s="203">
        <v>4.9406564584124654E-324</v>
      </c>
      <c r="C39" s="203">
        <v>4.9406564584124654E-324</v>
      </c>
      <c r="D39" s="204">
        <v>0</v>
      </c>
      <c r="E39" s="205">
        <v>1</v>
      </c>
      <c r="F39" s="203">
        <v>4.9406564584124654E-324</v>
      </c>
      <c r="G39" s="204">
        <v>0</v>
      </c>
      <c r="H39" s="206">
        <v>4.9406564584124654E-324</v>
      </c>
      <c r="I39" s="203">
        <v>2.71</v>
      </c>
      <c r="J39" s="204">
        <v>2.71</v>
      </c>
      <c r="K39" s="213" t="s">
        <v>122</v>
      </c>
    </row>
    <row r="40" spans="1:11" ht="14.4" customHeight="1" thickBot="1" x14ac:dyDescent="0.35">
      <c r="A40" s="225" t="s">
        <v>153</v>
      </c>
      <c r="B40" s="203">
        <v>4.9406564584124654E-324</v>
      </c>
      <c r="C40" s="203">
        <v>4.9406564584124654E-324</v>
      </c>
      <c r="D40" s="204">
        <v>0</v>
      </c>
      <c r="E40" s="205">
        <v>1</v>
      </c>
      <c r="F40" s="203">
        <v>4.9406564584124654E-324</v>
      </c>
      <c r="G40" s="204">
        <v>0</v>
      </c>
      <c r="H40" s="206">
        <v>4.9406564584124654E-324</v>
      </c>
      <c r="I40" s="203">
        <v>0.99365999999999999</v>
      </c>
      <c r="J40" s="204">
        <v>0.99365999999999999</v>
      </c>
      <c r="K40" s="213" t="s">
        <v>122</v>
      </c>
    </row>
    <row r="41" spans="1:11" ht="14.4" customHeight="1" thickBot="1" x14ac:dyDescent="0.35">
      <c r="A41" s="225" t="s">
        <v>154</v>
      </c>
      <c r="B41" s="203">
        <v>4.9406564584124654E-324</v>
      </c>
      <c r="C41" s="203">
        <v>4.9406564584124654E-324</v>
      </c>
      <c r="D41" s="204">
        <v>0</v>
      </c>
      <c r="E41" s="205">
        <v>1</v>
      </c>
      <c r="F41" s="203">
        <v>4.9406564584124654E-324</v>
      </c>
      <c r="G41" s="204">
        <v>0</v>
      </c>
      <c r="H41" s="206">
        <v>9.9726800000000004</v>
      </c>
      <c r="I41" s="203">
        <v>147.57839999999999</v>
      </c>
      <c r="J41" s="204">
        <v>147.57839999999999</v>
      </c>
      <c r="K41" s="213" t="s">
        <v>122</v>
      </c>
    </row>
    <row r="42" spans="1:11" ht="14.4" customHeight="1" thickBot="1" x14ac:dyDescent="0.35">
      <c r="A42" s="224" t="s">
        <v>155</v>
      </c>
      <c r="B42" s="208">
        <v>464.04441205934802</v>
      </c>
      <c r="C42" s="208">
        <v>836.98951999999997</v>
      </c>
      <c r="D42" s="209">
        <v>372.94510794065297</v>
      </c>
      <c r="E42" s="210">
        <v>1.803684083352</v>
      </c>
      <c r="F42" s="208">
        <v>852.19297180484295</v>
      </c>
      <c r="G42" s="209">
        <v>781.17689082110599</v>
      </c>
      <c r="H42" s="211">
        <v>2.6024400000000001</v>
      </c>
      <c r="I42" s="208">
        <v>255.60007999999999</v>
      </c>
      <c r="J42" s="209">
        <v>-525.57681082110605</v>
      </c>
      <c r="K42" s="214">
        <v>0.299932161443</v>
      </c>
    </row>
    <row r="43" spans="1:11" ht="14.4" customHeight="1" thickBot="1" x14ac:dyDescent="0.35">
      <c r="A43" s="225" t="s">
        <v>156</v>
      </c>
      <c r="B43" s="203">
        <v>2.0000398795750001</v>
      </c>
      <c r="C43" s="203">
        <v>0.33500000000000002</v>
      </c>
      <c r="D43" s="204">
        <v>-1.6650398795750001</v>
      </c>
      <c r="E43" s="205">
        <v>0.16749666015199999</v>
      </c>
      <c r="F43" s="203">
        <v>0.23611182718400001</v>
      </c>
      <c r="G43" s="204">
        <v>0.21643584158500001</v>
      </c>
      <c r="H43" s="206">
        <v>4.9406564584124654E-324</v>
      </c>
      <c r="I43" s="203">
        <v>5.434722104253712E-323</v>
      </c>
      <c r="J43" s="204">
        <v>-0.21643584158500001</v>
      </c>
      <c r="K43" s="207">
        <v>2.3221085354538588E-322</v>
      </c>
    </row>
    <row r="44" spans="1:11" ht="14.4" customHeight="1" thickBot="1" x14ac:dyDescent="0.35">
      <c r="A44" s="225" t="s">
        <v>157</v>
      </c>
      <c r="B44" s="203">
        <v>29.387758230528998</v>
      </c>
      <c r="C44" s="203">
        <v>15.255929999999999</v>
      </c>
      <c r="D44" s="204">
        <v>-14.131828230529001</v>
      </c>
      <c r="E44" s="205">
        <v>0.51912534056899995</v>
      </c>
      <c r="F44" s="203">
        <v>16.996121629106</v>
      </c>
      <c r="G44" s="204">
        <v>15.579778160014</v>
      </c>
      <c r="H44" s="206">
        <v>4.9406564584124654E-324</v>
      </c>
      <c r="I44" s="203">
        <v>2.8540000000000001</v>
      </c>
      <c r="J44" s="204">
        <v>-12.725778160014</v>
      </c>
      <c r="K44" s="207">
        <v>0.167920662271</v>
      </c>
    </row>
    <row r="45" spans="1:11" ht="14.4" customHeight="1" thickBot="1" x14ac:dyDescent="0.35">
      <c r="A45" s="225" t="s">
        <v>158</v>
      </c>
      <c r="B45" s="203">
        <v>350.00001892609299</v>
      </c>
      <c r="C45" s="203">
        <v>35.642009999999999</v>
      </c>
      <c r="D45" s="204">
        <v>-314.35800892609302</v>
      </c>
      <c r="E45" s="205">
        <v>0.101834308779</v>
      </c>
      <c r="F45" s="203">
        <v>35.027857136553003</v>
      </c>
      <c r="G45" s="204">
        <v>32.108869041840002</v>
      </c>
      <c r="H45" s="206">
        <v>4.9406564584124654E-324</v>
      </c>
      <c r="I45" s="203">
        <v>72.296400000000006</v>
      </c>
      <c r="J45" s="204">
        <v>40.187530958159002</v>
      </c>
      <c r="K45" s="207">
        <v>2.0639686783619999</v>
      </c>
    </row>
    <row r="46" spans="1:11" ht="14.4" customHeight="1" thickBot="1" x14ac:dyDescent="0.35">
      <c r="A46" s="225" t="s">
        <v>159</v>
      </c>
      <c r="B46" s="203">
        <v>78.461515275740993</v>
      </c>
      <c r="C46" s="203">
        <v>775.90495999999996</v>
      </c>
      <c r="D46" s="204">
        <v>697.44344472425905</v>
      </c>
      <c r="E46" s="205">
        <v>9.8889877065610001</v>
      </c>
      <c r="F46" s="203">
        <v>791.52214669283001</v>
      </c>
      <c r="G46" s="204">
        <v>725.56196780176106</v>
      </c>
      <c r="H46" s="206">
        <v>1.8149999999999999</v>
      </c>
      <c r="I46" s="203">
        <v>175.89860999999999</v>
      </c>
      <c r="J46" s="204">
        <v>-549.66335780176098</v>
      </c>
      <c r="K46" s="207">
        <v>0.222228286011</v>
      </c>
    </row>
    <row r="47" spans="1:11" ht="14.4" customHeight="1" thickBot="1" x14ac:dyDescent="0.35">
      <c r="A47" s="225" t="s">
        <v>160</v>
      </c>
      <c r="B47" s="203">
        <v>4.9406564584124654E-324</v>
      </c>
      <c r="C47" s="203">
        <v>1.8</v>
      </c>
      <c r="D47" s="204">
        <v>1.8</v>
      </c>
      <c r="E47" s="215" t="s">
        <v>122</v>
      </c>
      <c r="F47" s="203">
        <v>0</v>
      </c>
      <c r="G47" s="204">
        <v>0</v>
      </c>
      <c r="H47" s="206">
        <v>4.9406564584124654E-324</v>
      </c>
      <c r="I47" s="203">
        <v>1.0109999999999999</v>
      </c>
      <c r="J47" s="204">
        <v>1.0109999999999999</v>
      </c>
      <c r="K47" s="213" t="s">
        <v>116</v>
      </c>
    </row>
    <row r="48" spans="1:11" ht="14.4" customHeight="1" thickBot="1" x14ac:dyDescent="0.35">
      <c r="A48" s="225" t="s">
        <v>161</v>
      </c>
      <c r="B48" s="203">
        <v>4.1950797474090002</v>
      </c>
      <c r="C48" s="203">
        <v>8.0516199999999998</v>
      </c>
      <c r="D48" s="204">
        <v>3.8565402525899999</v>
      </c>
      <c r="E48" s="205">
        <v>1.919300820198</v>
      </c>
      <c r="F48" s="203">
        <v>8.4107345191680007</v>
      </c>
      <c r="G48" s="204">
        <v>7.7098399759039999</v>
      </c>
      <c r="H48" s="206">
        <v>0.78744000000000003</v>
      </c>
      <c r="I48" s="203">
        <v>3.5400700000000001</v>
      </c>
      <c r="J48" s="204">
        <v>-4.1697699759039999</v>
      </c>
      <c r="K48" s="207">
        <v>0.42089902991599998</v>
      </c>
    </row>
    <row r="49" spans="1:11" ht="14.4" customHeight="1" thickBot="1" x14ac:dyDescent="0.35">
      <c r="A49" s="224" t="s">
        <v>162</v>
      </c>
      <c r="B49" s="208">
        <v>3327.3331596574099</v>
      </c>
      <c r="C49" s="208">
        <v>4906.5316999999995</v>
      </c>
      <c r="D49" s="209">
        <v>1579.1985403425899</v>
      </c>
      <c r="E49" s="210">
        <v>1.4746138918359999</v>
      </c>
      <c r="F49" s="208">
        <v>4979.8749943492803</v>
      </c>
      <c r="G49" s="209">
        <v>4564.88541148684</v>
      </c>
      <c r="H49" s="211">
        <v>527.56682999999998</v>
      </c>
      <c r="I49" s="208">
        <v>4613.0082700000003</v>
      </c>
      <c r="J49" s="209">
        <v>48.122858513163003</v>
      </c>
      <c r="K49" s="214">
        <v>0.92633013383499996</v>
      </c>
    </row>
    <row r="50" spans="1:11" ht="14.4" customHeight="1" thickBot="1" x14ac:dyDescent="0.35">
      <c r="A50" s="225" t="s">
        <v>163</v>
      </c>
      <c r="B50" s="203">
        <v>70.333315765148996</v>
      </c>
      <c r="C50" s="203">
        <v>29.500139999999998</v>
      </c>
      <c r="D50" s="204">
        <v>-40.833175765149001</v>
      </c>
      <c r="E50" s="205">
        <v>0.41943337490999999</v>
      </c>
      <c r="F50" s="203">
        <v>93.380226486357998</v>
      </c>
      <c r="G50" s="204">
        <v>85.598540945828006</v>
      </c>
      <c r="H50" s="206">
        <v>5.1807699999999999</v>
      </c>
      <c r="I50" s="203">
        <v>24.852080000000001</v>
      </c>
      <c r="J50" s="204">
        <v>-60.746460945827998</v>
      </c>
      <c r="K50" s="207">
        <v>0.26613857060599999</v>
      </c>
    </row>
    <row r="51" spans="1:11" ht="14.4" customHeight="1" thickBot="1" x14ac:dyDescent="0.35">
      <c r="A51" s="225" t="s">
        <v>164</v>
      </c>
      <c r="B51" s="203">
        <v>2.9999998193659998</v>
      </c>
      <c r="C51" s="203">
        <v>3.57</v>
      </c>
      <c r="D51" s="204">
        <v>0.57000018063299995</v>
      </c>
      <c r="E51" s="205">
        <v>1.190000071651</v>
      </c>
      <c r="F51" s="203">
        <v>3.6204716799679999</v>
      </c>
      <c r="G51" s="204">
        <v>3.318765706637</v>
      </c>
      <c r="H51" s="206">
        <v>4.9406564584124654E-324</v>
      </c>
      <c r="I51" s="203">
        <v>1.1279999999999999</v>
      </c>
      <c r="J51" s="204">
        <v>-2.1907657066369999</v>
      </c>
      <c r="K51" s="207">
        <v>0.31156161398499999</v>
      </c>
    </row>
    <row r="52" spans="1:11" ht="14.4" customHeight="1" thickBot="1" x14ac:dyDescent="0.35">
      <c r="A52" s="225" t="s">
        <v>165</v>
      </c>
      <c r="B52" s="203">
        <v>3253.99984407289</v>
      </c>
      <c r="C52" s="203">
        <v>4873.4615599999997</v>
      </c>
      <c r="D52" s="204">
        <v>1619.4617159271099</v>
      </c>
      <c r="E52" s="205">
        <v>1.497683403051</v>
      </c>
      <c r="F52" s="203">
        <v>4882.8742961829503</v>
      </c>
      <c r="G52" s="204">
        <v>4475.96810483437</v>
      </c>
      <c r="H52" s="206">
        <v>522.38606000000004</v>
      </c>
      <c r="I52" s="203">
        <v>4587.02819</v>
      </c>
      <c r="J52" s="204">
        <v>111.060085165629</v>
      </c>
      <c r="K52" s="207">
        <v>0.93941148425300003</v>
      </c>
    </row>
    <row r="53" spans="1:11" ht="14.4" customHeight="1" thickBot="1" x14ac:dyDescent="0.35">
      <c r="A53" s="224" t="s">
        <v>166</v>
      </c>
      <c r="B53" s="208">
        <v>4.9406564584124654E-324</v>
      </c>
      <c r="C53" s="208">
        <v>10.944000000000001</v>
      </c>
      <c r="D53" s="209">
        <v>10.944000000000001</v>
      </c>
      <c r="E53" s="216" t="s">
        <v>122</v>
      </c>
      <c r="F53" s="208">
        <v>0</v>
      </c>
      <c r="G53" s="209">
        <v>0</v>
      </c>
      <c r="H53" s="211">
        <v>4.9406564584124654E-324</v>
      </c>
      <c r="I53" s="208">
        <v>158.1925</v>
      </c>
      <c r="J53" s="209">
        <v>158.1925</v>
      </c>
      <c r="K53" s="212" t="s">
        <v>116</v>
      </c>
    </row>
    <row r="54" spans="1:11" ht="14.4" customHeight="1" thickBot="1" x14ac:dyDescent="0.35">
      <c r="A54" s="225" t="s">
        <v>167</v>
      </c>
      <c r="B54" s="203">
        <v>4.9406564584124654E-324</v>
      </c>
      <c r="C54" s="203">
        <v>4.9406564584124654E-324</v>
      </c>
      <c r="D54" s="204">
        <v>0</v>
      </c>
      <c r="E54" s="205">
        <v>1</v>
      </c>
      <c r="F54" s="203">
        <v>4.9406564584124654E-324</v>
      </c>
      <c r="G54" s="204">
        <v>0</v>
      </c>
      <c r="H54" s="206">
        <v>4.9406564584124654E-324</v>
      </c>
      <c r="I54" s="203">
        <v>158.1925</v>
      </c>
      <c r="J54" s="204">
        <v>158.1925</v>
      </c>
      <c r="K54" s="213" t="s">
        <v>122</v>
      </c>
    </row>
    <row r="55" spans="1:11" ht="14.4" customHeight="1" thickBot="1" x14ac:dyDescent="0.35">
      <c r="A55" s="225" t="s">
        <v>168</v>
      </c>
      <c r="B55" s="203">
        <v>4.9406564584124654E-324</v>
      </c>
      <c r="C55" s="203">
        <v>10.944000000000001</v>
      </c>
      <c r="D55" s="204">
        <v>10.944000000000001</v>
      </c>
      <c r="E55" s="215" t="s">
        <v>122</v>
      </c>
      <c r="F55" s="203">
        <v>0</v>
      </c>
      <c r="G55" s="204">
        <v>0</v>
      </c>
      <c r="H55" s="206">
        <v>4.9406564584124654E-324</v>
      </c>
      <c r="I55" s="203">
        <v>5.434722104253712E-323</v>
      </c>
      <c r="J55" s="204">
        <v>5.434722104253712E-323</v>
      </c>
      <c r="K55" s="213" t="s">
        <v>116</v>
      </c>
    </row>
    <row r="56" spans="1:11" ht="14.4" customHeight="1" thickBot="1" x14ac:dyDescent="0.35">
      <c r="A56" s="223" t="s">
        <v>43</v>
      </c>
      <c r="B56" s="203">
        <v>1717.9989365572901</v>
      </c>
      <c r="C56" s="203">
        <v>2116.6030000000001</v>
      </c>
      <c r="D56" s="204">
        <v>398.60406344270899</v>
      </c>
      <c r="E56" s="205">
        <v>1.232016478567</v>
      </c>
      <c r="F56" s="203">
        <v>2184.6372461035098</v>
      </c>
      <c r="G56" s="204">
        <v>2002.5841422615499</v>
      </c>
      <c r="H56" s="206">
        <v>193.178</v>
      </c>
      <c r="I56" s="203">
        <v>1958.7470000000001</v>
      </c>
      <c r="J56" s="204">
        <v>-43.837142261549999</v>
      </c>
      <c r="K56" s="207">
        <v>0.89660056995399995</v>
      </c>
    </row>
    <row r="57" spans="1:11" ht="14.4" customHeight="1" thickBot="1" x14ac:dyDescent="0.35">
      <c r="A57" s="224" t="s">
        <v>169</v>
      </c>
      <c r="B57" s="208">
        <v>1717.9989365572901</v>
      </c>
      <c r="C57" s="208">
        <v>2116.6030000000001</v>
      </c>
      <c r="D57" s="209">
        <v>398.60406344270899</v>
      </c>
      <c r="E57" s="210">
        <v>1.232016478567</v>
      </c>
      <c r="F57" s="208">
        <v>2184.6372461035098</v>
      </c>
      <c r="G57" s="209">
        <v>2002.5841422615499</v>
      </c>
      <c r="H57" s="211">
        <v>193.178</v>
      </c>
      <c r="I57" s="208">
        <v>1958.7470000000001</v>
      </c>
      <c r="J57" s="209">
        <v>-43.837142261549999</v>
      </c>
      <c r="K57" s="214">
        <v>0.89660056995399995</v>
      </c>
    </row>
    <row r="58" spans="1:11" ht="14.4" customHeight="1" thickBot="1" x14ac:dyDescent="0.35">
      <c r="A58" s="225" t="s">
        <v>170</v>
      </c>
      <c r="B58" s="203">
        <v>569.99996567964104</v>
      </c>
      <c r="C58" s="203">
        <v>618.23</v>
      </c>
      <c r="D58" s="204">
        <v>48.230034320359003</v>
      </c>
      <c r="E58" s="205">
        <v>1.0846141003930001</v>
      </c>
      <c r="F58" s="203">
        <v>607.54676380440901</v>
      </c>
      <c r="G58" s="204">
        <v>556.91786682070801</v>
      </c>
      <c r="H58" s="206">
        <v>50.512999999999998</v>
      </c>
      <c r="I58" s="203">
        <v>565.94200000000001</v>
      </c>
      <c r="J58" s="204">
        <v>9.0241331792910007</v>
      </c>
      <c r="K58" s="207">
        <v>0.93152006350200001</v>
      </c>
    </row>
    <row r="59" spans="1:11" ht="14.4" customHeight="1" thickBot="1" x14ac:dyDescent="0.35">
      <c r="A59" s="225" t="s">
        <v>171</v>
      </c>
      <c r="B59" s="203">
        <v>400.00005591553298</v>
      </c>
      <c r="C59" s="203">
        <v>850.76</v>
      </c>
      <c r="D59" s="204">
        <v>450.75994408446701</v>
      </c>
      <c r="E59" s="205">
        <v>2.1268997026830001</v>
      </c>
      <c r="F59" s="203">
        <v>900.03868195048699</v>
      </c>
      <c r="G59" s="204">
        <v>825.03545845461304</v>
      </c>
      <c r="H59" s="206">
        <v>71.129000000000005</v>
      </c>
      <c r="I59" s="203">
        <v>835.83399999999995</v>
      </c>
      <c r="J59" s="204">
        <v>10.798541545386</v>
      </c>
      <c r="K59" s="207">
        <v>0.928664530494</v>
      </c>
    </row>
    <row r="60" spans="1:11" ht="14.4" customHeight="1" thickBot="1" x14ac:dyDescent="0.35">
      <c r="A60" s="225" t="s">
        <v>172</v>
      </c>
      <c r="B60" s="203">
        <v>747.99891496211796</v>
      </c>
      <c r="C60" s="203">
        <v>647.61300000000006</v>
      </c>
      <c r="D60" s="204">
        <v>-100.385914962117</v>
      </c>
      <c r="E60" s="205">
        <v>0.86579403665599997</v>
      </c>
      <c r="F60" s="203">
        <v>677.05180034861303</v>
      </c>
      <c r="G60" s="204">
        <v>620.63081698622898</v>
      </c>
      <c r="H60" s="206">
        <v>71.536000000000001</v>
      </c>
      <c r="I60" s="203">
        <v>556.971</v>
      </c>
      <c r="J60" s="204">
        <v>-63.659816986229004</v>
      </c>
      <c r="K60" s="207">
        <v>0.82264163497200005</v>
      </c>
    </row>
    <row r="61" spans="1:11" ht="14.4" customHeight="1" thickBot="1" x14ac:dyDescent="0.35">
      <c r="A61" s="226" t="s">
        <v>173</v>
      </c>
      <c r="B61" s="208">
        <v>5211.1879962283201</v>
      </c>
      <c r="C61" s="208">
        <v>6306.0291100000004</v>
      </c>
      <c r="D61" s="209">
        <v>1094.8411137716701</v>
      </c>
      <c r="E61" s="210">
        <v>1.2100943421270001</v>
      </c>
      <c r="F61" s="208">
        <v>5851.9342135180304</v>
      </c>
      <c r="G61" s="209">
        <v>5364.2730290581903</v>
      </c>
      <c r="H61" s="211">
        <v>431.70909</v>
      </c>
      <c r="I61" s="208">
        <v>4901.5154499999999</v>
      </c>
      <c r="J61" s="209">
        <v>-462.75757905819501</v>
      </c>
      <c r="K61" s="214">
        <v>0.83758895284099999</v>
      </c>
    </row>
    <row r="62" spans="1:11" ht="14.4" customHeight="1" thickBot="1" x14ac:dyDescent="0.35">
      <c r="A62" s="223" t="s">
        <v>46</v>
      </c>
      <c r="B62" s="203">
        <v>965.32211187683595</v>
      </c>
      <c r="C62" s="203">
        <v>1826.7123099999999</v>
      </c>
      <c r="D62" s="204">
        <v>861.39019812316496</v>
      </c>
      <c r="E62" s="205">
        <v>1.8923344731509999</v>
      </c>
      <c r="F62" s="203">
        <v>1545.5070339470701</v>
      </c>
      <c r="G62" s="204">
        <v>1416.7147811181501</v>
      </c>
      <c r="H62" s="206">
        <v>34.494169999999997</v>
      </c>
      <c r="I62" s="203">
        <v>1243.6405099999999</v>
      </c>
      <c r="J62" s="204">
        <v>-173.07427111814701</v>
      </c>
      <c r="K62" s="207">
        <v>0.80468123578999995</v>
      </c>
    </row>
    <row r="63" spans="1:11" ht="14.4" customHeight="1" thickBot="1" x14ac:dyDescent="0.35">
      <c r="A63" s="224" t="s">
        <v>174</v>
      </c>
      <c r="B63" s="208">
        <v>965.32211187683595</v>
      </c>
      <c r="C63" s="208">
        <v>1826.7123099999999</v>
      </c>
      <c r="D63" s="209">
        <v>861.39019812316496</v>
      </c>
      <c r="E63" s="210">
        <v>1.8923344731509999</v>
      </c>
      <c r="F63" s="208">
        <v>1545.5070339470701</v>
      </c>
      <c r="G63" s="209">
        <v>1416.7147811181501</v>
      </c>
      <c r="H63" s="211">
        <v>34.494169999999997</v>
      </c>
      <c r="I63" s="208">
        <v>1243.6405099999999</v>
      </c>
      <c r="J63" s="209">
        <v>-173.07427111814701</v>
      </c>
      <c r="K63" s="214">
        <v>0.80468123578999995</v>
      </c>
    </row>
    <row r="64" spans="1:11" ht="14.4" customHeight="1" thickBot="1" x14ac:dyDescent="0.35">
      <c r="A64" s="225" t="s">
        <v>175</v>
      </c>
      <c r="B64" s="203">
        <v>750.42495481604305</v>
      </c>
      <c r="C64" s="203">
        <v>1309.50803</v>
      </c>
      <c r="D64" s="204">
        <v>559.08307518395702</v>
      </c>
      <c r="E64" s="205">
        <v>1.7450219660149999</v>
      </c>
      <c r="F64" s="203">
        <v>1125.5870100648999</v>
      </c>
      <c r="G64" s="204">
        <v>1031.78809255949</v>
      </c>
      <c r="H64" s="206">
        <v>19.254300000000001</v>
      </c>
      <c r="I64" s="203">
        <v>787.07133999999996</v>
      </c>
      <c r="J64" s="204">
        <v>-244.71675255949299</v>
      </c>
      <c r="K64" s="207">
        <v>0.69925410737799998</v>
      </c>
    </row>
    <row r="65" spans="1:11" ht="14.4" customHeight="1" thickBot="1" x14ac:dyDescent="0.35">
      <c r="A65" s="225" t="s">
        <v>176</v>
      </c>
      <c r="B65" s="203">
        <v>91.897164466765005</v>
      </c>
      <c r="C65" s="203">
        <v>196.71856</v>
      </c>
      <c r="D65" s="204">
        <v>104.82139553323501</v>
      </c>
      <c r="E65" s="205">
        <v>2.1406379744300001</v>
      </c>
      <c r="F65" s="203">
        <v>166.93985488609101</v>
      </c>
      <c r="G65" s="204">
        <v>153.02820031225099</v>
      </c>
      <c r="H65" s="206">
        <v>4.9406564584124654E-324</v>
      </c>
      <c r="I65" s="203">
        <v>187.78399999999999</v>
      </c>
      <c r="J65" s="204">
        <v>34.755799687748997</v>
      </c>
      <c r="K65" s="207">
        <v>1.124860208654</v>
      </c>
    </row>
    <row r="66" spans="1:11" ht="14.4" customHeight="1" thickBot="1" x14ac:dyDescent="0.35">
      <c r="A66" s="225" t="s">
        <v>177</v>
      </c>
      <c r="B66" s="203">
        <v>50.000036989439003</v>
      </c>
      <c r="C66" s="203">
        <v>227.12654000000001</v>
      </c>
      <c r="D66" s="204">
        <v>177.12650301055999</v>
      </c>
      <c r="E66" s="205">
        <v>4.5425274394889996</v>
      </c>
      <c r="F66" s="203">
        <v>169.98629104171101</v>
      </c>
      <c r="G66" s="204">
        <v>155.82076678823501</v>
      </c>
      <c r="H66" s="206">
        <v>10.404</v>
      </c>
      <c r="I66" s="203">
        <v>145.44028</v>
      </c>
      <c r="J66" s="204">
        <v>-10.380486788235</v>
      </c>
      <c r="K66" s="207">
        <v>0.85560005520799998</v>
      </c>
    </row>
    <row r="67" spans="1:11" ht="14.4" customHeight="1" thickBot="1" x14ac:dyDescent="0.35">
      <c r="A67" s="225" t="s">
        <v>178</v>
      </c>
      <c r="B67" s="203">
        <v>72.999955604587996</v>
      </c>
      <c r="C67" s="203">
        <v>93.359179999999995</v>
      </c>
      <c r="D67" s="204">
        <v>20.359224395411999</v>
      </c>
      <c r="E67" s="205">
        <v>1.2788936544789999</v>
      </c>
      <c r="F67" s="203">
        <v>82.993877954363995</v>
      </c>
      <c r="G67" s="204">
        <v>76.077721458167005</v>
      </c>
      <c r="H67" s="206">
        <v>4.8358699999999999</v>
      </c>
      <c r="I67" s="203">
        <v>123.34489000000001</v>
      </c>
      <c r="J67" s="204">
        <v>47.267168541832</v>
      </c>
      <c r="K67" s="207">
        <v>1.486192633001</v>
      </c>
    </row>
    <row r="68" spans="1:11" ht="14.4" customHeight="1" thickBot="1" x14ac:dyDescent="0.35">
      <c r="A68" s="227" t="s">
        <v>47</v>
      </c>
      <c r="B68" s="208">
        <v>54.999956688387996</v>
      </c>
      <c r="C68" s="208">
        <v>26.524999999999999</v>
      </c>
      <c r="D68" s="209">
        <v>-28.474956688388001</v>
      </c>
      <c r="E68" s="210">
        <v>0.48227310705499998</v>
      </c>
      <c r="F68" s="208">
        <v>0</v>
      </c>
      <c r="G68" s="209">
        <v>0</v>
      </c>
      <c r="H68" s="211">
        <v>1.861</v>
      </c>
      <c r="I68" s="208">
        <v>27.113</v>
      </c>
      <c r="J68" s="209">
        <v>27.113</v>
      </c>
      <c r="K68" s="212" t="s">
        <v>116</v>
      </c>
    </row>
    <row r="69" spans="1:11" ht="14.4" customHeight="1" thickBot="1" x14ac:dyDescent="0.35">
      <c r="A69" s="224" t="s">
        <v>179</v>
      </c>
      <c r="B69" s="208">
        <v>54.999956688387996</v>
      </c>
      <c r="C69" s="208">
        <v>26.524999999999999</v>
      </c>
      <c r="D69" s="209">
        <v>-28.474956688388001</v>
      </c>
      <c r="E69" s="210">
        <v>0.48227310705499998</v>
      </c>
      <c r="F69" s="208">
        <v>0</v>
      </c>
      <c r="G69" s="209">
        <v>0</v>
      </c>
      <c r="H69" s="211">
        <v>1.861</v>
      </c>
      <c r="I69" s="208">
        <v>27.113</v>
      </c>
      <c r="J69" s="209">
        <v>27.113</v>
      </c>
      <c r="K69" s="212" t="s">
        <v>116</v>
      </c>
    </row>
    <row r="70" spans="1:11" ht="14.4" customHeight="1" thickBot="1" x14ac:dyDescent="0.35">
      <c r="A70" s="225" t="s">
        <v>180</v>
      </c>
      <c r="B70" s="203">
        <v>54.999956688387996</v>
      </c>
      <c r="C70" s="203">
        <v>11.382</v>
      </c>
      <c r="D70" s="204">
        <v>-43.617956688387999</v>
      </c>
      <c r="E70" s="205">
        <v>0.20694561751099999</v>
      </c>
      <c r="F70" s="203">
        <v>0</v>
      </c>
      <c r="G70" s="204">
        <v>0</v>
      </c>
      <c r="H70" s="206">
        <v>0.32100000000000001</v>
      </c>
      <c r="I70" s="203">
        <v>14.87</v>
      </c>
      <c r="J70" s="204">
        <v>14.87</v>
      </c>
      <c r="K70" s="213" t="s">
        <v>116</v>
      </c>
    </row>
    <row r="71" spans="1:11" ht="14.4" customHeight="1" thickBot="1" x14ac:dyDescent="0.35">
      <c r="A71" s="225" t="s">
        <v>181</v>
      </c>
      <c r="B71" s="203">
        <v>4.9406564584124654E-324</v>
      </c>
      <c r="C71" s="203">
        <v>15.143000000000001</v>
      </c>
      <c r="D71" s="204">
        <v>15.143000000000001</v>
      </c>
      <c r="E71" s="215" t="s">
        <v>122</v>
      </c>
      <c r="F71" s="203">
        <v>0</v>
      </c>
      <c r="G71" s="204">
        <v>0</v>
      </c>
      <c r="H71" s="206">
        <v>1.54</v>
      </c>
      <c r="I71" s="203">
        <v>12.243</v>
      </c>
      <c r="J71" s="204">
        <v>12.243</v>
      </c>
      <c r="K71" s="213" t="s">
        <v>116</v>
      </c>
    </row>
    <row r="72" spans="1:11" ht="14.4" customHeight="1" thickBot="1" x14ac:dyDescent="0.35">
      <c r="A72" s="223" t="s">
        <v>182</v>
      </c>
      <c r="B72" s="203">
        <v>4.9406564584124654E-324</v>
      </c>
      <c r="C72" s="203">
        <v>3.8035899999999998</v>
      </c>
      <c r="D72" s="204">
        <v>3.8035899999999998</v>
      </c>
      <c r="E72" s="215" t="s">
        <v>122</v>
      </c>
      <c r="F72" s="203">
        <v>0</v>
      </c>
      <c r="G72" s="204">
        <v>0</v>
      </c>
      <c r="H72" s="206">
        <v>4.9406564584124654E-324</v>
      </c>
      <c r="I72" s="203">
        <v>0.62295</v>
      </c>
      <c r="J72" s="204">
        <v>0.62295</v>
      </c>
      <c r="K72" s="213" t="s">
        <v>116</v>
      </c>
    </row>
    <row r="73" spans="1:11" ht="14.4" customHeight="1" thickBot="1" x14ac:dyDescent="0.35">
      <c r="A73" s="224" t="s">
        <v>183</v>
      </c>
      <c r="B73" s="208">
        <v>4.9406564584124654E-324</v>
      </c>
      <c r="C73" s="208">
        <v>3.8035899999999998</v>
      </c>
      <c r="D73" s="209">
        <v>3.8035899999999998</v>
      </c>
      <c r="E73" s="216" t="s">
        <v>122</v>
      </c>
      <c r="F73" s="208">
        <v>0</v>
      </c>
      <c r="G73" s="209">
        <v>0</v>
      </c>
      <c r="H73" s="211">
        <v>4.9406564584124654E-324</v>
      </c>
      <c r="I73" s="208">
        <v>0.62295</v>
      </c>
      <c r="J73" s="209">
        <v>0.62295</v>
      </c>
      <c r="K73" s="212" t="s">
        <v>116</v>
      </c>
    </row>
    <row r="74" spans="1:11" ht="14.4" customHeight="1" thickBot="1" x14ac:dyDescent="0.35">
      <c r="A74" s="225" t="s">
        <v>184</v>
      </c>
      <c r="B74" s="203">
        <v>4.9406564584124654E-324</v>
      </c>
      <c r="C74" s="203">
        <v>3.3992300000000002</v>
      </c>
      <c r="D74" s="204">
        <v>3.3992300000000002</v>
      </c>
      <c r="E74" s="215" t="s">
        <v>122</v>
      </c>
      <c r="F74" s="203">
        <v>0</v>
      </c>
      <c r="G74" s="204">
        <v>0</v>
      </c>
      <c r="H74" s="206">
        <v>4.9406564584124654E-324</v>
      </c>
      <c r="I74" s="203">
        <v>0.62295</v>
      </c>
      <c r="J74" s="204">
        <v>0.62295</v>
      </c>
      <c r="K74" s="213" t="s">
        <v>116</v>
      </c>
    </row>
    <row r="75" spans="1:11" ht="14.4" customHeight="1" thickBot="1" x14ac:dyDescent="0.35">
      <c r="A75" s="225" t="s">
        <v>185</v>
      </c>
      <c r="B75" s="203">
        <v>4.9406564584124654E-324</v>
      </c>
      <c r="C75" s="203">
        <v>0.40436</v>
      </c>
      <c r="D75" s="204">
        <v>0.40436</v>
      </c>
      <c r="E75" s="215" t="s">
        <v>122</v>
      </c>
      <c r="F75" s="203">
        <v>0</v>
      </c>
      <c r="G75" s="204">
        <v>0</v>
      </c>
      <c r="H75" s="206">
        <v>4.9406564584124654E-324</v>
      </c>
      <c r="I75" s="203">
        <v>5.434722104253712E-323</v>
      </c>
      <c r="J75" s="204">
        <v>5.434722104253712E-323</v>
      </c>
      <c r="K75" s="213" t="s">
        <v>116</v>
      </c>
    </row>
    <row r="76" spans="1:11" ht="14.4" customHeight="1" thickBot="1" x14ac:dyDescent="0.35">
      <c r="A76" s="223" t="s">
        <v>48</v>
      </c>
      <c r="B76" s="203">
        <v>4190.8659276630997</v>
      </c>
      <c r="C76" s="203">
        <v>4448.9882100000004</v>
      </c>
      <c r="D76" s="204">
        <v>258.12228233690098</v>
      </c>
      <c r="E76" s="205">
        <v>1.0615916344709999</v>
      </c>
      <c r="F76" s="203">
        <v>4306.4271795709601</v>
      </c>
      <c r="G76" s="204">
        <v>3947.55824794005</v>
      </c>
      <c r="H76" s="206">
        <v>395.35392000000002</v>
      </c>
      <c r="I76" s="203">
        <v>3630.1389899999999</v>
      </c>
      <c r="J76" s="204">
        <v>-317.41925794004902</v>
      </c>
      <c r="K76" s="207">
        <v>0.84295840580299997</v>
      </c>
    </row>
    <row r="77" spans="1:11" ht="14.4" customHeight="1" thickBot="1" x14ac:dyDescent="0.35">
      <c r="A77" s="224" t="s">
        <v>186</v>
      </c>
      <c r="B77" s="208">
        <v>6.0532596355260004</v>
      </c>
      <c r="C77" s="208">
        <v>5.3007499999999999</v>
      </c>
      <c r="D77" s="209">
        <v>-0.75250963552600003</v>
      </c>
      <c r="E77" s="210">
        <v>0.87568522071800003</v>
      </c>
      <c r="F77" s="208">
        <v>5.0847630308290004</v>
      </c>
      <c r="G77" s="209">
        <v>4.6610327782600001</v>
      </c>
      <c r="H77" s="211">
        <v>0.104</v>
      </c>
      <c r="I77" s="208">
        <v>2.42</v>
      </c>
      <c r="J77" s="209">
        <v>-2.2410327782600001</v>
      </c>
      <c r="K77" s="214">
        <v>0.475931717039</v>
      </c>
    </row>
    <row r="78" spans="1:11" ht="14.4" customHeight="1" thickBot="1" x14ac:dyDescent="0.35">
      <c r="A78" s="225" t="s">
        <v>187</v>
      </c>
      <c r="B78" s="203">
        <v>6.0532596355260004</v>
      </c>
      <c r="C78" s="203">
        <v>5.3007499999999999</v>
      </c>
      <c r="D78" s="204">
        <v>-0.75250963552600003</v>
      </c>
      <c r="E78" s="205">
        <v>0.87568522071800003</v>
      </c>
      <c r="F78" s="203">
        <v>5.0847630308290004</v>
      </c>
      <c r="G78" s="204">
        <v>4.6610327782600001</v>
      </c>
      <c r="H78" s="206">
        <v>0.104</v>
      </c>
      <c r="I78" s="203">
        <v>2.42</v>
      </c>
      <c r="J78" s="204">
        <v>-2.2410327782600001</v>
      </c>
      <c r="K78" s="207">
        <v>0.475931717039</v>
      </c>
    </row>
    <row r="79" spans="1:11" ht="14.4" customHeight="1" thickBot="1" x14ac:dyDescent="0.35">
      <c r="A79" s="224" t="s">
        <v>188</v>
      </c>
      <c r="B79" s="208">
        <v>12.249239262459</v>
      </c>
      <c r="C79" s="208">
        <v>5.4666499999999996</v>
      </c>
      <c r="D79" s="209">
        <v>-6.7825892624590001</v>
      </c>
      <c r="E79" s="210">
        <v>0.44628485760300002</v>
      </c>
      <c r="F79" s="208">
        <v>4.3804400502969996</v>
      </c>
      <c r="G79" s="209">
        <v>4.0154033794390003</v>
      </c>
      <c r="H79" s="211">
        <v>0.40686</v>
      </c>
      <c r="I79" s="208">
        <v>4.7068000000000003</v>
      </c>
      <c r="J79" s="209">
        <v>0.69139662055999995</v>
      </c>
      <c r="K79" s="214">
        <v>1.074503918774</v>
      </c>
    </row>
    <row r="80" spans="1:11" ht="14.4" customHeight="1" thickBot="1" x14ac:dyDescent="0.35">
      <c r="A80" s="225" t="s">
        <v>189</v>
      </c>
      <c r="B80" s="203">
        <v>9.9999593978900005</v>
      </c>
      <c r="C80" s="203">
        <v>5.4666499999999996</v>
      </c>
      <c r="D80" s="204">
        <v>-4.5333093978900001</v>
      </c>
      <c r="E80" s="205">
        <v>0.546667219584</v>
      </c>
      <c r="F80" s="203">
        <v>4.3804400502969996</v>
      </c>
      <c r="G80" s="204">
        <v>4.0154033794390003</v>
      </c>
      <c r="H80" s="206">
        <v>0.40686</v>
      </c>
      <c r="I80" s="203">
        <v>4.7068000000000003</v>
      </c>
      <c r="J80" s="204">
        <v>0.69139662055999995</v>
      </c>
      <c r="K80" s="207">
        <v>1.074503918774</v>
      </c>
    </row>
    <row r="81" spans="1:11" ht="14.4" customHeight="1" thickBot="1" x14ac:dyDescent="0.35">
      <c r="A81" s="224" t="s">
        <v>190</v>
      </c>
      <c r="B81" s="208">
        <v>22.467958647178001</v>
      </c>
      <c r="C81" s="208">
        <v>11.626799999999999</v>
      </c>
      <c r="D81" s="209">
        <v>-10.841158647178</v>
      </c>
      <c r="E81" s="210">
        <v>0.51748359441900005</v>
      </c>
      <c r="F81" s="208">
        <v>10.835014243267</v>
      </c>
      <c r="G81" s="209">
        <v>9.9320963896609999</v>
      </c>
      <c r="H81" s="211">
        <v>4.9406564584124654E-324</v>
      </c>
      <c r="I81" s="208">
        <v>16.47587</v>
      </c>
      <c r="J81" s="209">
        <v>6.5437736103380004</v>
      </c>
      <c r="K81" s="214">
        <v>1.5206135986610001</v>
      </c>
    </row>
    <row r="82" spans="1:11" ht="14.4" customHeight="1" thickBot="1" x14ac:dyDescent="0.35">
      <c r="A82" s="225" t="s">
        <v>191</v>
      </c>
      <c r="B82" s="203">
        <v>5.4679196707699997</v>
      </c>
      <c r="C82" s="203">
        <v>4.59</v>
      </c>
      <c r="D82" s="204">
        <v>-0.87791967076999999</v>
      </c>
      <c r="E82" s="205">
        <v>0.83944173952199996</v>
      </c>
      <c r="F82" s="203">
        <v>3.9989618059079999</v>
      </c>
      <c r="G82" s="204">
        <v>3.6657149887489999</v>
      </c>
      <c r="H82" s="206">
        <v>4.9406564584124654E-324</v>
      </c>
      <c r="I82" s="203">
        <v>4.32</v>
      </c>
      <c r="J82" s="204">
        <v>0.65428501125000005</v>
      </c>
      <c r="K82" s="207">
        <v>1.0802803851780001</v>
      </c>
    </row>
    <row r="83" spans="1:11" ht="14.4" customHeight="1" thickBot="1" x14ac:dyDescent="0.35">
      <c r="A83" s="225" t="s">
        <v>192</v>
      </c>
      <c r="B83" s="203">
        <v>17.000038976407001</v>
      </c>
      <c r="C83" s="203">
        <v>7.0368000000000004</v>
      </c>
      <c r="D83" s="204">
        <v>-9.9632389764070002</v>
      </c>
      <c r="E83" s="205">
        <v>0.41392846273799999</v>
      </c>
      <c r="F83" s="203">
        <v>6.8360524373590001</v>
      </c>
      <c r="G83" s="204">
        <v>6.2663814009119996</v>
      </c>
      <c r="H83" s="206">
        <v>4.9406564584124654E-324</v>
      </c>
      <c r="I83" s="203">
        <v>12.15587</v>
      </c>
      <c r="J83" s="204">
        <v>5.8894885990869996</v>
      </c>
      <c r="K83" s="207">
        <v>1.7782002276</v>
      </c>
    </row>
    <row r="84" spans="1:11" ht="14.4" customHeight="1" thickBot="1" x14ac:dyDescent="0.35">
      <c r="A84" s="224" t="s">
        <v>193</v>
      </c>
      <c r="B84" s="208">
        <v>2937.09558315407</v>
      </c>
      <c r="C84" s="208">
        <v>3216.3738400000002</v>
      </c>
      <c r="D84" s="209">
        <v>279.27825684593302</v>
      </c>
      <c r="E84" s="210">
        <v>1.0950865400659999</v>
      </c>
      <c r="F84" s="208">
        <v>3137.9116568476202</v>
      </c>
      <c r="G84" s="209">
        <v>2876.41901877699</v>
      </c>
      <c r="H84" s="211">
        <v>277.20206000000002</v>
      </c>
      <c r="I84" s="208">
        <v>3012.28658</v>
      </c>
      <c r="J84" s="209">
        <v>135.86756122301401</v>
      </c>
      <c r="K84" s="214">
        <v>0.95996538762500006</v>
      </c>
    </row>
    <row r="85" spans="1:11" ht="14.4" customHeight="1" thickBot="1" x14ac:dyDescent="0.35">
      <c r="A85" s="225" t="s">
        <v>194</v>
      </c>
      <c r="B85" s="203">
        <v>2649.9998004404401</v>
      </c>
      <c r="C85" s="203">
        <v>2902.5411399999998</v>
      </c>
      <c r="D85" s="204">
        <v>252.541339559563</v>
      </c>
      <c r="E85" s="205">
        <v>1.095298625878</v>
      </c>
      <c r="F85" s="203">
        <v>2824.0028675455001</v>
      </c>
      <c r="G85" s="204">
        <v>2588.6692952500398</v>
      </c>
      <c r="H85" s="206">
        <v>249.9932</v>
      </c>
      <c r="I85" s="203">
        <v>2713.2633300000002</v>
      </c>
      <c r="J85" s="204">
        <v>124.594034749958</v>
      </c>
      <c r="K85" s="207">
        <v>0.96078632255700003</v>
      </c>
    </row>
    <row r="86" spans="1:11" ht="14.4" customHeight="1" thickBot="1" x14ac:dyDescent="0.35">
      <c r="A86" s="225" t="s">
        <v>195</v>
      </c>
      <c r="B86" s="203">
        <v>286.35154275844098</v>
      </c>
      <c r="C86" s="203">
        <v>313.83269999999999</v>
      </c>
      <c r="D86" s="204">
        <v>27.481157241558002</v>
      </c>
      <c r="E86" s="205">
        <v>1.0959699988930001</v>
      </c>
      <c r="F86" s="203">
        <v>313.90878930212199</v>
      </c>
      <c r="G86" s="204">
        <v>287.74972352694499</v>
      </c>
      <c r="H86" s="206">
        <v>27.208860000000001</v>
      </c>
      <c r="I86" s="203">
        <v>299.02325000000002</v>
      </c>
      <c r="J86" s="204">
        <v>11.273526473054</v>
      </c>
      <c r="K86" s="207">
        <v>0.95258004933399998</v>
      </c>
    </row>
    <row r="87" spans="1:11" ht="14.4" customHeight="1" thickBot="1" x14ac:dyDescent="0.35">
      <c r="A87" s="224" t="s">
        <v>196</v>
      </c>
      <c r="B87" s="208">
        <v>1182.9998887702</v>
      </c>
      <c r="C87" s="208">
        <v>1209.3621700000001</v>
      </c>
      <c r="D87" s="209">
        <v>26.362281229794998</v>
      </c>
      <c r="E87" s="210">
        <v>1.0222842634889999</v>
      </c>
      <c r="F87" s="208">
        <v>1100.98860014042</v>
      </c>
      <c r="G87" s="209">
        <v>1009.23955012872</v>
      </c>
      <c r="H87" s="211">
        <v>117.64100000000001</v>
      </c>
      <c r="I87" s="208">
        <v>594.24973999999997</v>
      </c>
      <c r="J87" s="209">
        <v>-414.98981012871502</v>
      </c>
      <c r="K87" s="214">
        <v>0.53974195547899995</v>
      </c>
    </row>
    <row r="88" spans="1:11" ht="14.4" customHeight="1" thickBot="1" x14ac:dyDescent="0.35">
      <c r="A88" s="225" t="s">
        <v>197</v>
      </c>
      <c r="B88" s="203">
        <v>18.999958855989998</v>
      </c>
      <c r="C88" s="203">
        <v>24.783999999999999</v>
      </c>
      <c r="D88" s="204">
        <v>5.7840411440089996</v>
      </c>
      <c r="E88" s="205">
        <v>1.304423877327</v>
      </c>
      <c r="F88" s="203">
        <v>4.0052271175760001</v>
      </c>
      <c r="G88" s="204">
        <v>3.6714581911109998</v>
      </c>
      <c r="H88" s="206">
        <v>4.9406564584124654E-324</v>
      </c>
      <c r="I88" s="203">
        <v>34.386000000000003</v>
      </c>
      <c r="J88" s="204">
        <v>30.714541808888001</v>
      </c>
      <c r="K88" s="207">
        <v>8.5852809317850003</v>
      </c>
    </row>
    <row r="89" spans="1:11" ht="14.4" customHeight="1" thickBot="1" x14ac:dyDescent="0.35">
      <c r="A89" s="225" t="s">
        <v>198</v>
      </c>
      <c r="B89" s="203">
        <v>1159.9999701550601</v>
      </c>
      <c r="C89" s="203">
        <v>1163.1231700000001</v>
      </c>
      <c r="D89" s="204">
        <v>3.1231998449430001</v>
      </c>
      <c r="E89" s="205">
        <v>1.002692413728</v>
      </c>
      <c r="F89" s="203">
        <v>1072.25849198231</v>
      </c>
      <c r="G89" s="204">
        <v>982.90361765044702</v>
      </c>
      <c r="H89" s="206">
        <v>117.64100000000001</v>
      </c>
      <c r="I89" s="203">
        <v>547.95874000000003</v>
      </c>
      <c r="J89" s="204">
        <v>-434.94487765044698</v>
      </c>
      <c r="K89" s="207">
        <v>0.51103231552499995</v>
      </c>
    </row>
    <row r="90" spans="1:11" ht="14.4" customHeight="1" thickBot="1" x14ac:dyDescent="0.35">
      <c r="A90" s="225" t="s">
        <v>199</v>
      </c>
      <c r="B90" s="203">
        <v>3.999959759157</v>
      </c>
      <c r="C90" s="203">
        <v>4.9406564584124654E-324</v>
      </c>
      <c r="D90" s="204">
        <v>-3.999959759157</v>
      </c>
      <c r="E90" s="205">
        <v>0</v>
      </c>
      <c r="F90" s="203">
        <v>2.9984533709769998</v>
      </c>
      <c r="G90" s="204">
        <v>2.7485822567290001</v>
      </c>
      <c r="H90" s="206">
        <v>4.9406564584124654E-324</v>
      </c>
      <c r="I90" s="203">
        <v>4.2</v>
      </c>
      <c r="J90" s="204">
        <v>1.4514177432699999</v>
      </c>
      <c r="K90" s="207">
        <v>1.4007221325000001</v>
      </c>
    </row>
    <row r="91" spans="1:11" ht="14.4" customHeight="1" thickBot="1" x14ac:dyDescent="0.35">
      <c r="A91" s="225" t="s">
        <v>200</v>
      </c>
      <c r="B91" s="203">
        <v>4.9406564584124654E-324</v>
      </c>
      <c r="C91" s="203">
        <v>0.85799999999999998</v>
      </c>
      <c r="D91" s="204">
        <v>0.85799999999999998</v>
      </c>
      <c r="E91" s="215" t="s">
        <v>122</v>
      </c>
      <c r="F91" s="203">
        <v>1.005084482919</v>
      </c>
      <c r="G91" s="204">
        <v>0.921327442675</v>
      </c>
      <c r="H91" s="206">
        <v>4.9406564584124654E-324</v>
      </c>
      <c r="I91" s="203">
        <v>5.434722104253712E-323</v>
      </c>
      <c r="J91" s="204">
        <v>-0.921327442675</v>
      </c>
      <c r="K91" s="207">
        <v>5.434722104253712E-323</v>
      </c>
    </row>
    <row r="92" spans="1:11" ht="14.4" customHeight="1" thickBot="1" x14ac:dyDescent="0.35">
      <c r="A92" s="225" t="s">
        <v>201</v>
      </c>
      <c r="B92" s="203">
        <v>4.9406564584124654E-324</v>
      </c>
      <c r="C92" s="203">
        <v>20.597000000000001</v>
      </c>
      <c r="D92" s="204">
        <v>20.597000000000001</v>
      </c>
      <c r="E92" s="215" t="s">
        <v>122</v>
      </c>
      <c r="F92" s="203">
        <v>20.721343186637998</v>
      </c>
      <c r="G92" s="204">
        <v>18.994564587751</v>
      </c>
      <c r="H92" s="206">
        <v>4.9406564584124654E-324</v>
      </c>
      <c r="I92" s="203">
        <v>7.7050000000000001</v>
      </c>
      <c r="J92" s="204">
        <v>-11.289564587751</v>
      </c>
      <c r="K92" s="207">
        <v>0.37183882968300003</v>
      </c>
    </row>
    <row r="93" spans="1:11" ht="14.4" customHeight="1" thickBot="1" x14ac:dyDescent="0.35">
      <c r="A93" s="224" t="s">
        <v>202</v>
      </c>
      <c r="B93" s="208">
        <v>29.999998193665</v>
      </c>
      <c r="C93" s="208">
        <v>0.85799999999999998</v>
      </c>
      <c r="D93" s="209">
        <v>-29.141998193665</v>
      </c>
      <c r="E93" s="210">
        <v>2.8600001722000001E-2</v>
      </c>
      <c r="F93" s="208">
        <v>47.226705258528</v>
      </c>
      <c r="G93" s="209">
        <v>43.291146486983997</v>
      </c>
      <c r="H93" s="211">
        <v>4.9406564584124654E-324</v>
      </c>
      <c r="I93" s="208">
        <v>5.434722104253712E-323</v>
      </c>
      <c r="J93" s="209">
        <v>-43.291146486983997</v>
      </c>
      <c r="K93" s="214">
        <v>0</v>
      </c>
    </row>
    <row r="94" spans="1:11" ht="14.4" customHeight="1" thickBot="1" x14ac:dyDescent="0.35">
      <c r="A94" s="225" t="s">
        <v>203</v>
      </c>
      <c r="B94" s="203">
        <v>4.9406564584124654E-324</v>
      </c>
      <c r="C94" s="203">
        <v>0.85799999999999998</v>
      </c>
      <c r="D94" s="204">
        <v>0.85799999999999998</v>
      </c>
      <c r="E94" s="215" t="s">
        <v>122</v>
      </c>
      <c r="F94" s="203">
        <v>0</v>
      </c>
      <c r="G94" s="204">
        <v>0</v>
      </c>
      <c r="H94" s="206">
        <v>4.9406564584124654E-324</v>
      </c>
      <c r="I94" s="203">
        <v>5.434722104253712E-323</v>
      </c>
      <c r="J94" s="204">
        <v>5.434722104253712E-323</v>
      </c>
      <c r="K94" s="213" t="s">
        <v>116</v>
      </c>
    </row>
    <row r="95" spans="1:11" ht="14.4" customHeight="1" thickBot="1" x14ac:dyDescent="0.35">
      <c r="A95" s="222" t="s">
        <v>49</v>
      </c>
      <c r="B95" s="203">
        <v>22531.998683322199</v>
      </c>
      <c r="C95" s="203">
        <v>23072.28196</v>
      </c>
      <c r="D95" s="204">
        <v>540.28327667777899</v>
      </c>
      <c r="E95" s="205">
        <v>1.0239784887379999</v>
      </c>
      <c r="F95" s="203">
        <v>20898.994351054302</v>
      </c>
      <c r="G95" s="204">
        <v>19157.4114884665</v>
      </c>
      <c r="H95" s="206">
        <v>2280.6614800000002</v>
      </c>
      <c r="I95" s="203">
        <v>20327.336619999998</v>
      </c>
      <c r="J95" s="204">
        <v>1169.92513153354</v>
      </c>
      <c r="K95" s="207">
        <v>0.97264663928499995</v>
      </c>
    </row>
    <row r="96" spans="1:11" ht="14.4" customHeight="1" thickBot="1" x14ac:dyDescent="0.35">
      <c r="A96" s="227" t="s">
        <v>204</v>
      </c>
      <c r="B96" s="208">
        <v>16688.998995136</v>
      </c>
      <c r="C96" s="208">
        <v>17105.713</v>
      </c>
      <c r="D96" s="209">
        <v>416.71400486398898</v>
      </c>
      <c r="E96" s="210">
        <v>1.0249693828240001</v>
      </c>
      <c r="F96" s="208">
        <v>15480.9999999992</v>
      </c>
      <c r="G96" s="209">
        <v>14190.9166666659</v>
      </c>
      <c r="H96" s="211">
        <v>1691.6790000000001</v>
      </c>
      <c r="I96" s="208">
        <v>15075.441999999999</v>
      </c>
      <c r="J96" s="209">
        <v>884.52533333410804</v>
      </c>
      <c r="K96" s="214">
        <v>0.97380285511200004</v>
      </c>
    </row>
    <row r="97" spans="1:11" ht="14.4" customHeight="1" thickBot="1" x14ac:dyDescent="0.35">
      <c r="A97" s="224" t="s">
        <v>205</v>
      </c>
      <c r="B97" s="208">
        <v>16637.9989982068</v>
      </c>
      <c r="C97" s="208">
        <v>17037.031999999999</v>
      </c>
      <c r="D97" s="209">
        <v>399.03300179321701</v>
      </c>
      <c r="E97" s="210">
        <v>1.0239832327089999</v>
      </c>
      <c r="F97" s="208">
        <v>15480.9999999992</v>
      </c>
      <c r="G97" s="209">
        <v>14190.9166666659</v>
      </c>
      <c r="H97" s="211">
        <v>1682.5329999999999</v>
      </c>
      <c r="I97" s="208">
        <v>15003.383</v>
      </c>
      <c r="J97" s="209">
        <v>812.46633333410705</v>
      </c>
      <c r="K97" s="214">
        <v>0.96914818164200001</v>
      </c>
    </row>
    <row r="98" spans="1:11" ht="14.4" customHeight="1" thickBot="1" x14ac:dyDescent="0.35">
      <c r="A98" s="225" t="s">
        <v>206</v>
      </c>
      <c r="B98" s="203">
        <v>16637.9989982068</v>
      </c>
      <c r="C98" s="203">
        <v>17037.031999999999</v>
      </c>
      <c r="D98" s="204">
        <v>399.03300179321701</v>
      </c>
      <c r="E98" s="205">
        <v>1.0239832327089999</v>
      </c>
      <c r="F98" s="203">
        <v>15480.9999999992</v>
      </c>
      <c r="G98" s="204">
        <v>14190.9166666659</v>
      </c>
      <c r="H98" s="206">
        <v>1682.5329999999999</v>
      </c>
      <c r="I98" s="203">
        <v>15003.383</v>
      </c>
      <c r="J98" s="204">
        <v>812.46633333410705</v>
      </c>
      <c r="K98" s="207">
        <v>0.96914818164200001</v>
      </c>
    </row>
    <row r="99" spans="1:11" ht="14.4" customHeight="1" thickBot="1" x14ac:dyDescent="0.35">
      <c r="A99" s="224" t="s">
        <v>207</v>
      </c>
      <c r="B99" s="208">
        <v>50.999996929231003</v>
      </c>
      <c r="C99" s="208">
        <v>68.680999999999997</v>
      </c>
      <c r="D99" s="209">
        <v>17.681003070768998</v>
      </c>
      <c r="E99" s="210">
        <v>1.3466863555949999</v>
      </c>
      <c r="F99" s="208">
        <v>0</v>
      </c>
      <c r="G99" s="209">
        <v>0</v>
      </c>
      <c r="H99" s="211">
        <v>9.1460000000000008</v>
      </c>
      <c r="I99" s="208">
        <v>72.058999999999997</v>
      </c>
      <c r="J99" s="209">
        <v>72.058999999999997</v>
      </c>
      <c r="K99" s="212" t="s">
        <v>116</v>
      </c>
    </row>
    <row r="100" spans="1:11" ht="14.4" customHeight="1" thickBot="1" x14ac:dyDescent="0.35">
      <c r="A100" s="225" t="s">
        <v>208</v>
      </c>
      <c r="B100" s="203">
        <v>50.999996929231003</v>
      </c>
      <c r="C100" s="203">
        <v>68.680999999999997</v>
      </c>
      <c r="D100" s="204">
        <v>17.681003070768998</v>
      </c>
      <c r="E100" s="205">
        <v>1.3466863555949999</v>
      </c>
      <c r="F100" s="203">
        <v>0</v>
      </c>
      <c r="G100" s="204">
        <v>0</v>
      </c>
      <c r="H100" s="206">
        <v>9.1460000000000008</v>
      </c>
      <c r="I100" s="203">
        <v>72.058999999999997</v>
      </c>
      <c r="J100" s="204">
        <v>72.058999999999997</v>
      </c>
      <c r="K100" s="213" t="s">
        <v>116</v>
      </c>
    </row>
    <row r="101" spans="1:11" ht="14.4" customHeight="1" thickBot="1" x14ac:dyDescent="0.35">
      <c r="A101" s="223" t="s">
        <v>209</v>
      </c>
      <c r="B101" s="203">
        <v>5675.9996582414797</v>
      </c>
      <c r="C101" s="203">
        <v>5795.5118400000001</v>
      </c>
      <c r="D101" s="204">
        <v>119.512181758522</v>
      </c>
      <c r="E101" s="205">
        <v>1.021055706299</v>
      </c>
      <c r="F101" s="203">
        <v>5262.9943510551702</v>
      </c>
      <c r="G101" s="204">
        <v>4824.4114884672399</v>
      </c>
      <c r="H101" s="206">
        <v>572.06505000000004</v>
      </c>
      <c r="I101" s="203">
        <v>5101.1399799999999</v>
      </c>
      <c r="J101" s="204">
        <v>276.72849153276201</v>
      </c>
      <c r="K101" s="207">
        <v>0.96924671389299999</v>
      </c>
    </row>
    <row r="102" spans="1:11" ht="14.4" customHeight="1" thickBot="1" x14ac:dyDescent="0.35">
      <c r="A102" s="224" t="s">
        <v>210</v>
      </c>
      <c r="B102" s="208">
        <v>1502.9999095026301</v>
      </c>
      <c r="C102" s="208">
        <v>1533.33601</v>
      </c>
      <c r="D102" s="209">
        <v>30.336100497368001</v>
      </c>
      <c r="E102" s="210">
        <v>1.020183700814</v>
      </c>
      <c r="F102" s="208">
        <v>1392.99998927819</v>
      </c>
      <c r="G102" s="209">
        <v>1276.91665683835</v>
      </c>
      <c r="H102" s="211">
        <v>151.43180000000001</v>
      </c>
      <c r="I102" s="208">
        <v>1350.2938899999999</v>
      </c>
      <c r="J102" s="209">
        <v>73.377233161654004</v>
      </c>
      <c r="K102" s="214">
        <v>0.96934235491200005</v>
      </c>
    </row>
    <row r="103" spans="1:11" ht="14.4" customHeight="1" thickBot="1" x14ac:dyDescent="0.35">
      <c r="A103" s="225" t="s">
        <v>211</v>
      </c>
      <c r="B103" s="203">
        <v>1502.9999095026301</v>
      </c>
      <c r="C103" s="203">
        <v>1533.33601</v>
      </c>
      <c r="D103" s="204">
        <v>30.336100497368001</v>
      </c>
      <c r="E103" s="205">
        <v>1.020183700814</v>
      </c>
      <c r="F103" s="203">
        <v>1392.99998927819</v>
      </c>
      <c r="G103" s="204">
        <v>1276.91665683835</v>
      </c>
      <c r="H103" s="206">
        <v>151.43180000000001</v>
      </c>
      <c r="I103" s="203">
        <v>1350.2938899999999</v>
      </c>
      <c r="J103" s="204">
        <v>73.377233161654004</v>
      </c>
      <c r="K103" s="207">
        <v>0.96934235491200005</v>
      </c>
    </row>
    <row r="104" spans="1:11" ht="14.4" customHeight="1" thickBot="1" x14ac:dyDescent="0.35">
      <c r="A104" s="224" t="s">
        <v>212</v>
      </c>
      <c r="B104" s="208">
        <v>4172.99974873884</v>
      </c>
      <c r="C104" s="208">
        <v>4262.1758300000001</v>
      </c>
      <c r="D104" s="209">
        <v>89.176081261155005</v>
      </c>
      <c r="E104" s="210">
        <v>1.021369778727</v>
      </c>
      <c r="F104" s="208">
        <v>3869.99436177697</v>
      </c>
      <c r="G104" s="209">
        <v>3547.4948316288901</v>
      </c>
      <c r="H104" s="211">
        <v>420.63324999999998</v>
      </c>
      <c r="I104" s="208">
        <v>3750.84609</v>
      </c>
      <c r="J104" s="209">
        <v>203.35125837110701</v>
      </c>
      <c r="K104" s="214">
        <v>0.96921228801899995</v>
      </c>
    </row>
    <row r="105" spans="1:11" ht="14.4" customHeight="1" thickBot="1" x14ac:dyDescent="0.35">
      <c r="A105" s="225" t="s">
        <v>213</v>
      </c>
      <c r="B105" s="203">
        <v>4172.99974873884</v>
      </c>
      <c r="C105" s="203">
        <v>4262.1758300000001</v>
      </c>
      <c r="D105" s="204">
        <v>89.176081261155005</v>
      </c>
      <c r="E105" s="205">
        <v>1.021369778727</v>
      </c>
      <c r="F105" s="203">
        <v>3869.99436177697</v>
      </c>
      <c r="G105" s="204">
        <v>3547.4948316288901</v>
      </c>
      <c r="H105" s="206">
        <v>420.63324999999998</v>
      </c>
      <c r="I105" s="203">
        <v>3750.84609</v>
      </c>
      <c r="J105" s="204">
        <v>203.35125837110701</v>
      </c>
      <c r="K105" s="207">
        <v>0.96921228801899995</v>
      </c>
    </row>
    <row r="106" spans="1:11" ht="14.4" customHeight="1" thickBot="1" x14ac:dyDescent="0.35">
      <c r="A106" s="223" t="s">
        <v>214</v>
      </c>
      <c r="B106" s="203">
        <v>167.000029944734</v>
      </c>
      <c r="C106" s="203">
        <v>171.05712</v>
      </c>
      <c r="D106" s="204">
        <v>4.0570900552650002</v>
      </c>
      <c r="E106" s="205">
        <v>1.02429394807</v>
      </c>
      <c r="F106" s="203">
        <v>154.99999999999099</v>
      </c>
      <c r="G106" s="204">
        <v>142.08333333332601</v>
      </c>
      <c r="H106" s="206">
        <v>16.91743</v>
      </c>
      <c r="I106" s="203">
        <v>150.75463999999999</v>
      </c>
      <c r="J106" s="204">
        <v>8.6713066666740009</v>
      </c>
      <c r="K106" s="207">
        <v>0.97261058064499994</v>
      </c>
    </row>
    <row r="107" spans="1:11" ht="14.4" customHeight="1" thickBot="1" x14ac:dyDescent="0.35">
      <c r="A107" s="224" t="s">
        <v>215</v>
      </c>
      <c r="B107" s="208">
        <v>167.000029944734</v>
      </c>
      <c r="C107" s="208">
        <v>171.05712</v>
      </c>
      <c r="D107" s="209">
        <v>4.0570900552650002</v>
      </c>
      <c r="E107" s="210">
        <v>1.02429394807</v>
      </c>
      <c r="F107" s="208">
        <v>154.99999999999099</v>
      </c>
      <c r="G107" s="209">
        <v>142.08333333332601</v>
      </c>
      <c r="H107" s="211">
        <v>16.91743</v>
      </c>
      <c r="I107" s="208">
        <v>150.75463999999999</v>
      </c>
      <c r="J107" s="209">
        <v>8.6713066666740009</v>
      </c>
      <c r="K107" s="214">
        <v>0.97261058064499994</v>
      </c>
    </row>
    <row r="108" spans="1:11" ht="14.4" customHeight="1" thickBot="1" x14ac:dyDescent="0.35">
      <c r="A108" s="225" t="s">
        <v>216</v>
      </c>
      <c r="B108" s="203">
        <v>167.000029944734</v>
      </c>
      <c r="C108" s="203">
        <v>171.05712</v>
      </c>
      <c r="D108" s="204">
        <v>4.0570900552650002</v>
      </c>
      <c r="E108" s="205">
        <v>1.02429394807</v>
      </c>
      <c r="F108" s="203">
        <v>154.99999999999099</v>
      </c>
      <c r="G108" s="204">
        <v>142.08333333332601</v>
      </c>
      <c r="H108" s="206">
        <v>16.91743</v>
      </c>
      <c r="I108" s="203">
        <v>150.75463999999999</v>
      </c>
      <c r="J108" s="204">
        <v>8.6713066666740009</v>
      </c>
      <c r="K108" s="207">
        <v>0.97261058064499994</v>
      </c>
    </row>
    <row r="109" spans="1:11" ht="14.4" customHeight="1" thickBot="1" x14ac:dyDescent="0.35">
      <c r="A109" s="222" t="s">
        <v>217</v>
      </c>
      <c r="B109" s="203">
        <v>4.9406564584124654E-324</v>
      </c>
      <c r="C109" s="203">
        <v>100.29825</v>
      </c>
      <c r="D109" s="204">
        <v>100.29825</v>
      </c>
      <c r="E109" s="215" t="s">
        <v>122</v>
      </c>
      <c r="F109" s="203">
        <v>0</v>
      </c>
      <c r="G109" s="204">
        <v>0</v>
      </c>
      <c r="H109" s="206">
        <v>7.8140000000000001</v>
      </c>
      <c r="I109" s="203">
        <v>87.928200000000004</v>
      </c>
      <c r="J109" s="204">
        <v>87.928200000000004</v>
      </c>
      <c r="K109" s="213" t="s">
        <v>116</v>
      </c>
    </row>
    <row r="110" spans="1:11" ht="14.4" customHeight="1" thickBot="1" x14ac:dyDescent="0.35">
      <c r="A110" s="223" t="s">
        <v>218</v>
      </c>
      <c r="B110" s="203">
        <v>4.9406564584124654E-324</v>
      </c>
      <c r="C110" s="203">
        <v>100.29825</v>
      </c>
      <c r="D110" s="204">
        <v>100.29825</v>
      </c>
      <c r="E110" s="215" t="s">
        <v>122</v>
      </c>
      <c r="F110" s="203">
        <v>0</v>
      </c>
      <c r="G110" s="204">
        <v>0</v>
      </c>
      <c r="H110" s="206">
        <v>7.8140000000000001</v>
      </c>
      <c r="I110" s="203">
        <v>87.928200000000004</v>
      </c>
      <c r="J110" s="204">
        <v>87.928200000000004</v>
      </c>
      <c r="K110" s="213" t="s">
        <v>116</v>
      </c>
    </row>
    <row r="111" spans="1:11" ht="14.4" customHeight="1" thickBot="1" x14ac:dyDescent="0.35">
      <c r="A111" s="224" t="s">
        <v>219</v>
      </c>
      <c r="B111" s="208">
        <v>4.9406564584124654E-324</v>
      </c>
      <c r="C111" s="208">
        <v>67.513249999999999</v>
      </c>
      <c r="D111" s="209">
        <v>67.513249999999999</v>
      </c>
      <c r="E111" s="216" t="s">
        <v>122</v>
      </c>
      <c r="F111" s="208">
        <v>0</v>
      </c>
      <c r="G111" s="209">
        <v>0</v>
      </c>
      <c r="H111" s="211">
        <v>7.8140000000000001</v>
      </c>
      <c r="I111" s="208">
        <v>56.360199999999999</v>
      </c>
      <c r="J111" s="209">
        <v>56.360199999999999</v>
      </c>
      <c r="K111" s="212" t="s">
        <v>116</v>
      </c>
    </row>
    <row r="112" spans="1:11" ht="14.4" customHeight="1" thickBot="1" x14ac:dyDescent="0.35">
      <c r="A112" s="225" t="s">
        <v>220</v>
      </c>
      <c r="B112" s="203">
        <v>4.9406564584124654E-324</v>
      </c>
      <c r="C112" s="203">
        <v>3.37425</v>
      </c>
      <c r="D112" s="204">
        <v>3.37425</v>
      </c>
      <c r="E112" s="215" t="s">
        <v>122</v>
      </c>
      <c r="F112" s="203">
        <v>0</v>
      </c>
      <c r="G112" s="204">
        <v>0</v>
      </c>
      <c r="H112" s="206">
        <v>4.9406564584124654E-324</v>
      </c>
      <c r="I112" s="203">
        <v>6.6172000000000004</v>
      </c>
      <c r="J112" s="204">
        <v>6.6172000000000004</v>
      </c>
      <c r="K112" s="213" t="s">
        <v>116</v>
      </c>
    </row>
    <row r="113" spans="1:11" ht="14.4" customHeight="1" thickBot="1" x14ac:dyDescent="0.35">
      <c r="A113" s="225" t="s">
        <v>221</v>
      </c>
      <c r="B113" s="203">
        <v>4.9406564584124654E-324</v>
      </c>
      <c r="C113" s="203">
        <v>64.138999999999996</v>
      </c>
      <c r="D113" s="204">
        <v>64.138999999999996</v>
      </c>
      <c r="E113" s="215" t="s">
        <v>122</v>
      </c>
      <c r="F113" s="203">
        <v>0</v>
      </c>
      <c r="G113" s="204">
        <v>0</v>
      </c>
      <c r="H113" s="206">
        <v>7.8140000000000001</v>
      </c>
      <c r="I113" s="203">
        <v>49.743000000000002</v>
      </c>
      <c r="J113" s="204">
        <v>49.743000000000002</v>
      </c>
      <c r="K113" s="213" t="s">
        <v>116</v>
      </c>
    </row>
    <row r="114" spans="1:11" ht="14.4" customHeight="1" thickBot="1" x14ac:dyDescent="0.35">
      <c r="A114" s="224" t="s">
        <v>222</v>
      </c>
      <c r="B114" s="208">
        <v>4.9406564584124654E-324</v>
      </c>
      <c r="C114" s="208">
        <v>8.52</v>
      </c>
      <c r="D114" s="209">
        <v>8.52</v>
      </c>
      <c r="E114" s="216" t="s">
        <v>122</v>
      </c>
      <c r="F114" s="208">
        <v>0</v>
      </c>
      <c r="G114" s="209">
        <v>0</v>
      </c>
      <c r="H114" s="211">
        <v>4.9406564584124654E-324</v>
      </c>
      <c r="I114" s="208">
        <v>3</v>
      </c>
      <c r="J114" s="209">
        <v>3</v>
      </c>
      <c r="K114" s="212" t="s">
        <v>116</v>
      </c>
    </row>
    <row r="115" spans="1:11" ht="14.4" customHeight="1" thickBot="1" x14ac:dyDescent="0.35">
      <c r="A115" s="225" t="s">
        <v>223</v>
      </c>
      <c r="B115" s="203">
        <v>4.9406564584124654E-324</v>
      </c>
      <c r="C115" s="203">
        <v>8.52</v>
      </c>
      <c r="D115" s="204">
        <v>8.52</v>
      </c>
      <c r="E115" s="215" t="s">
        <v>122</v>
      </c>
      <c r="F115" s="203">
        <v>0</v>
      </c>
      <c r="G115" s="204">
        <v>0</v>
      </c>
      <c r="H115" s="206">
        <v>4.9406564584124654E-324</v>
      </c>
      <c r="I115" s="203">
        <v>3</v>
      </c>
      <c r="J115" s="204">
        <v>3</v>
      </c>
      <c r="K115" s="213" t="s">
        <v>116</v>
      </c>
    </row>
    <row r="116" spans="1:11" ht="14.4" customHeight="1" thickBot="1" x14ac:dyDescent="0.35">
      <c r="A116" s="228" t="s">
        <v>224</v>
      </c>
      <c r="B116" s="203">
        <v>4.9406564584124654E-324</v>
      </c>
      <c r="C116" s="203">
        <v>21.364999999999998</v>
      </c>
      <c r="D116" s="204">
        <v>21.364999999999998</v>
      </c>
      <c r="E116" s="215" t="s">
        <v>122</v>
      </c>
      <c r="F116" s="203">
        <v>0</v>
      </c>
      <c r="G116" s="204">
        <v>0</v>
      </c>
      <c r="H116" s="206">
        <v>4.9406564584124654E-324</v>
      </c>
      <c r="I116" s="203">
        <v>28.568000000000001</v>
      </c>
      <c r="J116" s="204">
        <v>28.568000000000001</v>
      </c>
      <c r="K116" s="213" t="s">
        <v>116</v>
      </c>
    </row>
    <row r="117" spans="1:11" ht="14.4" customHeight="1" thickBot="1" x14ac:dyDescent="0.35">
      <c r="A117" s="225" t="s">
        <v>225</v>
      </c>
      <c r="B117" s="203">
        <v>4.9406564584124654E-324</v>
      </c>
      <c r="C117" s="203">
        <v>21.364999999999998</v>
      </c>
      <c r="D117" s="204">
        <v>21.364999999999998</v>
      </c>
      <c r="E117" s="215" t="s">
        <v>122</v>
      </c>
      <c r="F117" s="203">
        <v>0</v>
      </c>
      <c r="G117" s="204">
        <v>0</v>
      </c>
      <c r="H117" s="206">
        <v>4.9406564584124654E-324</v>
      </c>
      <c r="I117" s="203">
        <v>28.568000000000001</v>
      </c>
      <c r="J117" s="204">
        <v>28.568000000000001</v>
      </c>
      <c r="K117" s="213" t="s">
        <v>116</v>
      </c>
    </row>
    <row r="118" spans="1:11" ht="14.4" customHeight="1" thickBot="1" x14ac:dyDescent="0.35">
      <c r="A118" s="228" t="s">
        <v>226</v>
      </c>
      <c r="B118" s="203">
        <v>4.9406564584124654E-324</v>
      </c>
      <c r="C118" s="203">
        <v>2.9</v>
      </c>
      <c r="D118" s="204">
        <v>2.9</v>
      </c>
      <c r="E118" s="215" t="s">
        <v>122</v>
      </c>
      <c r="F118" s="203">
        <v>0</v>
      </c>
      <c r="G118" s="204">
        <v>0</v>
      </c>
      <c r="H118" s="206">
        <v>4.9406564584124654E-324</v>
      </c>
      <c r="I118" s="203">
        <v>5.434722104253712E-323</v>
      </c>
      <c r="J118" s="204">
        <v>5.434722104253712E-323</v>
      </c>
      <c r="K118" s="213" t="s">
        <v>116</v>
      </c>
    </row>
    <row r="119" spans="1:11" ht="14.4" customHeight="1" thickBot="1" x14ac:dyDescent="0.35">
      <c r="A119" s="225" t="s">
        <v>227</v>
      </c>
      <c r="B119" s="203">
        <v>4.9406564584124654E-324</v>
      </c>
      <c r="C119" s="203">
        <v>2.9</v>
      </c>
      <c r="D119" s="204">
        <v>2.9</v>
      </c>
      <c r="E119" s="215" t="s">
        <v>122</v>
      </c>
      <c r="F119" s="203">
        <v>0</v>
      </c>
      <c r="G119" s="204">
        <v>0</v>
      </c>
      <c r="H119" s="206">
        <v>4.9406564584124654E-324</v>
      </c>
      <c r="I119" s="203">
        <v>5.434722104253712E-323</v>
      </c>
      <c r="J119" s="204">
        <v>5.434722104253712E-323</v>
      </c>
      <c r="K119" s="213" t="s">
        <v>116</v>
      </c>
    </row>
    <row r="120" spans="1:11" ht="14.4" customHeight="1" thickBot="1" x14ac:dyDescent="0.35">
      <c r="A120" s="222" t="s">
        <v>228</v>
      </c>
      <c r="B120" s="203">
        <v>21998.998915414799</v>
      </c>
      <c r="C120" s="203">
        <v>22222.822049999999</v>
      </c>
      <c r="D120" s="204">
        <v>223.823134585269</v>
      </c>
      <c r="E120" s="205">
        <v>1.010174241811</v>
      </c>
      <c r="F120" s="203">
        <v>19916.999999998901</v>
      </c>
      <c r="G120" s="204">
        <v>18257.249999999</v>
      </c>
      <c r="H120" s="206">
        <v>1647.9490000000001</v>
      </c>
      <c r="I120" s="203">
        <v>18786.45739</v>
      </c>
      <c r="J120" s="204">
        <v>529.207390001004</v>
      </c>
      <c r="K120" s="207">
        <v>0.94323730431200004</v>
      </c>
    </row>
    <row r="121" spans="1:11" ht="14.4" customHeight="1" thickBot="1" x14ac:dyDescent="0.35">
      <c r="A121" s="223" t="s">
        <v>229</v>
      </c>
      <c r="B121" s="203">
        <v>21780.998768540801</v>
      </c>
      <c r="C121" s="203">
        <v>21929.815999999999</v>
      </c>
      <c r="D121" s="204">
        <v>148.81723145923399</v>
      </c>
      <c r="E121" s="205">
        <v>1.006832433766</v>
      </c>
      <c r="F121" s="203">
        <v>19916.999999998901</v>
      </c>
      <c r="G121" s="204">
        <v>18257.249999999</v>
      </c>
      <c r="H121" s="206">
        <v>1695.865</v>
      </c>
      <c r="I121" s="203">
        <v>18587.572</v>
      </c>
      <c r="J121" s="204">
        <v>330.32200000100403</v>
      </c>
      <c r="K121" s="207">
        <v>0.93325159411500003</v>
      </c>
    </row>
    <row r="122" spans="1:11" ht="14.4" customHeight="1" thickBot="1" x14ac:dyDescent="0.35">
      <c r="A122" s="224" t="s">
        <v>230</v>
      </c>
      <c r="B122" s="208">
        <v>21780.998768540801</v>
      </c>
      <c r="C122" s="208">
        <v>21926.417000000001</v>
      </c>
      <c r="D122" s="209">
        <v>145.418231459233</v>
      </c>
      <c r="E122" s="210">
        <v>1.0066763803159999</v>
      </c>
      <c r="F122" s="208">
        <v>19916.999999998901</v>
      </c>
      <c r="G122" s="209">
        <v>18257.249999999</v>
      </c>
      <c r="H122" s="211">
        <v>1695.865</v>
      </c>
      <c r="I122" s="208">
        <v>18587.572</v>
      </c>
      <c r="J122" s="209">
        <v>330.32200000100403</v>
      </c>
      <c r="K122" s="214">
        <v>0.93325159411500003</v>
      </c>
    </row>
    <row r="123" spans="1:11" ht="14.4" customHeight="1" thickBot="1" x14ac:dyDescent="0.35">
      <c r="A123" s="225" t="s">
        <v>231</v>
      </c>
      <c r="B123" s="203">
        <v>317.00002091306101</v>
      </c>
      <c r="C123" s="203">
        <v>322.286</v>
      </c>
      <c r="D123" s="204">
        <v>5.2859790869390002</v>
      </c>
      <c r="E123" s="205">
        <v>1.016675011792</v>
      </c>
      <c r="F123" s="203">
        <v>227.99999999998701</v>
      </c>
      <c r="G123" s="204">
        <v>208.99999999998801</v>
      </c>
      <c r="H123" s="206">
        <v>28.832999999999998</v>
      </c>
      <c r="I123" s="203">
        <v>298.601</v>
      </c>
      <c r="J123" s="204">
        <v>89.601000000010998</v>
      </c>
      <c r="K123" s="207">
        <v>1.309653508772</v>
      </c>
    </row>
    <row r="124" spans="1:11" ht="14.4" customHeight="1" thickBot="1" x14ac:dyDescent="0.35">
      <c r="A124" s="225" t="s">
        <v>232</v>
      </c>
      <c r="B124" s="203">
        <v>6864.9995466504097</v>
      </c>
      <c r="C124" s="203">
        <v>7033.7330000000002</v>
      </c>
      <c r="D124" s="204">
        <v>168.73345334958799</v>
      </c>
      <c r="E124" s="205">
        <v>1.0245788003630001</v>
      </c>
      <c r="F124" s="203">
        <v>6786.9999999996298</v>
      </c>
      <c r="G124" s="204">
        <v>6221.4166666663295</v>
      </c>
      <c r="H124" s="206">
        <v>564.45600000000002</v>
      </c>
      <c r="I124" s="203">
        <v>6215.1880000000001</v>
      </c>
      <c r="J124" s="204">
        <v>-6.2286666663270003</v>
      </c>
      <c r="K124" s="207">
        <v>0.91574893178100003</v>
      </c>
    </row>
    <row r="125" spans="1:11" ht="14.4" customHeight="1" thickBot="1" x14ac:dyDescent="0.35">
      <c r="A125" s="225" t="s">
        <v>233</v>
      </c>
      <c r="B125" s="203">
        <v>431.99997398878003</v>
      </c>
      <c r="C125" s="203">
        <v>432.49200000000002</v>
      </c>
      <c r="D125" s="204">
        <v>0.49202601121900003</v>
      </c>
      <c r="E125" s="205">
        <v>1.0011389491680001</v>
      </c>
      <c r="F125" s="203">
        <v>425.99999999997698</v>
      </c>
      <c r="G125" s="204">
        <v>390.49999999997902</v>
      </c>
      <c r="H125" s="206">
        <v>35.508000000000003</v>
      </c>
      <c r="I125" s="203">
        <v>390.60500000000002</v>
      </c>
      <c r="J125" s="204">
        <v>0.105000000021</v>
      </c>
      <c r="K125" s="207">
        <v>0.91691314553900005</v>
      </c>
    </row>
    <row r="126" spans="1:11" ht="14.4" customHeight="1" thickBot="1" x14ac:dyDescent="0.35">
      <c r="A126" s="225" t="s">
        <v>234</v>
      </c>
      <c r="B126" s="203">
        <v>2749.9998744193199</v>
      </c>
      <c r="C126" s="203">
        <v>2724.4870000000001</v>
      </c>
      <c r="D126" s="204">
        <v>-25.512874419317001</v>
      </c>
      <c r="E126" s="205">
        <v>0.99072259069599999</v>
      </c>
      <c r="F126" s="203">
        <v>1728.9999999999</v>
      </c>
      <c r="G126" s="204">
        <v>1584.9166666665801</v>
      </c>
      <c r="H126" s="206">
        <v>180.33600000000001</v>
      </c>
      <c r="I126" s="203">
        <v>1879.173</v>
      </c>
      <c r="J126" s="204">
        <v>294.25633333342103</v>
      </c>
      <c r="K126" s="207">
        <v>1.0868554077499999</v>
      </c>
    </row>
    <row r="127" spans="1:11" ht="14.4" customHeight="1" thickBot="1" x14ac:dyDescent="0.35">
      <c r="A127" s="225" t="s">
        <v>235</v>
      </c>
      <c r="B127" s="203">
        <v>10425.9994522385</v>
      </c>
      <c r="C127" s="203">
        <v>10422.782999999999</v>
      </c>
      <c r="D127" s="204">
        <v>-3.2164522384750001</v>
      </c>
      <c r="E127" s="205">
        <v>0.99969149698699999</v>
      </c>
      <c r="F127" s="203">
        <v>9926.9999999994507</v>
      </c>
      <c r="G127" s="204">
        <v>9099.7499999994998</v>
      </c>
      <c r="H127" s="206">
        <v>824.27700000000004</v>
      </c>
      <c r="I127" s="203">
        <v>9111.0450000000001</v>
      </c>
      <c r="J127" s="204">
        <v>11.2950000005</v>
      </c>
      <c r="K127" s="207">
        <v>0.91780447264999998</v>
      </c>
    </row>
    <row r="128" spans="1:11" ht="14.4" customHeight="1" thickBot="1" x14ac:dyDescent="0.35">
      <c r="A128" s="225" t="s">
        <v>236</v>
      </c>
      <c r="B128" s="203">
        <v>990.99990033074596</v>
      </c>
      <c r="C128" s="203">
        <v>990.63599999999997</v>
      </c>
      <c r="D128" s="204">
        <v>-0.36390033074599998</v>
      </c>
      <c r="E128" s="205">
        <v>0.999632794785</v>
      </c>
      <c r="F128" s="203">
        <v>819.99999999995498</v>
      </c>
      <c r="G128" s="204">
        <v>751.66666666662604</v>
      </c>
      <c r="H128" s="206">
        <v>62.454999999999998</v>
      </c>
      <c r="I128" s="203">
        <v>692.96</v>
      </c>
      <c r="J128" s="204">
        <v>-58.706666666624997</v>
      </c>
      <c r="K128" s="207">
        <v>0.84507317073099997</v>
      </c>
    </row>
    <row r="129" spans="1:11" ht="14.4" customHeight="1" thickBot="1" x14ac:dyDescent="0.35">
      <c r="A129" s="224" t="s">
        <v>237</v>
      </c>
      <c r="B129" s="208">
        <v>4.9406564584124654E-324</v>
      </c>
      <c r="C129" s="208">
        <v>3.399</v>
      </c>
      <c r="D129" s="209">
        <v>3.399</v>
      </c>
      <c r="E129" s="216" t="s">
        <v>122</v>
      </c>
      <c r="F129" s="208">
        <v>0</v>
      </c>
      <c r="G129" s="209">
        <v>0</v>
      </c>
      <c r="H129" s="211">
        <v>4.9406564584124654E-324</v>
      </c>
      <c r="I129" s="208">
        <v>5.434722104253712E-323</v>
      </c>
      <c r="J129" s="209">
        <v>5.434722104253712E-323</v>
      </c>
      <c r="K129" s="212" t="s">
        <v>116</v>
      </c>
    </row>
    <row r="130" spans="1:11" ht="14.4" customHeight="1" thickBot="1" x14ac:dyDescent="0.35">
      <c r="A130" s="225" t="s">
        <v>238</v>
      </c>
      <c r="B130" s="203">
        <v>4.9406564584124654E-324</v>
      </c>
      <c r="C130" s="203">
        <v>3.399</v>
      </c>
      <c r="D130" s="204">
        <v>3.399</v>
      </c>
      <c r="E130" s="215" t="s">
        <v>122</v>
      </c>
      <c r="F130" s="203">
        <v>0</v>
      </c>
      <c r="G130" s="204">
        <v>0</v>
      </c>
      <c r="H130" s="206">
        <v>4.9406564584124654E-324</v>
      </c>
      <c r="I130" s="203">
        <v>5.434722104253712E-323</v>
      </c>
      <c r="J130" s="204">
        <v>5.434722104253712E-323</v>
      </c>
      <c r="K130" s="213" t="s">
        <v>116</v>
      </c>
    </row>
    <row r="131" spans="1:11" ht="14.4" customHeight="1" thickBot="1" x14ac:dyDescent="0.35">
      <c r="A131" s="223" t="s">
        <v>239</v>
      </c>
      <c r="B131" s="203">
        <v>218.00014687395799</v>
      </c>
      <c r="C131" s="203">
        <v>293.00605000000002</v>
      </c>
      <c r="D131" s="204">
        <v>75.005903126041005</v>
      </c>
      <c r="E131" s="205">
        <v>1.3440635439999999</v>
      </c>
      <c r="F131" s="203">
        <v>0</v>
      </c>
      <c r="G131" s="204">
        <v>0</v>
      </c>
      <c r="H131" s="206">
        <v>-47.915999999999997</v>
      </c>
      <c r="I131" s="203">
        <v>198.88539</v>
      </c>
      <c r="J131" s="204">
        <v>198.88539</v>
      </c>
      <c r="K131" s="213" t="s">
        <v>116</v>
      </c>
    </row>
    <row r="132" spans="1:11" ht="14.4" customHeight="1" thickBot="1" x14ac:dyDescent="0.35">
      <c r="A132" s="224" t="s">
        <v>240</v>
      </c>
      <c r="B132" s="208">
        <v>210.00010735564999</v>
      </c>
      <c r="C132" s="208">
        <v>184.79245</v>
      </c>
      <c r="D132" s="209">
        <v>-25.207657355649001</v>
      </c>
      <c r="E132" s="210">
        <v>0.87996359776599997</v>
      </c>
      <c r="F132" s="208">
        <v>0</v>
      </c>
      <c r="G132" s="209">
        <v>0</v>
      </c>
      <c r="H132" s="211">
        <v>11.374000000000001</v>
      </c>
      <c r="I132" s="208">
        <v>186.73539</v>
      </c>
      <c r="J132" s="209">
        <v>186.73539</v>
      </c>
      <c r="K132" s="212" t="s">
        <v>116</v>
      </c>
    </row>
    <row r="133" spans="1:11" ht="14.4" customHeight="1" thickBot="1" x14ac:dyDescent="0.35">
      <c r="A133" s="225" t="s">
        <v>241</v>
      </c>
      <c r="B133" s="203">
        <v>61.000076327114002</v>
      </c>
      <c r="C133" s="203">
        <v>48.204000000000001</v>
      </c>
      <c r="D133" s="204">
        <v>-12.796076327113999</v>
      </c>
      <c r="E133" s="205">
        <v>0.79022851941200001</v>
      </c>
      <c r="F133" s="203">
        <v>0</v>
      </c>
      <c r="G133" s="204">
        <v>0</v>
      </c>
      <c r="H133" s="206">
        <v>11.374000000000001</v>
      </c>
      <c r="I133" s="203">
        <v>11.374000000000001</v>
      </c>
      <c r="J133" s="204">
        <v>11.374000000000001</v>
      </c>
      <c r="K133" s="213" t="s">
        <v>116</v>
      </c>
    </row>
    <row r="134" spans="1:11" ht="14.4" customHeight="1" thickBot="1" x14ac:dyDescent="0.35">
      <c r="A134" s="225" t="s">
        <v>242</v>
      </c>
      <c r="B134" s="203">
        <v>149.00003102853501</v>
      </c>
      <c r="C134" s="203">
        <v>136.58844999999999</v>
      </c>
      <c r="D134" s="204">
        <v>-12.411581028535</v>
      </c>
      <c r="E134" s="205">
        <v>0.91670081581200002</v>
      </c>
      <c r="F134" s="203">
        <v>0</v>
      </c>
      <c r="G134" s="204">
        <v>0</v>
      </c>
      <c r="H134" s="206">
        <v>4.9406564584124654E-324</v>
      </c>
      <c r="I134" s="203">
        <v>175.36139</v>
      </c>
      <c r="J134" s="204">
        <v>175.36139</v>
      </c>
      <c r="K134" s="213" t="s">
        <v>116</v>
      </c>
    </row>
    <row r="135" spans="1:11" ht="14.4" customHeight="1" thickBot="1" x14ac:dyDescent="0.35">
      <c r="A135" s="224" t="s">
        <v>243</v>
      </c>
      <c r="B135" s="208">
        <v>8.0000395183080002</v>
      </c>
      <c r="C135" s="208">
        <v>73.899600000000007</v>
      </c>
      <c r="D135" s="209">
        <v>65.899560481690997</v>
      </c>
      <c r="E135" s="210">
        <v>9.2374043691749996</v>
      </c>
      <c r="F135" s="208">
        <v>0</v>
      </c>
      <c r="G135" s="209">
        <v>0</v>
      </c>
      <c r="H135" s="211">
        <v>-59.29</v>
      </c>
      <c r="I135" s="208">
        <v>10.164</v>
      </c>
      <c r="J135" s="209">
        <v>10.164</v>
      </c>
      <c r="K135" s="212" t="s">
        <v>116</v>
      </c>
    </row>
    <row r="136" spans="1:11" ht="14.4" customHeight="1" thickBot="1" x14ac:dyDescent="0.35">
      <c r="A136" s="225" t="s">
        <v>244</v>
      </c>
      <c r="B136" s="203">
        <v>8.0000395183080002</v>
      </c>
      <c r="C136" s="203">
        <v>47.787599999999998</v>
      </c>
      <c r="D136" s="204">
        <v>39.787560481691003</v>
      </c>
      <c r="E136" s="205">
        <v>5.9734204925650003</v>
      </c>
      <c r="F136" s="203">
        <v>0</v>
      </c>
      <c r="G136" s="204">
        <v>0</v>
      </c>
      <c r="H136" s="206">
        <v>-59.29</v>
      </c>
      <c r="I136" s="203">
        <v>-5.9290000000000003</v>
      </c>
      <c r="J136" s="204">
        <v>-5.9290000000000003</v>
      </c>
      <c r="K136" s="213" t="s">
        <v>116</v>
      </c>
    </row>
    <row r="137" spans="1:11" ht="14.4" customHeight="1" thickBot="1" x14ac:dyDescent="0.35">
      <c r="A137" s="225" t="s">
        <v>245</v>
      </c>
      <c r="B137" s="203">
        <v>4.9406564584124654E-324</v>
      </c>
      <c r="C137" s="203">
        <v>6.96</v>
      </c>
      <c r="D137" s="204">
        <v>6.96</v>
      </c>
      <c r="E137" s="215" t="s">
        <v>122</v>
      </c>
      <c r="F137" s="203">
        <v>0</v>
      </c>
      <c r="G137" s="204">
        <v>0</v>
      </c>
      <c r="H137" s="206">
        <v>4.9406564584124654E-324</v>
      </c>
      <c r="I137" s="203">
        <v>5.434722104253712E-323</v>
      </c>
      <c r="J137" s="204">
        <v>5.434722104253712E-323</v>
      </c>
      <c r="K137" s="213" t="s">
        <v>116</v>
      </c>
    </row>
    <row r="138" spans="1:11" ht="14.4" customHeight="1" thickBot="1" x14ac:dyDescent="0.35">
      <c r="A138" s="225" t="s">
        <v>246</v>
      </c>
      <c r="B138" s="203">
        <v>4.9406564584124654E-324</v>
      </c>
      <c r="C138" s="203">
        <v>4.9406564584124654E-324</v>
      </c>
      <c r="D138" s="204">
        <v>0</v>
      </c>
      <c r="E138" s="205">
        <v>1</v>
      </c>
      <c r="F138" s="203">
        <v>4.9406564584124654E-324</v>
      </c>
      <c r="G138" s="204">
        <v>0</v>
      </c>
      <c r="H138" s="206">
        <v>4.9406564584124654E-324</v>
      </c>
      <c r="I138" s="203">
        <v>16.093</v>
      </c>
      <c r="J138" s="204">
        <v>16.093</v>
      </c>
      <c r="K138" s="213" t="s">
        <v>122</v>
      </c>
    </row>
    <row r="139" spans="1:11" ht="14.4" customHeight="1" thickBot="1" x14ac:dyDescent="0.35">
      <c r="A139" s="225" t="s">
        <v>247</v>
      </c>
      <c r="B139" s="203">
        <v>4.9406564584124654E-324</v>
      </c>
      <c r="C139" s="203">
        <v>19.152000000000001</v>
      </c>
      <c r="D139" s="204">
        <v>19.152000000000001</v>
      </c>
      <c r="E139" s="215" t="s">
        <v>122</v>
      </c>
      <c r="F139" s="203">
        <v>0</v>
      </c>
      <c r="G139" s="204">
        <v>0</v>
      </c>
      <c r="H139" s="206">
        <v>4.9406564584124654E-324</v>
      </c>
      <c r="I139" s="203">
        <v>5.434722104253712E-323</v>
      </c>
      <c r="J139" s="204">
        <v>5.434722104253712E-323</v>
      </c>
      <c r="K139" s="213" t="s">
        <v>116</v>
      </c>
    </row>
    <row r="140" spans="1:11" ht="14.4" customHeight="1" thickBot="1" x14ac:dyDescent="0.35">
      <c r="A140" s="224" t="s">
        <v>248</v>
      </c>
      <c r="B140" s="208">
        <v>4.9406564584124654E-324</v>
      </c>
      <c r="C140" s="208">
        <v>12.882</v>
      </c>
      <c r="D140" s="209">
        <v>12.882</v>
      </c>
      <c r="E140" s="216" t="s">
        <v>122</v>
      </c>
      <c r="F140" s="208">
        <v>0</v>
      </c>
      <c r="G140" s="209">
        <v>0</v>
      </c>
      <c r="H140" s="211">
        <v>4.9406564584124654E-324</v>
      </c>
      <c r="I140" s="208">
        <v>1.986</v>
      </c>
      <c r="J140" s="209">
        <v>1.986</v>
      </c>
      <c r="K140" s="212" t="s">
        <v>116</v>
      </c>
    </row>
    <row r="141" spans="1:11" ht="14.4" customHeight="1" thickBot="1" x14ac:dyDescent="0.35">
      <c r="A141" s="225" t="s">
        <v>249</v>
      </c>
      <c r="B141" s="203">
        <v>4.9406564584124654E-324</v>
      </c>
      <c r="C141" s="203">
        <v>12.882</v>
      </c>
      <c r="D141" s="204">
        <v>12.882</v>
      </c>
      <c r="E141" s="215" t="s">
        <v>122</v>
      </c>
      <c r="F141" s="203">
        <v>0</v>
      </c>
      <c r="G141" s="204">
        <v>0</v>
      </c>
      <c r="H141" s="206">
        <v>4.9406564584124654E-324</v>
      </c>
      <c r="I141" s="203">
        <v>1.986</v>
      </c>
      <c r="J141" s="204">
        <v>1.986</v>
      </c>
      <c r="K141" s="213" t="s">
        <v>116</v>
      </c>
    </row>
    <row r="142" spans="1:11" ht="14.4" customHeight="1" thickBot="1" x14ac:dyDescent="0.35">
      <c r="A142" s="224" t="s">
        <v>250</v>
      </c>
      <c r="B142" s="208">
        <v>4.9406564584124654E-324</v>
      </c>
      <c r="C142" s="208">
        <v>21.431999999999999</v>
      </c>
      <c r="D142" s="209">
        <v>21.431999999999999</v>
      </c>
      <c r="E142" s="216" t="s">
        <v>122</v>
      </c>
      <c r="F142" s="208">
        <v>0</v>
      </c>
      <c r="G142" s="209">
        <v>0</v>
      </c>
      <c r="H142" s="211">
        <v>4.9406564584124654E-324</v>
      </c>
      <c r="I142" s="208">
        <v>5.434722104253712E-323</v>
      </c>
      <c r="J142" s="209">
        <v>5.434722104253712E-323</v>
      </c>
      <c r="K142" s="212" t="s">
        <v>116</v>
      </c>
    </row>
    <row r="143" spans="1:11" ht="14.4" customHeight="1" thickBot="1" x14ac:dyDescent="0.35">
      <c r="A143" s="225" t="s">
        <v>251</v>
      </c>
      <c r="B143" s="203">
        <v>4.9406564584124654E-324</v>
      </c>
      <c r="C143" s="203">
        <v>21.431999999999999</v>
      </c>
      <c r="D143" s="204">
        <v>21.431999999999999</v>
      </c>
      <c r="E143" s="215" t="s">
        <v>122</v>
      </c>
      <c r="F143" s="203">
        <v>0</v>
      </c>
      <c r="G143" s="204">
        <v>0</v>
      </c>
      <c r="H143" s="206">
        <v>4.9406564584124654E-324</v>
      </c>
      <c r="I143" s="203">
        <v>5.434722104253712E-323</v>
      </c>
      <c r="J143" s="204">
        <v>5.434722104253712E-323</v>
      </c>
      <c r="K143" s="213" t="s">
        <v>116</v>
      </c>
    </row>
    <row r="144" spans="1:11" ht="14.4" customHeight="1" thickBot="1" x14ac:dyDescent="0.35">
      <c r="A144" s="222" t="s">
        <v>252</v>
      </c>
      <c r="B144" s="203">
        <v>4.9406564584124654E-324</v>
      </c>
      <c r="C144" s="203">
        <v>4.9406564584124654E-324</v>
      </c>
      <c r="D144" s="204">
        <v>0</v>
      </c>
      <c r="E144" s="205">
        <v>1</v>
      </c>
      <c r="F144" s="203">
        <v>4.9406564584124654E-324</v>
      </c>
      <c r="G144" s="204">
        <v>0</v>
      </c>
      <c r="H144" s="206">
        <v>14.69383</v>
      </c>
      <c r="I144" s="203">
        <v>50.12894</v>
      </c>
      <c r="J144" s="204">
        <v>50.12894</v>
      </c>
      <c r="K144" s="213" t="s">
        <v>122</v>
      </c>
    </row>
    <row r="145" spans="1:11" ht="14.4" customHeight="1" thickBot="1" x14ac:dyDescent="0.35">
      <c r="A145" s="223" t="s">
        <v>253</v>
      </c>
      <c r="B145" s="203">
        <v>4.9406564584124654E-324</v>
      </c>
      <c r="C145" s="203">
        <v>4.9406564584124654E-324</v>
      </c>
      <c r="D145" s="204">
        <v>0</v>
      </c>
      <c r="E145" s="205">
        <v>1</v>
      </c>
      <c r="F145" s="203">
        <v>4.9406564584124654E-324</v>
      </c>
      <c r="G145" s="204">
        <v>0</v>
      </c>
      <c r="H145" s="206">
        <v>14.69383</v>
      </c>
      <c r="I145" s="203">
        <v>50.12894</v>
      </c>
      <c r="J145" s="204">
        <v>50.12894</v>
      </c>
      <c r="K145" s="213" t="s">
        <v>122</v>
      </c>
    </row>
    <row r="146" spans="1:11" ht="14.4" customHeight="1" thickBot="1" x14ac:dyDescent="0.35">
      <c r="A146" s="224" t="s">
        <v>254</v>
      </c>
      <c r="B146" s="208">
        <v>4.9406564584124654E-324</v>
      </c>
      <c r="C146" s="208">
        <v>4.9406564584124654E-324</v>
      </c>
      <c r="D146" s="209">
        <v>0</v>
      </c>
      <c r="E146" s="210">
        <v>1</v>
      </c>
      <c r="F146" s="208">
        <v>4.9406564584124654E-324</v>
      </c>
      <c r="G146" s="209">
        <v>0</v>
      </c>
      <c r="H146" s="211">
        <v>14.69383</v>
      </c>
      <c r="I146" s="208">
        <v>50.12894</v>
      </c>
      <c r="J146" s="209">
        <v>50.12894</v>
      </c>
      <c r="K146" s="212" t="s">
        <v>122</v>
      </c>
    </row>
    <row r="147" spans="1:11" ht="14.4" customHeight="1" thickBot="1" x14ac:dyDescent="0.35">
      <c r="A147" s="225" t="s">
        <v>255</v>
      </c>
      <c r="B147" s="203">
        <v>4.9406564584124654E-324</v>
      </c>
      <c r="C147" s="203">
        <v>4.9406564584124654E-324</v>
      </c>
      <c r="D147" s="204">
        <v>0</v>
      </c>
      <c r="E147" s="205">
        <v>1</v>
      </c>
      <c r="F147" s="203">
        <v>4.9406564584124654E-324</v>
      </c>
      <c r="G147" s="204">
        <v>0</v>
      </c>
      <c r="H147" s="206">
        <v>14.69383</v>
      </c>
      <c r="I147" s="203">
        <v>50.12894</v>
      </c>
      <c r="J147" s="204">
        <v>50.12894</v>
      </c>
      <c r="K147" s="213" t="s">
        <v>122</v>
      </c>
    </row>
    <row r="148" spans="1:11" ht="14.4" customHeight="1" thickBot="1" x14ac:dyDescent="0.35">
      <c r="A148" s="221" t="s">
        <v>256</v>
      </c>
      <c r="B148" s="203">
        <v>553.21265214127698</v>
      </c>
      <c r="C148" s="203">
        <v>552.16122634688099</v>
      </c>
      <c r="D148" s="204">
        <v>-1.0514257943950001</v>
      </c>
      <c r="E148" s="205">
        <v>0.998099418387</v>
      </c>
      <c r="F148" s="203">
        <v>1550.6141979414199</v>
      </c>
      <c r="G148" s="204">
        <v>1421.3963481129699</v>
      </c>
      <c r="H148" s="206">
        <v>43.419809999999998</v>
      </c>
      <c r="I148" s="203">
        <v>1441.0282999999999</v>
      </c>
      <c r="J148" s="204">
        <v>19.631951887029999</v>
      </c>
      <c r="K148" s="207">
        <v>0.92932742516599998</v>
      </c>
    </row>
    <row r="149" spans="1:11" ht="14.4" customHeight="1" thickBot="1" x14ac:dyDescent="0.35">
      <c r="A149" s="222" t="s">
        <v>257</v>
      </c>
      <c r="B149" s="203">
        <v>4.9406564584124654E-324</v>
      </c>
      <c r="C149" s="203">
        <v>4.9406564584124654E-324</v>
      </c>
      <c r="D149" s="204">
        <v>0</v>
      </c>
      <c r="E149" s="205">
        <v>1</v>
      </c>
      <c r="F149" s="203">
        <v>4.9406564584124654E-324</v>
      </c>
      <c r="G149" s="204">
        <v>0</v>
      </c>
      <c r="H149" s="206">
        <v>4.9406564584124654E-324</v>
      </c>
      <c r="I149" s="203">
        <v>-11.11655</v>
      </c>
      <c r="J149" s="204">
        <v>-11.11655</v>
      </c>
      <c r="K149" s="213" t="s">
        <v>122</v>
      </c>
    </row>
    <row r="150" spans="1:11" ht="14.4" customHeight="1" thickBot="1" x14ac:dyDescent="0.35">
      <c r="A150" s="223" t="s">
        <v>258</v>
      </c>
      <c r="B150" s="203">
        <v>4.9406564584124654E-324</v>
      </c>
      <c r="C150" s="203">
        <v>4.9406564584124654E-324</v>
      </c>
      <c r="D150" s="204">
        <v>0</v>
      </c>
      <c r="E150" s="205">
        <v>1</v>
      </c>
      <c r="F150" s="203">
        <v>4.9406564584124654E-324</v>
      </c>
      <c r="G150" s="204">
        <v>0</v>
      </c>
      <c r="H150" s="206">
        <v>4.9406564584124654E-324</v>
      </c>
      <c r="I150" s="203">
        <v>-11.11655</v>
      </c>
      <c r="J150" s="204">
        <v>-11.11655</v>
      </c>
      <c r="K150" s="213" t="s">
        <v>122</v>
      </c>
    </row>
    <row r="151" spans="1:11" ht="14.4" customHeight="1" thickBot="1" x14ac:dyDescent="0.35">
      <c r="A151" s="224" t="s">
        <v>259</v>
      </c>
      <c r="B151" s="208">
        <v>4.9406564584124654E-324</v>
      </c>
      <c r="C151" s="208">
        <v>4.9406564584124654E-324</v>
      </c>
      <c r="D151" s="209">
        <v>0</v>
      </c>
      <c r="E151" s="210">
        <v>1</v>
      </c>
      <c r="F151" s="208">
        <v>4.9406564584124654E-324</v>
      </c>
      <c r="G151" s="209">
        <v>0</v>
      </c>
      <c r="H151" s="211">
        <v>4.9406564584124654E-324</v>
      </c>
      <c r="I151" s="208">
        <v>-11.11655</v>
      </c>
      <c r="J151" s="209">
        <v>-11.11655</v>
      </c>
      <c r="K151" s="212" t="s">
        <v>122</v>
      </c>
    </row>
    <row r="152" spans="1:11" ht="14.4" customHeight="1" thickBot="1" x14ac:dyDescent="0.35">
      <c r="A152" s="225" t="s">
        <v>260</v>
      </c>
      <c r="B152" s="203">
        <v>4.9406564584124654E-324</v>
      </c>
      <c r="C152" s="203">
        <v>4.9406564584124654E-324</v>
      </c>
      <c r="D152" s="204">
        <v>0</v>
      </c>
      <c r="E152" s="205">
        <v>1</v>
      </c>
      <c r="F152" s="203">
        <v>4.9406564584124654E-324</v>
      </c>
      <c r="G152" s="204">
        <v>0</v>
      </c>
      <c r="H152" s="206">
        <v>4.9406564584124654E-324</v>
      </c>
      <c r="I152" s="203">
        <v>-11.11655</v>
      </c>
      <c r="J152" s="204">
        <v>-11.11655</v>
      </c>
      <c r="K152" s="213" t="s">
        <v>122</v>
      </c>
    </row>
    <row r="153" spans="1:11" ht="14.4" customHeight="1" thickBot="1" x14ac:dyDescent="0.35">
      <c r="A153" s="222" t="s">
        <v>261</v>
      </c>
      <c r="B153" s="203">
        <v>553.21265214127698</v>
      </c>
      <c r="C153" s="203">
        <v>552.16122634688099</v>
      </c>
      <c r="D153" s="204">
        <v>-1.0514257943950001</v>
      </c>
      <c r="E153" s="205">
        <v>0.998099418387</v>
      </c>
      <c r="F153" s="203">
        <v>1550.6141979414199</v>
      </c>
      <c r="G153" s="204">
        <v>1421.3963481129699</v>
      </c>
      <c r="H153" s="206">
        <v>43.419809999999998</v>
      </c>
      <c r="I153" s="203">
        <v>1452.1448499999999</v>
      </c>
      <c r="J153" s="204">
        <v>30.748501887029999</v>
      </c>
      <c r="K153" s="207">
        <v>0.93649655209299998</v>
      </c>
    </row>
    <row r="154" spans="1:11" ht="14.4" customHeight="1" thickBot="1" x14ac:dyDescent="0.35">
      <c r="A154" s="223" t="s">
        <v>262</v>
      </c>
      <c r="B154" s="203">
        <v>550.999952012721</v>
      </c>
      <c r="C154" s="203">
        <v>486.24022932797999</v>
      </c>
      <c r="D154" s="204">
        <v>-64.759722684739998</v>
      </c>
      <c r="E154" s="205">
        <v>0.88246873262199998</v>
      </c>
      <c r="F154" s="203">
        <v>1545.46811872784</v>
      </c>
      <c r="G154" s="204">
        <v>1416.67910883385</v>
      </c>
      <c r="H154" s="206">
        <v>34.494169999999997</v>
      </c>
      <c r="I154" s="203">
        <v>1401.8330100000001</v>
      </c>
      <c r="J154" s="204">
        <v>-14.846098833852</v>
      </c>
      <c r="K154" s="207">
        <v>0.90706045178899997</v>
      </c>
    </row>
    <row r="155" spans="1:11" ht="14.4" customHeight="1" thickBot="1" x14ac:dyDescent="0.35">
      <c r="A155" s="224" t="s">
        <v>263</v>
      </c>
      <c r="B155" s="208">
        <v>4.9406564584124654E-324</v>
      </c>
      <c r="C155" s="208">
        <v>4.9406564584124654E-324</v>
      </c>
      <c r="D155" s="209">
        <v>0</v>
      </c>
      <c r="E155" s="210">
        <v>1</v>
      </c>
      <c r="F155" s="208">
        <v>4.9406564584124654E-324</v>
      </c>
      <c r="G155" s="209">
        <v>0</v>
      </c>
      <c r="H155" s="211">
        <v>4.9406564584124654E-324</v>
      </c>
      <c r="I155" s="208">
        <v>158.1925</v>
      </c>
      <c r="J155" s="209">
        <v>158.1925</v>
      </c>
      <c r="K155" s="212" t="s">
        <v>122</v>
      </c>
    </row>
    <row r="156" spans="1:11" ht="14.4" customHeight="1" thickBot="1" x14ac:dyDescent="0.35">
      <c r="A156" s="225" t="s">
        <v>264</v>
      </c>
      <c r="B156" s="203">
        <v>4.9406564584124654E-324</v>
      </c>
      <c r="C156" s="203">
        <v>4.9406564584124654E-324</v>
      </c>
      <c r="D156" s="204">
        <v>0</v>
      </c>
      <c r="E156" s="205">
        <v>1</v>
      </c>
      <c r="F156" s="203">
        <v>4.9406564584124654E-324</v>
      </c>
      <c r="G156" s="204">
        <v>0</v>
      </c>
      <c r="H156" s="206">
        <v>4.9406564584124654E-324</v>
      </c>
      <c r="I156" s="203">
        <v>158.1925</v>
      </c>
      <c r="J156" s="204">
        <v>158.1925</v>
      </c>
      <c r="K156" s="213" t="s">
        <v>122</v>
      </c>
    </row>
    <row r="157" spans="1:11" ht="14.4" customHeight="1" thickBot="1" x14ac:dyDescent="0.35">
      <c r="A157" s="224" t="s">
        <v>265</v>
      </c>
      <c r="B157" s="208">
        <v>550.999952012721</v>
      </c>
      <c r="C157" s="208">
        <v>486.24022932797999</v>
      </c>
      <c r="D157" s="209">
        <v>-64.759722684739998</v>
      </c>
      <c r="E157" s="210">
        <v>0.88246873262199998</v>
      </c>
      <c r="F157" s="208">
        <v>1545.46811872784</v>
      </c>
      <c r="G157" s="209">
        <v>1416.67910883385</v>
      </c>
      <c r="H157" s="211">
        <v>34.494169999999997</v>
      </c>
      <c r="I157" s="208">
        <v>1243.6405099999999</v>
      </c>
      <c r="J157" s="209">
        <v>-173.03859883385201</v>
      </c>
      <c r="K157" s="214">
        <v>0.80470149783699996</v>
      </c>
    </row>
    <row r="158" spans="1:11" ht="14.4" customHeight="1" thickBot="1" x14ac:dyDescent="0.35">
      <c r="A158" s="225" t="s">
        <v>266</v>
      </c>
      <c r="B158" s="203">
        <v>550.999952012721</v>
      </c>
      <c r="C158" s="203">
        <v>-1027.9679103111901</v>
      </c>
      <c r="D158" s="204">
        <v>-1578.9678623239099</v>
      </c>
      <c r="E158" s="205">
        <v>-1.8656406530630001</v>
      </c>
      <c r="F158" s="203">
        <v>1545.46811872784</v>
      </c>
      <c r="G158" s="204">
        <v>1416.67910883385</v>
      </c>
      <c r="H158" s="206">
        <v>4.9406564584124654E-324</v>
      </c>
      <c r="I158" s="203">
        <v>5.434722104253712E-323</v>
      </c>
      <c r="J158" s="204">
        <v>-1416.67910883385</v>
      </c>
      <c r="K158" s="207">
        <v>0</v>
      </c>
    </row>
    <row r="159" spans="1:11" ht="14.4" customHeight="1" thickBot="1" x14ac:dyDescent="0.35">
      <c r="A159" s="225" t="s">
        <v>267</v>
      </c>
      <c r="B159" s="203">
        <v>4.9406564584124654E-324</v>
      </c>
      <c r="C159" s="203">
        <v>1052.9530007379201</v>
      </c>
      <c r="D159" s="204">
        <v>1052.9530007379201</v>
      </c>
      <c r="E159" s="215" t="s">
        <v>122</v>
      </c>
      <c r="F159" s="203">
        <v>0</v>
      </c>
      <c r="G159" s="204">
        <v>0</v>
      </c>
      <c r="H159" s="206">
        <v>19.254300000000001</v>
      </c>
      <c r="I159" s="203">
        <v>787.07133999999996</v>
      </c>
      <c r="J159" s="204">
        <v>787.07133999999996</v>
      </c>
      <c r="K159" s="213" t="s">
        <v>116</v>
      </c>
    </row>
    <row r="160" spans="1:11" ht="14.4" customHeight="1" thickBot="1" x14ac:dyDescent="0.35">
      <c r="A160" s="225" t="s">
        <v>268</v>
      </c>
      <c r="B160" s="203">
        <v>4.9406564584124654E-324</v>
      </c>
      <c r="C160" s="203">
        <v>196.71854198625601</v>
      </c>
      <c r="D160" s="204">
        <v>196.71854198625601</v>
      </c>
      <c r="E160" s="215" t="s">
        <v>122</v>
      </c>
      <c r="F160" s="203">
        <v>0</v>
      </c>
      <c r="G160" s="204">
        <v>0</v>
      </c>
      <c r="H160" s="206">
        <v>4.9406564584124654E-324</v>
      </c>
      <c r="I160" s="203">
        <v>187.78399999999999</v>
      </c>
      <c r="J160" s="204">
        <v>187.78399999999999</v>
      </c>
      <c r="K160" s="213" t="s">
        <v>116</v>
      </c>
    </row>
    <row r="161" spans="1:11" ht="14.4" customHeight="1" thickBot="1" x14ac:dyDescent="0.35">
      <c r="A161" s="225" t="s">
        <v>269</v>
      </c>
      <c r="B161" s="203">
        <v>4.9406564584124654E-324</v>
      </c>
      <c r="C161" s="203">
        <v>180.23070349606601</v>
      </c>
      <c r="D161" s="204">
        <v>180.23070349606601</v>
      </c>
      <c r="E161" s="215" t="s">
        <v>122</v>
      </c>
      <c r="F161" s="203">
        <v>0</v>
      </c>
      <c r="G161" s="204">
        <v>0</v>
      </c>
      <c r="H161" s="206">
        <v>10.404</v>
      </c>
      <c r="I161" s="203">
        <v>145.44028</v>
      </c>
      <c r="J161" s="204">
        <v>145.44028</v>
      </c>
      <c r="K161" s="213" t="s">
        <v>116</v>
      </c>
    </row>
    <row r="162" spans="1:11" ht="14.4" customHeight="1" thickBot="1" x14ac:dyDescent="0.35">
      <c r="A162" s="225" t="s">
        <v>270</v>
      </c>
      <c r="B162" s="203">
        <v>4.9406564584124654E-324</v>
      </c>
      <c r="C162" s="203">
        <v>84.305893418926999</v>
      </c>
      <c r="D162" s="204">
        <v>84.305893418926999</v>
      </c>
      <c r="E162" s="215" t="s">
        <v>122</v>
      </c>
      <c r="F162" s="203">
        <v>0</v>
      </c>
      <c r="G162" s="204">
        <v>0</v>
      </c>
      <c r="H162" s="206">
        <v>4.8358699999999999</v>
      </c>
      <c r="I162" s="203">
        <v>123.34489000000001</v>
      </c>
      <c r="J162" s="204">
        <v>123.34489000000001</v>
      </c>
      <c r="K162" s="213" t="s">
        <v>116</v>
      </c>
    </row>
    <row r="163" spans="1:11" ht="14.4" customHeight="1" thickBot="1" x14ac:dyDescent="0.35">
      <c r="A163" s="227" t="s">
        <v>271</v>
      </c>
      <c r="B163" s="208">
        <v>2.212700128556</v>
      </c>
      <c r="C163" s="208">
        <v>65.920997018901005</v>
      </c>
      <c r="D163" s="209">
        <v>63.708296890344997</v>
      </c>
      <c r="E163" s="210">
        <v>29.792106109700999</v>
      </c>
      <c r="F163" s="208">
        <v>5.1460792135820004</v>
      </c>
      <c r="G163" s="209">
        <v>4.7172392791169999</v>
      </c>
      <c r="H163" s="211">
        <v>8.9256399999999996</v>
      </c>
      <c r="I163" s="208">
        <v>50.311839999999997</v>
      </c>
      <c r="J163" s="209">
        <v>45.594600720881999</v>
      </c>
      <c r="K163" s="214">
        <v>9.7767325204019997</v>
      </c>
    </row>
    <row r="164" spans="1:11" ht="14.4" customHeight="1" thickBot="1" x14ac:dyDescent="0.35">
      <c r="A164" s="224" t="s">
        <v>272</v>
      </c>
      <c r="B164" s="208">
        <v>4.9406564584124654E-324</v>
      </c>
      <c r="C164" s="208">
        <v>0.53999995055100003</v>
      </c>
      <c r="D164" s="209">
        <v>0.53999995055100003</v>
      </c>
      <c r="E164" s="216" t="s">
        <v>122</v>
      </c>
      <c r="F164" s="208">
        <v>0</v>
      </c>
      <c r="G164" s="209">
        <v>0</v>
      </c>
      <c r="H164" s="211">
        <v>4.9406564584124654E-324</v>
      </c>
      <c r="I164" s="208">
        <v>5.434722104253712E-323</v>
      </c>
      <c r="J164" s="209">
        <v>5.434722104253712E-323</v>
      </c>
      <c r="K164" s="212" t="s">
        <v>116</v>
      </c>
    </row>
    <row r="165" spans="1:11" ht="14.4" customHeight="1" thickBot="1" x14ac:dyDescent="0.35">
      <c r="A165" s="225" t="s">
        <v>273</v>
      </c>
      <c r="B165" s="203">
        <v>4.9406564584124654E-324</v>
      </c>
      <c r="C165" s="203">
        <v>0.53999995055100003</v>
      </c>
      <c r="D165" s="204">
        <v>0.53999995055100003</v>
      </c>
      <c r="E165" s="215" t="s">
        <v>122</v>
      </c>
      <c r="F165" s="203">
        <v>0</v>
      </c>
      <c r="G165" s="204">
        <v>0</v>
      </c>
      <c r="H165" s="206">
        <v>4.9406564584124654E-324</v>
      </c>
      <c r="I165" s="203">
        <v>5.434722104253712E-323</v>
      </c>
      <c r="J165" s="204">
        <v>5.434722104253712E-323</v>
      </c>
      <c r="K165" s="213" t="s">
        <v>116</v>
      </c>
    </row>
    <row r="166" spans="1:11" ht="14.4" customHeight="1" thickBot="1" x14ac:dyDescent="0.35">
      <c r="A166" s="224" t="s">
        <v>274</v>
      </c>
      <c r="B166" s="208">
        <v>4.9406564584124654E-324</v>
      </c>
      <c r="C166" s="208">
        <v>29.884997274383998</v>
      </c>
      <c r="D166" s="209">
        <v>29.884997274383998</v>
      </c>
      <c r="E166" s="216" t="s">
        <v>122</v>
      </c>
      <c r="F166" s="208">
        <v>0</v>
      </c>
      <c r="G166" s="209">
        <v>0</v>
      </c>
      <c r="H166" s="211">
        <v>4.0000000000000003E-5</v>
      </c>
      <c r="I166" s="208">
        <v>31.568079999999998</v>
      </c>
      <c r="J166" s="209">
        <v>31.568079999999998</v>
      </c>
      <c r="K166" s="212" t="s">
        <v>116</v>
      </c>
    </row>
    <row r="167" spans="1:11" ht="14.4" customHeight="1" thickBot="1" x14ac:dyDescent="0.35">
      <c r="A167" s="225" t="s">
        <v>275</v>
      </c>
      <c r="B167" s="203">
        <v>4.9406564584124654E-324</v>
      </c>
      <c r="C167" s="203">
        <v>4.9406564584124654E-324</v>
      </c>
      <c r="D167" s="204">
        <v>0</v>
      </c>
      <c r="E167" s="205">
        <v>1</v>
      </c>
      <c r="F167" s="203">
        <v>4.9406564584124654E-324</v>
      </c>
      <c r="G167" s="204">
        <v>0</v>
      </c>
      <c r="H167" s="206">
        <v>4.0000000000000003E-5</v>
      </c>
      <c r="I167" s="203">
        <v>8.0000000000000007E-5</v>
      </c>
      <c r="J167" s="204">
        <v>8.0000000000000007E-5</v>
      </c>
      <c r="K167" s="213" t="s">
        <v>122</v>
      </c>
    </row>
    <row r="168" spans="1:11" ht="14.4" customHeight="1" thickBot="1" x14ac:dyDescent="0.35">
      <c r="A168" s="225" t="s">
        <v>276</v>
      </c>
      <c r="B168" s="203">
        <v>4.9406564584124654E-324</v>
      </c>
      <c r="C168" s="203">
        <v>29.884997274383998</v>
      </c>
      <c r="D168" s="204">
        <v>29.884997274383998</v>
      </c>
      <c r="E168" s="215" t="s">
        <v>122</v>
      </c>
      <c r="F168" s="203">
        <v>0</v>
      </c>
      <c r="G168" s="204">
        <v>0</v>
      </c>
      <c r="H168" s="206">
        <v>4.9406564584124654E-324</v>
      </c>
      <c r="I168" s="203">
        <v>31.568000000000001</v>
      </c>
      <c r="J168" s="204">
        <v>31.568000000000001</v>
      </c>
      <c r="K168" s="213" t="s">
        <v>116</v>
      </c>
    </row>
    <row r="169" spans="1:11" ht="14.4" customHeight="1" thickBot="1" x14ac:dyDescent="0.35">
      <c r="A169" s="224" t="s">
        <v>277</v>
      </c>
      <c r="B169" s="208">
        <v>2.212700128556</v>
      </c>
      <c r="C169" s="208">
        <v>5.3999997939639997</v>
      </c>
      <c r="D169" s="209">
        <v>3.1872996654080001</v>
      </c>
      <c r="E169" s="210">
        <v>2.4404571248829998</v>
      </c>
      <c r="F169" s="208">
        <v>5.1460792135820004</v>
      </c>
      <c r="G169" s="209">
        <v>4.7172392791169999</v>
      </c>
      <c r="H169" s="211">
        <v>8.9255999999999993</v>
      </c>
      <c r="I169" s="208">
        <v>18.743760000000002</v>
      </c>
      <c r="J169" s="209">
        <v>14.026520720882001</v>
      </c>
      <c r="K169" s="214">
        <v>3.6423380251370001</v>
      </c>
    </row>
    <row r="170" spans="1:11" ht="14.4" customHeight="1" thickBot="1" x14ac:dyDescent="0.35">
      <c r="A170" s="225" t="s">
        <v>278</v>
      </c>
      <c r="B170" s="203">
        <v>4.9406564584124654E-324</v>
      </c>
      <c r="C170" s="203">
        <v>-184.82554999999999</v>
      </c>
      <c r="D170" s="204">
        <v>-184.82554999999999</v>
      </c>
      <c r="E170" s="215" t="s">
        <v>122</v>
      </c>
      <c r="F170" s="203">
        <v>0</v>
      </c>
      <c r="G170" s="204">
        <v>0</v>
      </c>
      <c r="H170" s="206">
        <v>4.9406564584124654E-324</v>
      </c>
      <c r="I170" s="203">
        <v>5.434722104253712E-323</v>
      </c>
      <c r="J170" s="204">
        <v>5.434722104253712E-323</v>
      </c>
      <c r="K170" s="213" t="s">
        <v>116</v>
      </c>
    </row>
    <row r="171" spans="1:11" ht="14.4" customHeight="1" thickBot="1" x14ac:dyDescent="0.35">
      <c r="A171" s="225" t="s">
        <v>279</v>
      </c>
      <c r="B171" s="203">
        <v>4.9406564584124654E-324</v>
      </c>
      <c r="C171" s="203">
        <v>184.82554999999999</v>
      </c>
      <c r="D171" s="204">
        <v>184.82554999999999</v>
      </c>
      <c r="E171" s="215" t="s">
        <v>122</v>
      </c>
      <c r="F171" s="203">
        <v>0</v>
      </c>
      <c r="G171" s="204">
        <v>0</v>
      </c>
      <c r="H171" s="206">
        <v>4.9406564584124654E-324</v>
      </c>
      <c r="I171" s="203">
        <v>5.434722104253712E-323</v>
      </c>
      <c r="J171" s="204">
        <v>5.434722104253712E-323</v>
      </c>
      <c r="K171" s="213" t="s">
        <v>116</v>
      </c>
    </row>
    <row r="172" spans="1:11" ht="14.4" customHeight="1" thickBot="1" x14ac:dyDescent="0.35">
      <c r="A172" s="225" t="s">
        <v>280</v>
      </c>
      <c r="B172" s="203">
        <v>2.212700128556</v>
      </c>
      <c r="C172" s="203">
        <v>5.3999997939639997</v>
      </c>
      <c r="D172" s="204">
        <v>3.1872996654080001</v>
      </c>
      <c r="E172" s="205">
        <v>2.4404571248829998</v>
      </c>
      <c r="F172" s="203">
        <v>5.1460792135820004</v>
      </c>
      <c r="G172" s="204">
        <v>4.7172392791169999</v>
      </c>
      <c r="H172" s="206">
        <v>8.9255999999999993</v>
      </c>
      <c r="I172" s="203">
        <v>18.743760000000002</v>
      </c>
      <c r="J172" s="204">
        <v>14.026520720882001</v>
      </c>
      <c r="K172" s="207">
        <v>3.6423380251370001</v>
      </c>
    </row>
    <row r="173" spans="1:11" ht="14.4" customHeight="1" thickBot="1" x14ac:dyDescent="0.35">
      <c r="A173" s="224" t="s">
        <v>281</v>
      </c>
      <c r="B173" s="208">
        <v>4.9406564584124654E-324</v>
      </c>
      <c r="C173" s="208">
        <v>30.096</v>
      </c>
      <c r="D173" s="209">
        <v>30.096</v>
      </c>
      <c r="E173" s="216" t="s">
        <v>122</v>
      </c>
      <c r="F173" s="208">
        <v>0</v>
      </c>
      <c r="G173" s="209">
        <v>0</v>
      </c>
      <c r="H173" s="211">
        <v>4.9406564584124654E-324</v>
      </c>
      <c r="I173" s="208">
        <v>5.434722104253712E-323</v>
      </c>
      <c r="J173" s="209">
        <v>5.434722104253712E-323</v>
      </c>
      <c r="K173" s="212" t="s">
        <v>116</v>
      </c>
    </row>
    <row r="174" spans="1:11" ht="14.4" customHeight="1" thickBot="1" x14ac:dyDescent="0.35">
      <c r="A174" s="225" t="s">
        <v>282</v>
      </c>
      <c r="B174" s="203">
        <v>4.9406564584124654E-324</v>
      </c>
      <c r="C174" s="203">
        <v>30.096</v>
      </c>
      <c r="D174" s="204">
        <v>30.096</v>
      </c>
      <c r="E174" s="215" t="s">
        <v>122</v>
      </c>
      <c r="F174" s="203">
        <v>0</v>
      </c>
      <c r="G174" s="204">
        <v>0</v>
      </c>
      <c r="H174" s="206">
        <v>4.9406564584124654E-324</v>
      </c>
      <c r="I174" s="203">
        <v>5.434722104253712E-323</v>
      </c>
      <c r="J174" s="204">
        <v>5.434722104253712E-323</v>
      </c>
      <c r="K174" s="213" t="s">
        <v>116</v>
      </c>
    </row>
    <row r="175" spans="1:11" ht="14.4" customHeight="1" thickBot="1" x14ac:dyDescent="0.35">
      <c r="A175" s="221" t="s">
        <v>283</v>
      </c>
      <c r="B175" s="203">
        <v>5831.99608071279</v>
      </c>
      <c r="C175" s="203">
        <v>3579.0708894428299</v>
      </c>
      <c r="D175" s="204">
        <v>-2252.9251912699601</v>
      </c>
      <c r="E175" s="205">
        <v>0.61369569524900003</v>
      </c>
      <c r="F175" s="203">
        <v>3951.7370652112099</v>
      </c>
      <c r="G175" s="204">
        <v>3622.4256431102699</v>
      </c>
      <c r="H175" s="206">
        <v>203.95473999999999</v>
      </c>
      <c r="I175" s="203">
        <v>2487.2079699999999</v>
      </c>
      <c r="J175" s="204">
        <v>-1135.21767311027</v>
      </c>
      <c r="K175" s="207">
        <v>0.62939611845499999</v>
      </c>
    </row>
    <row r="176" spans="1:11" ht="14.4" customHeight="1" thickBot="1" x14ac:dyDescent="0.35">
      <c r="A176" s="226" t="s">
        <v>284</v>
      </c>
      <c r="B176" s="208">
        <v>5831.99608071279</v>
      </c>
      <c r="C176" s="208">
        <v>3579.0708894428299</v>
      </c>
      <c r="D176" s="209">
        <v>-2252.9251912699601</v>
      </c>
      <c r="E176" s="210">
        <v>0.61369569524900003</v>
      </c>
      <c r="F176" s="208">
        <v>3951.7370652112099</v>
      </c>
      <c r="G176" s="209">
        <v>3622.4256431102699</v>
      </c>
      <c r="H176" s="211">
        <v>203.95473999999999</v>
      </c>
      <c r="I176" s="208">
        <v>2487.2079699999999</v>
      </c>
      <c r="J176" s="209">
        <v>-1135.21767311027</v>
      </c>
      <c r="K176" s="214">
        <v>0.62939611845499999</v>
      </c>
    </row>
    <row r="177" spans="1:11" ht="14.4" customHeight="1" thickBot="1" x14ac:dyDescent="0.35">
      <c r="A177" s="227" t="s">
        <v>55</v>
      </c>
      <c r="B177" s="208">
        <v>5831.99608071279</v>
      </c>
      <c r="C177" s="208">
        <v>3579.0708894428299</v>
      </c>
      <c r="D177" s="209">
        <v>-2252.9251912699601</v>
      </c>
      <c r="E177" s="210">
        <v>0.61369569524900003</v>
      </c>
      <c r="F177" s="208">
        <v>3951.7370652112099</v>
      </c>
      <c r="G177" s="209">
        <v>3622.4256431102699</v>
      </c>
      <c r="H177" s="211">
        <v>203.95473999999999</v>
      </c>
      <c r="I177" s="208">
        <v>2487.2079699999999</v>
      </c>
      <c r="J177" s="209">
        <v>-1135.21767311027</v>
      </c>
      <c r="K177" s="214">
        <v>0.62939611845499999</v>
      </c>
    </row>
    <row r="178" spans="1:11" ht="14.4" customHeight="1" thickBot="1" x14ac:dyDescent="0.35">
      <c r="A178" s="224" t="s">
        <v>285</v>
      </c>
      <c r="B178" s="208">
        <v>44.999968832660997</v>
      </c>
      <c r="C178" s="208">
        <v>81.839994508540002</v>
      </c>
      <c r="D178" s="209">
        <v>36.840025675878998</v>
      </c>
      <c r="E178" s="210">
        <v>1.8186678042569999</v>
      </c>
      <c r="F178" s="208">
        <v>83.999999999997996</v>
      </c>
      <c r="G178" s="209">
        <v>76.999999999999005</v>
      </c>
      <c r="H178" s="211">
        <v>6.82</v>
      </c>
      <c r="I178" s="208">
        <v>75.02</v>
      </c>
      <c r="J178" s="209">
        <v>-1.9799999999989999</v>
      </c>
      <c r="K178" s="214">
        <v>0.89309523809500002</v>
      </c>
    </row>
    <row r="179" spans="1:11" ht="14.4" customHeight="1" thickBot="1" x14ac:dyDescent="0.35">
      <c r="A179" s="225" t="s">
        <v>286</v>
      </c>
      <c r="B179" s="203">
        <v>44.999968832660997</v>
      </c>
      <c r="C179" s="203">
        <v>81.839994508540002</v>
      </c>
      <c r="D179" s="204">
        <v>36.840025675878998</v>
      </c>
      <c r="E179" s="205">
        <v>1.8186678042569999</v>
      </c>
      <c r="F179" s="203">
        <v>83.999999999997996</v>
      </c>
      <c r="G179" s="204">
        <v>76.999999999999005</v>
      </c>
      <c r="H179" s="206">
        <v>6.82</v>
      </c>
      <c r="I179" s="203">
        <v>75.02</v>
      </c>
      <c r="J179" s="204">
        <v>-1.9799999999989999</v>
      </c>
      <c r="K179" s="207">
        <v>0.89309523809500002</v>
      </c>
    </row>
    <row r="180" spans="1:11" ht="14.4" customHeight="1" thickBot="1" x14ac:dyDescent="0.35">
      <c r="A180" s="224" t="s">
        <v>287</v>
      </c>
      <c r="B180" s="208">
        <v>133.99994719056301</v>
      </c>
      <c r="C180" s="208">
        <v>81.291994001909003</v>
      </c>
      <c r="D180" s="209">
        <v>-52.707953188653001</v>
      </c>
      <c r="E180" s="210">
        <v>0.60665691073899997</v>
      </c>
      <c r="F180" s="208">
        <v>115.308049287884</v>
      </c>
      <c r="G180" s="209">
        <v>105.699045180561</v>
      </c>
      <c r="H180" s="211">
        <v>3.7</v>
      </c>
      <c r="I180" s="208">
        <v>43.825000000000003</v>
      </c>
      <c r="J180" s="209">
        <v>-61.874045180560003</v>
      </c>
      <c r="K180" s="214">
        <v>0.38006887004500001</v>
      </c>
    </row>
    <row r="181" spans="1:11" ht="14.4" customHeight="1" thickBot="1" x14ac:dyDescent="0.35">
      <c r="A181" s="225" t="s">
        <v>288</v>
      </c>
      <c r="B181" s="203">
        <v>133.99994719056301</v>
      </c>
      <c r="C181" s="203">
        <v>81.291994001909003</v>
      </c>
      <c r="D181" s="204">
        <v>-52.707953188653001</v>
      </c>
      <c r="E181" s="205">
        <v>0.60665691073899997</v>
      </c>
      <c r="F181" s="203">
        <v>115.308049287884</v>
      </c>
      <c r="G181" s="204">
        <v>105.699045180561</v>
      </c>
      <c r="H181" s="206">
        <v>3.7</v>
      </c>
      <c r="I181" s="203">
        <v>43.825000000000003</v>
      </c>
      <c r="J181" s="204">
        <v>-61.874045180560003</v>
      </c>
      <c r="K181" s="207">
        <v>0.38006887004500001</v>
      </c>
    </row>
    <row r="182" spans="1:11" ht="14.4" customHeight="1" thickBot="1" x14ac:dyDescent="0.35">
      <c r="A182" s="224" t="s">
        <v>289</v>
      </c>
      <c r="B182" s="208">
        <v>2696.99813203749</v>
      </c>
      <c r="C182" s="208">
        <v>422.939066761204</v>
      </c>
      <c r="D182" s="209">
        <v>-2274.0590652762799</v>
      </c>
      <c r="E182" s="210">
        <v>0.156818450015</v>
      </c>
      <c r="F182" s="208">
        <v>552.429015923365</v>
      </c>
      <c r="G182" s="209">
        <v>506.39326459641802</v>
      </c>
      <c r="H182" s="211">
        <v>5.8502999999999998</v>
      </c>
      <c r="I182" s="208">
        <v>56.4024</v>
      </c>
      <c r="J182" s="209">
        <v>-449.99086459641802</v>
      </c>
      <c r="K182" s="214">
        <v>0.102098909315</v>
      </c>
    </row>
    <row r="183" spans="1:11" ht="14.4" customHeight="1" thickBot="1" x14ac:dyDescent="0.35">
      <c r="A183" s="225" t="s">
        <v>290</v>
      </c>
      <c r="B183" s="203">
        <v>2696.99813203749</v>
      </c>
      <c r="C183" s="203">
        <v>422.939066761204</v>
      </c>
      <c r="D183" s="204">
        <v>-2274.0590652762799</v>
      </c>
      <c r="E183" s="205">
        <v>0.156818450015</v>
      </c>
      <c r="F183" s="203">
        <v>552.429015923365</v>
      </c>
      <c r="G183" s="204">
        <v>506.39326459641802</v>
      </c>
      <c r="H183" s="206">
        <v>5.8502999999999998</v>
      </c>
      <c r="I183" s="203">
        <v>56.4024</v>
      </c>
      <c r="J183" s="204">
        <v>-449.99086459641802</v>
      </c>
      <c r="K183" s="207">
        <v>0.102098909315</v>
      </c>
    </row>
    <row r="184" spans="1:11" ht="14.4" customHeight="1" thickBot="1" x14ac:dyDescent="0.35">
      <c r="A184" s="224" t="s">
        <v>291</v>
      </c>
      <c r="B184" s="208">
        <v>400.999762264352</v>
      </c>
      <c r="C184" s="208">
        <v>357.47405642364498</v>
      </c>
      <c r="D184" s="209">
        <v>-43.525705840706998</v>
      </c>
      <c r="E184" s="210">
        <v>0.89145702831600004</v>
      </c>
      <c r="F184" s="208">
        <v>357.999999999995</v>
      </c>
      <c r="G184" s="209">
        <v>328.16666666666202</v>
      </c>
      <c r="H184" s="211">
        <v>20.86768</v>
      </c>
      <c r="I184" s="208">
        <v>288.90507000000002</v>
      </c>
      <c r="J184" s="209">
        <v>-39.261596666662001</v>
      </c>
      <c r="K184" s="214">
        <v>0.80699740223399996</v>
      </c>
    </row>
    <row r="185" spans="1:11" ht="14.4" customHeight="1" thickBot="1" x14ac:dyDescent="0.35">
      <c r="A185" s="225" t="s">
        <v>292</v>
      </c>
      <c r="B185" s="203">
        <v>400.999762264352</v>
      </c>
      <c r="C185" s="203">
        <v>357.47405642364498</v>
      </c>
      <c r="D185" s="204">
        <v>-43.525705840706998</v>
      </c>
      <c r="E185" s="205">
        <v>0.89145702831600004</v>
      </c>
      <c r="F185" s="203">
        <v>357.999999999995</v>
      </c>
      <c r="G185" s="204">
        <v>328.16666666666202</v>
      </c>
      <c r="H185" s="206">
        <v>20.86768</v>
      </c>
      <c r="I185" s="203">
        <v>288.90507000000002</v>
      </c>
      <c r="J185" s="204">
        <v>-39.261596666662001</v>
      </c>
      <c r="K185" s="207">
        <v>0.80699740223399996</v>
      </c>
    </row>
    <row r="186" spans="1:11" ht="14.4" customHeight="1" thickBot="1" x14ac:dyDescent="0.35">
      <c r="A186" s="224" t="s">
        <v>293</v>
      </c>
      <c r="B186" s="208">
        <v>2554.9982703877299</v>
      </c>
      <c r="C186" s="208">
        <v>2635.5257777475299</v>
      </c>
      <c r="D186" s="209">
        <v>80.527507359801007</v>
      </c>
      <c r="E186" s="210">
        <v>1.0315176367400001</v>
      </c>
      <c r="F186" s="208">
        <v>2841.99999999996</v>
      </c>
      <c r="G186" s="209">
        <v>2605.1666666666301</v>
      </c>
      <c r="H186" s="211">
        <v>166.71675999999999</v>
      </c>
      <c r="I186" s="208">
        <v>2023.0554999999999</v>
      </c>
      <c r="J186" s="209">
        <v>-582.11116666663304</v>
      </c>
      <c r="K186" s="214">
        <v>0.71184218859899995</v>
      </c>
    </row>
    <row r="187" spans="1:11" ht="14.4" customHeight="1" thickBot="1" x14ac:dyDescent="0.35">
      <c r="A187" s="225" t="s">
        <v>294</v>
      </c>
      <c r="B187" s="203">
        <v>2554.9982703877299</v>
      </c>
      <c r="C187" s="203">
        <v>2635.5257777475299</v>
      </c>
      <c r="D187" s="204">
        <v>80.527507359801007</v>
      </c>
      <c r="E187" s="205">
        <v>1.0315176367400001</v>
      </c>
      <c r="F187" s="203">
        <v>2841.99999999996</v>
      </c>
      <c r="G187" s="204">
        <v>2605.1666666666301</v>
      </c>
      <c r="H187" s="206">
        <v>166.71675999999999</v>
      </c>
      <c r="I187" s="203">
        <v>2023.0554999999999</v>
      </c>
      <c r="J187" s="204">
        <v>-582.11116666663304</v>
      </c>
      <c r="K187" s="207">
        <v>0.71184218859899995</v>
      </c>
    </row>
    <row r="188" spans="1:11" ht="14.4" customHeight="1" thickBot="1" x14ac:dyDescent="0.35">
      <c r="A188" s="229"/>
      <c r="B188" s="203">
        <v>-72180.957780313998</v>
      </c>
      <c r="C188" s="203">
        <v>4.9406564584124654E-324</v>
      </c>
      <c r="D188" s="204">
        <v>72180.957780313998</v>
      </c>
      <c r="E188" s="205">
        <v>0</v>
      </c>
      <c r="F188" s="203">
        <v>-68005.166210969095</v>
      </c>
      <c r="G188" s="204">
        <v>-62338.0690267217</v>
      </c>
      <c r="H188" s="206">
        <v>-6504.4780300000002</v>
      </c>
      <c r="I188" s="203">
        <v>-63048.804770000002</v>
      </c>
      <c r="J188" s="204">
        <v>-710.73574327831705</v>
      </c>
      <c r="K188" s="207">
        <v>0.92711786887400005</v>
      </c>
    </row>
    <row r="189" spans="1:11" ht="14.4" customHeight="1" thickBot="1" x14ac:dyDescent="0.35">
      <c r="A189" s="230" t="s">
        <v>74</v>
      </c>
      <c r="B189" s="217">
        <v>-72180.957780313998</v>
      </c>
      <c r="C189" s="217">
        <v>-70858.419383095999</v>
      </c>
      <c r="D189" s="218">
        <v>1322.538397218</v>
      </c>
      <c r="E189" s="219">
        <v>-0.62948723597</v>
      </c>
      <c r="F189" s="217">
        <v>-68005.166210969095</v>
      </c>
      <c r="G189" s="218">
        <v>-62338.0690267217</v>
      </c>
      <c r="H189" s="217">
        <v>-6504.4780300000002</v>
      </c>
      <c r="I189" s="217">
        <v>-63048.804770000002</v>
      </c>
      <c r="J189" s="218">
        <v>-710.73574327831705</v>
      </c>
      <c r="K189" s="220">
        <v>0.92711786887400005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295</v>
      </c>
      <c r="B4" s="232" t="s">
        <v>296</v>
      </c>
      <c r="C4" s="233" t="s">
        <v>297</v>
      </c>
      <c r="D4" s="233" t="s">
        <v>296</v>
      </c>
      <c r="E4" s="233" t="s">
        <v>296</v>
      </c>
      <c r="F4" s="234" t="s">
        <v>296</v>
      </c>
      <c r="G4" s="233" t="s">
        <v>296</v>
      </c>
      <c r="H4" s="233" t="s">
        <v>75</v>
      </c>
    </row>
    <row r="5" spans="1:8" ht="14.4" customHeight="1" x14ac:dyDescent="0.3">
      <c r="A5" s="231" t="s">
        <v>295</v>
      </c>
      <c r="B5" s="232" t="s">
        <v>298</v>
      </c>
      <c r="C5" s="233" t="s">
        <v>299</v>
      </c>
      <c r="D5" s="233">
        <v>678332.02743021247</v>
      </c>
      <c r="E5" s="233">
        <v>653982.24006938271</v>
      </c>
      <c r="F5" s="234">
        <v>0.96410343846939339</v>
      </c>
      <c r="G5" s="233">
        <v>-24349.787360829767</v>
      </c>
      <c r="H5" s="233" t="s">
        <v>2</v>
      </c>
    </row>
    <row r="6" spans="1:8" ht="14.4" customHeight="1" x14ac:dyDescent="0.3">
      <c r="A6" s="231" t="s">
        <v>295</v>
      </c>
      <c r="B6" s="232" t="s">
        <v>300</v>
      </c>
      <c r="C6" s="233" t="s">
        <v>301</v>
      </c>
      <c r="D6" s="233">
        <v>0</v>
      </c>
      <c r="E6" s="233">
        <v>6159.8945552188998</v>
      </c>
      <c r="F6" s="234" t="s">
        <v>296</v>
      </c>
      <c r="G6" s="233">
        <v>6159.8945552188998</v>
      </c>
      <c r="H6" s="233" t="s">
        <v>2</v>
      </c>
    </row>
    <row r="7" spans="1:8" ht="14.4" customHeight="1" x14ac:dyDescent="0.3">
      <c r="A7" s="231" t="s">
        <v>295</v>
      </c>
      <c r="B7" s="232" t="s">
        <v>302</v>
      </c>
      <c r="C7" s="233" t="s">
        <v>303</v>
      </c>
      <c r="D7" s="233">
        <v>22000</v>
      </c>
      <c r="E7" s="233">
        <v>8551.0871951264908</v>
      </c>
      <c r="F7" s="234">
        <v>0.38868578159665867</v>
      </c>
      <c r="G7" s="233">
        <v>-13448.912804873509</v>
      </c>
      <c r="H7" s="233" t="s">
        <v>2</v>
      </c>
    </row>
    <row r="8" spans="1:8" ht="14.4" customHeight="1" x14ac:dyDescent="0.3">
      <c r="A8" s="231" t="s">
        <v>295</v>
      </c>
      <c r="B8" s="232" t="s">
        <v>6</v>
      </c>
      <c r="C8" s="233" t="s">
        <v>297</v>
      </c>
      <c r="D8" s="233">
        <v>700332.02743021247</v>
      </c>
      <c r="E8" s="233">
        <v>668693.22181972803</v>
      </c>
      <c r="F8" s="234">
        <v>0.95482313478282665</v>
      </c>
      <c r="G8" s="233">
        <v>-31638.805610484444</v>
      </c>
      <c r="H8" s="233" t="s">
        <v>304</v>
      </c>
    </row>
    <row r="10" spans="1:8" ht="14.4" customHeight="1" x14ac:dyDescent="0.3">
      <c r="A10" s="231" t="s">
        <v>295</v>
      </c>
      <c r="B10" s="232" t="s">
        <v>296</v>
      </c>
      <c r="C10" s="233" t="s">
        <v>297</v>
      </c>
      <c r="D10" s="233" t="s">
        <v>296</v>
      </c>
      <c r="E10" s="233" t="s">
        <v>296</v>
      </c>
      <c r="F10" s="234" t="s">
        <v>296</v>
      </c>
      <c r="G10" s="233" t="s">
        <v>296</v>
      </c>
      <c r="H10" s="233" t="s">
        <v>75</v>
      </c>
    </row>
    <row r="11" spans="1:8" ht="14.4" customHeight="1" x14ac:dyDescent="0.3">
      <c r="A11" s="231" t="s">
        <v>305</v>
      </c>
      <c r="B11" s="232" t="s">
        <v>298</v>
      </c>
      <c r="C11" s="233" t="s">
        <v>299</v>
      </c>
      <c r="D11" s="233">
        <v>654943.2058607029</v>
      </c>
      <c r="E11" s="233">
        <v>630193.78285175865</v>
      </c>
      <c r="F11" s="234">
        <v>0.96221134475863535</v>
      </c>
      <c r="G11" s="233">
        <v>-24749.423008944257</v>
      </c>
      <c r="H11" s="233" t="s">
        <v>2</v>
      </c>
    </row>
    <row r="12" spans="1:8" ht="14.4" customHeight="1" x14ac:dyDescent="0.3">
      <c r="A12" s="231" t="s">
        <v>305</v>
      </c>
      <c r="B12" s="232" t="s">
        <v>300</v>
      </c>
      <c r="C12" s="233" t="s">
        <v>301</v>
      </c>
      <c r="D12" s="233">
        <v>0</v>
      </c>
      <c r="E12" s="233">
        <v>6159.8945552188998</v>
      </c>
      <c r="F12" s="234" t="s">
        <v>296</v>
      </c>
      <c r="G12" s="233">
        <v>6159.8945552188998</v>
      </c>
      <c r="H12" s="233" t="s">
        <v>2</v>
      </c>
    </row>
    <row r="13" spans="1:8" ht="14.4" customHeight="1" x14ac:dyDescent="0.3">
      <c r="A13" s="231" t="s">
        <v>305</v>
      </c>
      <c r="B13" s="232" t="s">
        <v>302</v>
      </c>
      <c r="C13" s="233" t="s">
        <v>303</v>
      </c>
      <c r="D13" s="233">
        <v>22000</v>
      </c>
      <c r="E13" s="233">
        <v>8551.0871951264908</v>
      </c>
      <c r="F13" s="234">
        <v>0.38868578159665867</v>
      </c>
      <c r="G13" s="233">
        <v>-13448.912804873509</v>
      </c>
      <c r="H13" s="233" t="s">
        <v>2</v>
      </c>
    </row>
    <row r="14" spans="1:8" ht="14.4" customHeight="1" x14ac:dyDescent="0.3">
      <c r="A14" s="231" t="s">
        <v>305</v>
      </c>
      <c r="B14" s="232" t="s">
        <v>6</v>
      </c>
      <c r="C14" s="233" t="s">
        <v>306</v>
      </c>
      <c r="D14" s="233">
        <v>676943.2058607029</v>
      </c>
      <c r="E14" s="233">
        <v>644904.76460210397</v>
      </c>
      <c r="F14" s="234">
        <v>0.95267189184968115</v>
      </c>
      <c r="G14" s="233">
        <v>-32038.441258598934</v>
      </c>
      <c r="H14" s="233" t="s">
        <v>307</v>
      </c>
    </row>
    <row r="15" spans="1:8" ht="14.4" customHeight="1" x14ac:dyDescent="0.3">
      <c r="A15" s="231" t="s">
        <v>296</v>
      </c>
      <c r="B15" s="232" t="s">
        <v>296</v>
      </c>
      <c r="C15" s="233" t="s">
        <v>296</v>
      </c>
      <c r="D15" s="233" t="s">
        <v>296</v>
      </c>
      <c r="E15" s="233" t="s">
        <v>296</v>
      </c>
      <c r="F15" s="234" t="s">
        <v>296</v>
      </c>
      <c r="G15" s="233" t="s">
        <v>296</v>
      </c>
      <c r="H15" s="233" t="s">
        <v>308</v>
      </c>
    </row>
    <row r="16" spans="1:8" ht="14.4" customHeight="1" x14ac:dyDescent="0.3">
      <c r="A16" s="231" t="s">
        <v>309</v>
      </c>
      <c r="B16" s="232" t="s">
        <v>298</v>
      </c>
      <c r="C16" s="233" t="s">
        <v>299</v>
      </c>
      <c r="D16" s="233">
        <v>23388.821569509459</v>
      </c>
      <c r="E16" s="233">
        <v>23788.457217623851</v>
      </c>
      <c r="F16" s="234">
        <v>1.0170866089566211</v>
      </c>
      <c r="G16" s="233">
        <v>399.6356481143921</v>
      </c>
      <c r="H16" s="233" t="s">
        <v>2</v>
      </c>
    </row>
    <row r="17" spans="1:8" ht="14.4" customHeight="1" x14ac:dyDescent="0.3">
      <c r="A17" s="231" t="s">
        <v>309</v>
      </c>
      <c r="B17" s="232" t="s">
        <v>6</v>
      </c>
      <c r="C17" s="233" t="s">
        <v>310</v>
      </c>
      <c r="D17" s="233">
        <v>23388.821569509459</v>
      </c>
      <c r="E17" s="233">
        <v>23788.457217623851</v>
      </c>
      <c r="F17" s="234">
        <v>1.0170866089566211</v>
      </c>
      <c r="G17" s="233">
        <v>399.6356481143921</v>
      </c>
      <c r="H17" s="233" t="s">
        <v>307</v>
      </c>
    </row>
    <row r="18" spans="1:8" ht="14.4" customHeight="1" x14ac:dyDescent="0.3">
      <c r="A18" s="231" t="s">
        <v>296</v>
      </c>
      <c r="B18" s="232" t="s">
        <v>296</v>
      </c>
      <c r="C18" s="233" t="s">
        <v>296</v>
      </c>
      <c r="D18" s="233" t="s">
        <v>296</v>
      </c>
      <c r="E18" s="233" t="s">
        <v>296</v>
      </c>
      <c r="F18" s="234" t="s">
        <v>296</v>
      </c>
      <c r="G18" s="233" t="s">
        <v>296</v>
      </c>
      <c r="H18" s="233" t="s">
        <v>308</v>
      </c>
    </row>
    <row r="19" spans="1:8" ht="14.4" customHeight="1" x14ac:dyDescent="0.3">
      <c r="A19" s="231" t="s">
        <v>295</v>
      </c>
      <c r="B19" s="232" t="s">
        <v>6</v>
      </c>
      <c r="C19" s="233" t="s">
        <v>297</v>
      </c>
      <c r="D19" s="233">
        <v>700332.02743021247</v>
      </c>
      <c r="E19" s="233">
        <v>668693.2218197278</v>
      </c>
      <c r="F19" s="234">
        <v>0.95482313478282632</v>
      </c>
      <c r="G19" s="233">
        <v>-31638.805610484676</v>
      </c>
      <c r="H19" s="233" t="s">
        <v>304</v>
      </c>
    </row>
  </sheetData>
  <autoFilter ref="A3:G3"/>
  <mergeCells count="1">
    <mergeCell ref="A1:G1"/>
  </mergeCells>
  <conditionalFormatting sqref="F9 F20:F65536">
    <cfRule type="cellIs" dxfId="37" priority="19" stopIfTrue="1" operator="greaterThan">
      <formula>1</formula>
    </cfRule>
  </conditionalFormatting>
  <conditionalFormatting sqref="F4:F8">
    <cfRule type="cellIs" dxfId="36" priority="14" operator="greaterThan">
      <formula>1</formula>
    </cfRule>
  </conditionalFormatting>
  <conditionalFormatting sqref="B4:B8">
    <cfRule type="expression" dxfId="35" priority="18">
      <formula>AND(LEFT(H4,6)&lt;&gt;"mezera",H4&lt;&gt;"")</formula>
    </cfRule>
  </conditionalFormatting>
  <conditionalFormatting sqref="A4:A8">
    <cfRule type="expression" dxfId="34" priority="15">
      <formula>AND(H4&lt;&gt;"",H4&lt;&gt;"mezeraKL")</formula>
    </cfRule>
  </conditionalFormatting>
  <conditionalFormatting sqref="B4:G8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8">
    <cfRule type="expression" dxfId="31" priority="13">
      <formula>$H4&lt;&gt;""</formula>
    </cfRule>
  </conditionalFormatting>
  <conditionalFormatting sqref="G4:G8">
    <cfRule type="cellIs" dxfId="30" priority="12" operator="greaterThan">
      <formula>0</formula>
    </cfRule>
  </conditionalFormatting>
  <conditionalFormatting sqref="F4:F8">
    <cfRule type="cellIs" dxfId="29" priority="9" operator="greaterThan">
      <formula>1</formula>
    </cfRule>
  </conditionalFormatting>
  <conditionalFormatting sqref="F4:F8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8">
    <cfRule type="expression" dxfId="26" priority="8">
      <formula>$H4&lt;&gt;""</formula>
    </cfRule>
  </conditionalFormatting>
  <conditionalFormatting sqref="F10:F19">
    <cfRule type="cellIs" dxfId="25" priority="3" operator="greaterThan">
      <formula>1</formula>
    </cfRule>
  </conditionalFormatting>
  <conditionalFormatting sqref="B10:B19">
    <cfRule type="expression" dxfId="24" priority="7">
      <formula>AND(LEFT(H10,6)&lt;&gt;"mezera",H10&lt;&gt;"")</formula>
    </cfRule>
  </conditionalFormatting>
  <conditionalFormatting sqref="A10:A19">
    <cfRule type="expression" dxfId="23" priority="4">
      <formula>AND(H10&lt;&gt;"",H10&lt;&gt;"mezeraKL")</formula>
    </cfRule>
  </conditionalFormatting>
  <conditionalFormatting sqref="B10:G19">
    <cfRule type="expression" dxfId="22" priority="5">
      <formula>$H10="SumaNS"</formula>
    </cfRule>
    <cfRule type="expression" dxfId="21" priority="6">
      <formula>OR($H10="KL",$H10="SumaKL")</formula>
    </cfRule>
  </conditionalFormatting>
  <conditionalFormatting sqref="A10:G19">
    <cfRule type="expression" dxfId="20" priority="2">
      <formula>$H10&lt;&gt;""</formula>
    </cfRule>
  </conditionalFormatting>
  <conditionalFormatting sqref="G10:G19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173.91693459380684</v>
      </c>
      <c r="M3" s="112">
        <f>SUBTOTAL(9,M5:M1048576)</f>
        <v>3844.9</v>
      </c>
      <c r="N3" s="113">
        <f>SUBTOTAL(9,N5:N1048576)</f>
        <v>668693.22181972791</v>
      </c>
    </row>
    <row r="4" spans="1:14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11</v>
      </c>
      <c r="H4" s="236" t="s">
        <v>12</v>
      </c>
      <c r="I4" s="236" t="s">
        <v>13</v>
      </c>
      <c r="J4" s="237" t="s">
        <v>14</v>
      </c>
      <c r="K4" s="237" t="s">
        <v>15</v>
      </c>
      <c r="L4" s="238" t="s">
        <v>106</v>
      </c>
      <c r="M4" s="238" t="s">
        <v>16</v>
      </c>
      <c r="N4" s="239" t="s">
        <v>114</v>
      </c>
    </row>
    <row r="5" spans="1:14" ht="14.4" customHeight="1" x14ac:dyDescent="0.3">
      <c r="A5" s="240" t="s">
        <v>295</v>
      </c>
      <c r="B5" s="241" t="s">
        <v>297</v>
      </c>
      <c r="C5" s="242" t="s">
        <v>305</v>
      </c>
      <c r="D5" s="243" t="s">
        <v>306</v>
      </c>
      <c r="E5" s="242" t="s">
        <v>298</v>
      </c>
      <c r="F5" s="243" t="s">
        <v>299</v>
      </c>
      <c r="G5" s="242" t="s">
        <v>311</v>
      </c>
      <c r="H5" s="242" t="s">
        <v>312</v>
      </c>
      <c r="I5" s="242" t="s">
        <v>313</v>
      </c>
      <c r="J5" s="242" t="s">
        <v>314</v>
      </c>
      <c r="K5" s="242" t="s">
        <v>315</v>
      </c>
      <c r="L5" s="244">
        <v>84.796879711967662</v>
      </c>
      <c r="M5" s="244">
        <v>19</v>
      </c>
      <c r="N5" s="245">
        <v>1611.1407145273856</v>
      </c>
    </row>
    <row r="6" spans="1:14" ht="14.4" customHeight="1" x14ac:dyDescent="0.3">
      <c r="A6" s="246" t="s">
        <v>295</v>
      </c>
      <c r="B6" s="247" t="s">
        <v>297</v>
      </c>
      <c r="C6" s="248" t="s">
        <v>305</v>
      </c>
      <c r="D6" s="249" t="s">
        <v>306</v>
      </c>
      <c r="E6" s="248" t="s">
        <v>298</v>
      </c>
      <c r="F6" s="249" t="s">
        <v>299</v>
      </c>
      <c r="G6" s="248" t="s">
        <v>311</v>
      </c>
      <c r="H6" s="248" t="s">
        <v>316</v>
      </c>
      <c r="I6" s="248" t="s">
        <v>317</v>
      </c>
      <c r="J6" s="248" t="s">
        <v>318</v>
      </c>
      <c r="K6" s="248" t="s">
        <v>319</v>
      </c>
      <c r="L6" s="250">
        <v>166.35642147364837</v>
      </c>
      <c r="M6" s="250">
        <v>84</v>
      </c>
      <c r="N6" s="251">
        <v>13973.939403786462</v>
      </c>
    </row>
    <row r="7" spans="1:14" ht="14.4" customHeight="1" x14ac:dyDescent="0.3">
      <c r="A7" s="246" t="s">
        <v>295</v>
      </c>
      <c r="B7" s="247" t="s">
        <v>297</v>
      </c>
      <c r="C7" s="248" t="s">
        <v>305</v>
      </c>
      <c r="D7" s="249" t="s">
        <v>306</v>
      </c>
      <c r="E7" s="248" t="s">
        <v>298</v>
      </c>
      <c r="F7" s="249" t="s">
        <v>299</v>
      </c>
      <c r="G7" s="248" t="s">
        <v>311</v>
      </c>
      <c r="H7" s="248" t="s">
        <v>320</v>
      </c>
      <c r="I7" s="248" t="s">
        <v>321</v>
      </c>
      <c r="J7" s="248" t="s">
        <v>322</v>
      </c>
      <c r="K7" s="248" t="s">
        <v>323</v>
      </c>
      <c r="L7" s="250">
        <v>59.840073870235713</v>
      </c>
      <c r="M7" s="250">
        <v>14</v>
      </c>
      <c r="N7" s="251">
        <v>837.76103418330001</v>
      </c>
    </row>
    <row r="8" spans="1:14" ht="14.4" customHeight="1" x14ac:dyDescent="0.3">
      <c r="A8" s="246" t="s">
        <v>295</v>
      </c>
      <c r="B8" s="247" t="s">
        <v>297</v>
      </c>
      <c r="C8" s="248" t="s">
        <v>305</v>
      </c>
      <c r="D8" s="249" t="s">
        <v>306</v>
      </c>
      <c r="E8" s="248" t="s">
        <v>298</v>
      </c>
      <c r="F8" s="249" t="s">
        <v>299</v>
      </c>
      <c r="G8" s="248" t="s">
        <v>311</v>
      </c>
      <c r="H8" s="248" t="s">
        <v>324</v>
      </c>
      <c r="I8" s="248" t="s">
        <v>325</v>
      </c>
      <c r="J8" s="248" t="s">
        <v>322</v>
      </c>
      <c r="K8" s="248" t="s">
        <v>326</v>
      </c>
      <c r="L8" s="250">
        <v>65.230329012912705</v>
      </c>
      <c r="M8" s="250">
        <v>4</v>
      </c>
      <c r="N8" s="251">
        <v>260.92131605165082</v>
      </c>
    </row>
    <row r="9" spans="1:14" ht="14.4" customHeight="1" x14ac:dyDescent="0.3">
      <c r="A9" s="246" t="s">
        <v>295</v>
      </c>
      <c r="B9" s="247" t="s">
        <v>297</v>
      </c>
      <c r="C9" s="248" t="s">
        <v>305</v>
      </c>
      <c r="D9" s="249" t="s">
        <v>306</v>
      </c>
      <c r="E9" s="248" t="s">
        <v>298</v>
      </c>
      <c r="F9" s="249" t="s">
        <v>299</v>
      </c>
      <c r="G9" s="248" t="s">
        <v>311</v>
      </c>
      <c r="H9" s="248" t="s">
        <v>327</v>
      </c>
      <c r="I9" s="248" t="s">
        <v>328</v>
      </c>
      <c r="J9" s="248" t="s">
        <v>329</v>
      </c>
      <c r="K9" s="248" t="s">
        <v>330</v>
      </c>
      <c r="L9" s="250">
        <v>75.267294873225396</v>
      </c>
      <c r="M9" s="250">
        <v>67</v>
      </c>
      <c r="N9" s="251">
        <v>5042.9087565061018</v>
      </c>
    </row>
    <row r="10" spans="1:14" ht="14.4" customHeight="1" x14ac:dyDescent="0.3">
      <c r="A10" s="246" t="s">
        <v>295</v>
      </c>
      <c r="B10" s="247" t="s">
        <v>297</v>
      </c>
      <c r="C10" s="248" t="s">
        <v>305</v>
      </c>
      <c r="D10" s="249" t="s">
        <v>306</v>
      </c>
      <c r="E10" s="248" t="s">
        <v>298</v>
      </c>
      <c r="F10" s="249" t="s">
        <v>299</v>
      </c>
      <c r="G10" s="248" t="s">
        <v>311</v>
      </c>
      <c r="H10" s="248" t="s">
        <v>331</v>
      </c>
      <c r="I10" s="248" t="s">
        <v>332</v>
      </c>
      <c r="J10" s="248" t="s">
        <v>333</v>
      </c>
      <c r="K10" s="248" t="s">
        <v>334</v>
      </c>
      <c r="L10" s="250">
        <v>392.88943802170957</v>
      </c>
      <c r="M10" s="250">
        <v>11</v>
      </c>
      <c r="N10" s="251">
        <v>4321.783818238805</v>
      </c>
    </row>
    <row r="11" spans="1:14" ht="14.4" customHeight="1" x14ac:dyDescent="0.3">
      <c r="A11" s="246" t="s">
        <v>295</v>
      </c>
      <c r="B11" s="247" t="s">
        <v>297</v>
      </c>
      <c r="C11" s="248" t="s">
        <v>305</v>
      </c>
      <c r="D11" s="249" t="s">
        <v>306</v>
      </c>
      <c r="E11" s="248" t="s">
        <v>298</v>
      </c>
      <c r="F11" s="249" t="s">
        <v>299</v>
      </c>
      <c r="G11" s="248" t="s">
        <v>311</v>
      </c>
      <c r="H11" s="248" t="s">
        <v>335</v>
      </c>
      <c r="I11" s="248" t="s">
        <v>336</v>
      </c>
      <c r="J11" s="248" t="s">
        <v>337</v>
      </c>
      <c r="K11" s="248"/>
      <c r="L11" s="250">
        <v>656.34060224416055</v>
      </c>
      <c r="M11" s="250">
        <v>44</v>
      </c>
      <c r="N11" s="251">
        <v>28878.986498743063</v>
      </c>
    </row>
    <row r="12" spans="1:14" ht="14.4" customHeight="1" x14ac:dyDescent="0.3">
      <c r="A12" s="246" t="s">
        <v>295</v>
      </c>
      <c r="B12" s="247" t="s">
        <v>297</v>
      </c>
      <c r="C12" s="248" t="s">
        <v>305</v>
      </c>
      <c r="D12" s="249" t="s">
        <v>306</v>
      </c>
      <c r="E12" s="248" t="s">
        <v>298</v>
      </c>
      <c r="F12" s="249" t="s">
        <v>299</v>
      </c>
      <c r="G12" s="248" t="s">
        <v>311</v>
      </c>
      <c r="H12" s="248" t="s">
        <v>338</v>
      </c>
      <c r="I12" s="248" t="s">
        <v>339</v>
      </c>
      <c r="J12" s="248" t="s">
        <v>340</v>
      </c>
      <c r="K12" s="248" t="s">
        <v>341</v>
      </c>
      <c r="L12" s="250">
        <v>527.85002124418668</v>
      </c>
      <c r="M12" s="250">
        <v>30</v>
      </c>
      <c r="N12" s="251">
        <v>15835.5006373256</v>
      </c>
    </row>
    <row r="13" spans="1:14" ht="14.4" customHeight="1" x14ac:dyDescent="0.3">
      <c r="A13" s="246" t="s">
        <v>295</v>
      </c>
      <c r="B13" s="247" t="s">
        <v>297</v>
      </c>
      <c r="C13" s="248" t="s">
        <v>305</v>
      </c>
      <c r="D13" s="249" t="s">
        <v>306</v>
      </c>
      <c r="E13" s="248" t="s">
        <v>298</v>
      </c>
      <c r="F13" s="249" t="s">
        <v>299</v>
      </c>
      <c r="G13" s="248" t="s">
        <v>311</v>
      </c>
      <c r="H13" s="248" t="s">
        <v>342</v>
      </c>
      <c r="I13" s="248" t="s">
        <v>336</v>
      </c>
      <c r="J13" s="248" t="s">
        <v>343</v>
      </c>
      <c r="K13" s="248"/>
      <c r="L13" s="250">
        <v>210.03218006445704</v>
      </c>
      <c r="M13" s="250">
        <v>6</v>
      </c>
      <c r="N13" s="251">
        <v>1260.1930803867422</v>
      </c>
    </row>
    <row r="14" spans="1:14" ht="14.4" customHeight="1" x14ac:dyDescent="0.3">
      <c r="A14" s="246" t="s">
        <v>295</v>
      </c>
      <c r="B14" s="247" t="s">
        <v>297</v>
      </c>
      <c r="C14" s="248" t="s">
        <v>305</v>
      </c>
      <c r="D14" s="249" t="s">
        <v>306</v>
      </c>
      <c r="E14" s="248" t="s">
        <v>298</v>
      </c>
      <c r="F14" s="249" t="s">
        <v>299</v>
      </c>
      <c r="G14" s="248" t="s">
        <v>311</v>
      </c>
      <c r="H14" s="248" t="s">
        <v>344</v>
      </c>
      <c r="I14" s="248" t="s">
        <v>345</v>
      </c>
      <c r="J14" s="248" t="s">
        <v>346</v>
      </c>
      <c r="K14" s="248" t="s">
        <v>347</v>
      </c>
      <c r="L14" s="250">
        <v>307.56</v>
      </c>
      <c r="M14" s="250">
        <v>1</v>
      </c>
      <c r="N14" s="251">
        <v>307.56</v>
      </c>
    </row>
    <row r="15" spans="1:14" ht="14.4" customHeight="1" x14ac:dyDescent="0.3">
      <c r="A15" s="246" t="s">
        <v>295</v>
      </c>
      <c r="B15" s="247" t="s">
        <v>297</v>
      </c>
      <c r="C15" s="248" t="s">
        <v>305</v>
      </c>
      <c r="D15" s="249" t="s">
        <v>306</v>
      </c>
      <c r="E15" s="248" t="s">
        <v>298</v>
      </c>
      <c r="F15" s="249" t="s">
        <v>299</v>
      </c>
      <c r="G15" s="248" t="s">
        <v>311</v>
      </c>
      <c r="H15" s="248" t="s">
        <v>348</v>
      </c>
      <c r="I15" s="248" t="s">
        <v>349</v>
      </c>
      <c r="J15" s="248" t="s">
        <v>350</v>
      </c>
      <c r="K15" s="248" t="s">
        <v>351</v>
      </c>
      <c r="L15" s="250">
        <v>24.075545532396198</v>
      </c>
      <c r="M15" s="250">
        <v>20</v>
      </c>
      <c r="N15" s="251">
        <v>481.51091064792399</v>
      </c>
    </row>
    <row r="16" spans="1:14" ht="14.4" customHeight="1" x14ac:dyDescent="0.3">
      <c r="A16" s="246" t="s">
        <v>295</v>
      </c>
      <c r="B16" s="247" t="s">
        <v>297</v>
      </c>
      <c r="C16" s="248" t="s">
        <v>305</v>
      </c>
      <c r="D16" s="249" t="s">
        <v>306</v>
      </c>
      <c r="E16" s="248" t="s">
        <v>298</v>
      </c>
      <c r="F16" s="249" t="s">
        <v>299</v>
      </c>
      <c r="G16" s="248" t="s">
        <v>311</v>
      </c>
      <c r="H16" s="248" t="s">
        <v>352</v>
      </c>
      <c r="I16" s="248" t="s">
        <v>336</v>
      </c>
      <c r="J16" s="248" t="s">
        <v>353</v>
      </c>
      <c r="K16" s="248"/>
      <c r="L16" s="250">
        <v>61.229492031176669</v>
      </c>
      <c r="M16" s="250">
        <v>3</v>
      </c>
      <c r="N16" s="251">
        <v>183.68847609353</v>
      </c>
    </row>
    <row r="17" spans="1:14" ht="14.4" customHeight="1" x14ac:dyDescent="0.3">
      <c r="A17" s="246" t="s">
        <v>295</v>
      </c>
      <c r="B17" s="247" t="s">
        <v>297</v>
      </c>
      <c r="C17" s="248" t="s">
        <v>305</v>
      </c>
      <c r="D17" s="249" t="s">
        <v>306</v>
      </c>
      <c r="E17" s="248" t="s">
        <v>298</v>
      </c>
      <c r="F17" s="249" t="s">
        <v>299</v>
      </c>
      <c r="G17" s="248" t="s">
        <v>311</v>
      </c>
      <c r="H17" s="248" t="s">
        <v>354</v>
      </c>
      <c r="I17" s="248" t="s">
        <v>336</v>
      </c>
      <c r="J17" s="248" t="s">
        <v>355</v>
      </c>
      <c r="K17" s="248"/>
      <c r="L17" s="250">
        <v>104.55168420609044</v>
      </c>
      <c r="M17" s="250">
        <v>100</v>
      </c>
      <c r="N17" s="251">
        <v>10455.168420609045</v>
      </c>
    </row>
    <row r="18" spans="1:14" ht="14.4" customHeight="1" x14ac:dyDescent="0.3">
      <c r="A18" s="246" t="s">
        <v>295</v>
      </c>
      <c r="B18" s="247" t="s">
        <v>297</v>
      </c>
      <c r="C18" s="248" t="s">
        <v>305</v>
      </c>
      <c r="D18" s="249" t="s">
        <v>306</v>
      </c>
      <c r="E18" s="248" t="s">
        <v>298</v>
      </c>
      <c r="F18" s="249" t="s">
        <v>299</v>
      </c>
      <c r="G18" s="248" t="s">
        <v>311</v>
      </c>
      <c r="H18" s="248" t="s">
        <v>356</v>
      </c>
      <c r="I18" s="248" t="s">
        <v>357</v>
      </c>
      <c r="J18" s="248" t="s">
        <v>358</v>
      </c>
      <c r="K18" s="248" t="s">
        <v>359</v>
      </c>
      <c r="L18" s="250">
        <v>109.76996070056232</v>
      </c>
      <c r="M18" s="250">
        <v>6</v>
      </c>
      <c r="N18" s="251">
        <v>658.61976420337396</v>
      </c>
    </row>
    <row r="19" spans="1:14" ht="14.4" customHeight="1" x14ac:dyDescent="0.3">
      <c r="A19" s="246" t="s">
        <v>295</v>
      </c>
      <c r="B19" s="247" t="s">
        <v>297</v>
      </c>
      <c r="C19" s="248" t="s">
        <v>305</v>
      </c>
      <c r="D19" s="249" t="s">
        <v>306</v>
      </c>
      <c r="E19" s="248" t="s">
        <v>298</v>
      </c>
      <c r="F19" s="249" t="s">
        <v>299</v>
      </c>
      <c r="G19" s="248" t="s">
        <v>311</v>
      </c>
      <c r="H19" s="248" t="s">
        <v>360</v>
      </c>
      <c r="I19" s="248" t="s">
        <v>336</v>
      </c>
      <c r="J19" s="248" t="s">
        <v>361</v>
      </c>
      <c r="K19" s="248" t="s">
        <v>362</v>
      </c>
      <c r="L19" s="250">
        <v>23.7</v>
      </c>
      <c r="M19" s="250">
        <v>48</v>
      </c>
      <c r="N19" s="251">
        <v>1137.5999999999999</v>
      </c>
    </row>
    <row r="20" spans="1:14" ht="14.4" customHeight="1" x14ac:dyDescent="0.3">
      <c r="A20" s="246" t="s">
        <v>295</v>
      </c>
      <c r="B20" s="247" t="s">
        <v>297</v>
      </c>
      <c r="C20" s="248" t="s">
        <v>305</v>
      </c>
      <c r="D20" s="249" t="s">
        <v>306</v>
      </c>
      <c r="E20" s="248" t="s">
        <v>298</v>
      </c>
      <c r="F20" s="249" t="s">
        <v>299</v>
      </c>
      <c r="G20" s="248" t="s">
        <v>311</v>
      </c>
      <c r="H20" s="248" t="s">
        <v>363</v>
      </c>
      <c r="I20" s="248" t="s">
        <v>364</v>
      </c>
      <c r="J20" s="248" t="s">
        <v>365</v>
      </c>
      <c r="K20" s="248" t="s">
        <v>366</v>
      </c>
      <c r="L20" s="250">
        <v>122.83666666666666</v>
      </c>
      <c r="M20" s="250">
        <v>6</v>
      </c>
      <c r="N20" s="251">
        <v>737.02</v>
      </c>
    </row>
    <row r="21" spans="1:14" ht="14.4" customHeight="1" x14ac:dyDescent="0.3">
      <c r="A21" s="246" t="s">
        <v>295</v>
      </c>
      <c r="B21" s="247" t="s">
        <v>297</v>
      </c>
      <c r="C21" s="248" t="s">
        <v>305</v>
      </c>
      <c r="D21" s="249" t="s">
        <v>306</v>
      </c>
      <c r="E21" s="248" t="s">
        <v>298</v>
      </c>
      <c r="F21" s="249" t="s">
        <v>299</v>
      </c>
      <c r="G21" s="248" t="s">
        <v>311</v>
      </c>
      <c r="H21" s="248" t="s">
        <v>367</v>
      </c>
      <c r="I21" s="248" t="s">
        <v>368</v>
      </c>
      <c r="J21" s="248" t="s">
        <v>365</v>
      </c>
      <c r="K21" s="248" t="s">
        <v>369</v>
      </c>
      <c r="L21" s="250">
        <v>238.54</v>
      </c>
      <c r="M21" s="250">
        <v>2</v>
      </c>
      <c r="N21" s="251">
        <v>477.08</v>
      </c>
    </row>
    <row r="22" spans="1:14" ht="14.4" customHeight="1" x14ac:dyDescent="0.3">
      <c r="A22" s="246" t="s">
        <v>295</v>
      </c>
      <c r="B22" s="247" t="s">
        <v>297</v>
      </c>
      <c r="C22" s="248" t="s">
        <v>305</v>
      </c>
      <c r="D22" s="249" t="s">
        <v>306</v>
      </c>
      <c r="E22" s="248" t="s">
        <v>298</v>
      </c>
      <c r="F22" s="249" t="s">
        <v>299</v>
      </c>
      <c r="G22" s="248" t="s">
        <v>311</v>
      </c>
      <c r="H22" s="248" t="s">
        <v>370</v>
      </c>
      <c r="I22" s="248" t="s">
        <v>371</v>
      </c>
      <c r="J22" s="248" t="s">
        <v>372</v>
      </c>
      <c r="K22" s="248" t="s">
        <v>373</v>
      </c>
      <c r="L22" s="250">
        <v>53.07</v>
      </c>
      <c r="M22" s="250">
        <v>2</v>
      </c>
      <c r="N22" s="251">
        <v>106.14</v>
      </c>
    </row>
    <row r="23" spans="1:14" ht="14.4" customHeight="1" x14ac:dyDescent="0.3">
      <c r="A23" s="246" t="s">
        <v>295</v>
      </c>
      <c r="B23" s="247" t="s">
        <v>297</v>
      </c>
      <c r="C23" s="248" t="s">
        <v>305</v>
      </c>
      <c r="D23" s="249" t="s">
        <v>306</v>
      </c>
      <c r="E23" s="248" t="s">
        <v>298</v>
      </c>
      <c r="F23" s="249" t="s">
        <v>299</v>
      </c>
      <c r="G23" s="248" t="s">
        <v>311</v>
      </c>
      <c r="H23" s="248" t="s">
        <v>374</v>
      </c>
      <c r="I23" s="248" t="s">
        <v>375</v>
      </c>
      <c r="J23" s="248" t="s">
        <v>376</v>
      </c>
      <c r="K23" s="248" t="s">
        <v>377</v>
      </c>
      <c r="L23" s="250">
        <v>48.276290322580643</v>
      </c>
      <c r="M23" s="250">
        <v>124</v>
      </c>
      <c r="N23" s="251">
        <v>5986.2599999999993</v>
      </c>
    </row>
    <row r="24" spans="1:14" ht="14.4" customHeight="1" x14ac:dyDescent="0.3">
      <c r="A24" s="246" t="s">
        <v>295</v>
      </c>
      <c r="B24" s="247" t="s">
        <v>297</v>
      </c>
      <c r="C24" s="248" t="s">
        <v>305</v>
      </c>
      <c r="D24" s="249" t="s">
        <v>306</v>
      </c>
      <c r="E24" s="248" t="s">
        <v>298</v>
      </c>
      <c r="F24" s="249" t="s">
        <v>299</v>
      </c>
      <c r="G24" s="248" t="s">
        <v>311</v>
      </c>
      <c r="H24" s="248" t="s">
        <v>378</v>
      </c>
      <c r="I24" s="248" t="s">
        <v>336</v>
      </c>
      <c r="J24" s="248" t="s">
        <v>379</v>
      </c>
      <c r="K24" s="248" t="s">
        <v>380</v>
      </c>
      <c r="L24" s="250">
        <v>96.507762012811099</v>
      </c>
      <c r="M24" s="250">
        <v>36</v>
      </c>
      <c r="N24" s="251">
        <v>3474.2794324611996</v>
      </c>
    </row>
    <row r="25" spans="1:14" ht="14.4" customHeight="1" x14ac:dyDescent="0.3">
      <c r="A25" s="246" t="s">
        <v>295</v>
      </c>
      <c r="B25" s="247" t="s">
        <v>297</v>
      </c>
      <c r="C25" s="248" t="s">
        <v>305</v>
      </c>
      <c r="D25" s="249" t="s">
        <v>306</v>
      </c>
      <c r="E25" s="248" t="s">
        <v>298</v>
      </c>
      <c r="F25" s="249" t="s">
        <v>299</v>
      </c>
      <c r="G25" s="248" t="s">
        <v>311</v>
      </c>
      <c r="H25" s="248" t="s">
        <v>381</v>
      </c>
      <c r="I25" s="248" t="s">
        <v>382</v>
      </c>
      <c r="J25" s="248" t="s">
        <v>383</v>
      </c>
      <c r="K25" s="248" t="s">
        <v>384</v>
      </c>
      <c r="L25" s="250">
        <v>210.3920911337338</v>
      </c>
      <c r="M25" s="250">
        <v>764.9</v>
      </c>
      <c r="N25" s="251">
        <v>160928.91050819299</v>
      </c>
    </row>
    <row r="26" spans="1:14" ht="14.4" customHeight="1" x14ac:dyDescent="0.3">
      <c r="A26" s="246" t="s">
        <v>295</v>
      </c>
      <c r="B26" s="247" t="s">
        <v>297</v>
      </c>
      <c r="C26" s="248" t="s">
        <v>305</v>
      </c>
      <c r="D26" s="249" t="s">
        <v>306</v>
      </c>
      <c r="E26" s="248" t="s">
        <v>298</v>
      </c>
      <c r="F26" s="249" t="s">
        <v>299</v>
      </c>
      <c r="G26" s="248" t="s">
        <v>311</v>
      </c>
      <c r="H26" s="248" t="s">
        <v>385</v>
      </c>
      <c r="I26" s="248" t="s">
        <v>386</v>
      </c>
      <c r="J26" s="248" t="s">
        <v>365</v>
      </c>
      <c r="K26" s="248" t="s">
        <v>387</v>
      </c>
      <c r="L26" s="250">
        <v>44.547499999999999</v>
      </c>
      <c r="M26" s="250">
        <v>4</v>
      </c>
      <c r="N26" s="251">
        <v>178.19</v>
      </c>
    </row>
    <row r="27" spans="1:14" ht="14.4" customHeight="1" x14ac:dyDescent="0.3">
      <c r="A27" s="246" t="s">
        <v>295</v>
      </c>
      <c r="B27" s="247" t="s">
        <v>297</v>
      </c>
      <c r="C27" s="248" t="s">
        <v>305</v>
      </c>
      <c r="D27" s="249" t="s">
        <v>306</v>
      </c>
      <c r="E27" s="248" t="s">
        <v>298</v>
      </c>
      <c r="F27" s="249" t="s">
        <v>299</v>
      </c>
      <c r="G27" s="248" t="s">
        <v>311</v>
      </c>
      <c r="H27" s="248" t="s">
        <v>388</v>
      </c>
      <c r="I27" s="248" t="s">
        <v>336</v>
      </c>
      <c r="J27" s="248" t="s">
        <v>389</v>
      </c>
      <c r="K27" s="248"/>
      <c r="L27" s="250">
        <v>264.85497495848767</v>
      </c>
      <c r="M27" s="250">
        <v>123</v>
      </c>
      <c r="N27" s="251">
        <v>32577.161919893981</v>
      </c>
    </row>
    <row r="28" spans="1:14" ht="14.4" customHeight="1" x14ac:dyDescent="0.3">
      <c r="A28" s="246" t="s">
        <v>295</v>
      </c>
      <c r="B28" s="247" t="s">
        <v>297</v>
      </c>
      <c r="C28" s="248" t="s">
        <v>305</v>
      </c>
      <c r="D28" s="249" t="s">
        <v>306</v>
      </c>
      <c r="E28" s="248" t="s">
        <v>298</v>
      </c>
      <c r="F28" s="249" t="s">
        <v>299</v>
      </c>
      <c r="G28" s="248" t="s">
        <v>311</v>
      </c>
      <c r="H28" s="248" t="s">
        <v>390</v>
      </c>
      <c r="I28" s="248" t="s">
        <v>391</v>
      </c>
      <c r="J28" s="248" t="s">
        <v>392</v>
      </c>
      <c r="K28" s="248" t="s">
        <v>393</v>
      </c>
      <c r="L28" s="250">
        <v>291.12491133653702</v>
      </c>
      <c r="M28" s="250">
        <v>46</v>
      </c>
      <c r="N28" s="251">
        <v>13391.745921480704</v>
      </c>
    </row>
    <row r="29" spans="1:14" ht="14.4" customHeight="1" x14ac:dyDescent="0.3">
      <c r="A29" s="246" t="s">
        <v>295</v>
      </c>
      <c r="B29" s="247" t="s">
        <v>297</v>
      </c>
      <c r="C29" s="248" t="s">
        <v>305</v>
      </c>
      <c r="D29" s="249" t="s">
        <v>306</v>
      </c>
      <c r="E29" s="248" t="s">
        <v>298</v>
      </c>
      <c r="F29" s="249" t="s">
        <v>299</v>
      </c>
      <c r="G29" s="248" t="s">
        <v>311</v>
      </c>
      <c r="H29" s="248" t="s">
        <v>394</v>
      </c>
      <c r="I29" s="248" t="s">
        <v>395</v>
      </c>
      <c r="J29" s="248" t="s">
        <v>396</v>
      </c>
      <c r="K29" s="248"/>
      <c r="L29" s="250">
        <v>143.2803263199232</v>
      </c>
      <c r="M29" s="250">
        <v>30</v>
      </c>
      <c r="N29" s="251">
        <v>4298.4097895976965</v>
      </c>
    </row>
    <row r="30" spans="1:14" ht="14.4" customHeight="1" x14ac:dyDescent="0.3">
      <c r="A30" s="246" t="s">
        <v>295</v>
      </c>
      <c r="B30" s="247" t="s">
        <v>297</v>
      </c>
      <c r="C30" s="248" t="s">
        <v>305</v>
      </c>
      <c r="D30" s="249" t="s">
        <v>306</v>
      </c>
      <c r="E30" s="248" t="s">
        <v>298</v>
      </c>
      <c r="F30" s="249" t="s">
        <v>299</v>
      </c>
      <c r="G30" s="248" t="s">
        <v>311</v>
      </c>
      <c r="H30" s="248" t="s">
        <v>397</v>
      </c>
      <c r="I30" s="248" t="s">
        <v>336</v>
      </c>
      <c r="J30" s="248" t="s">
        <v>398</v>
      </c>
      <c r="K30" s="248"/>
      <c r="L30" s="250">
        <v>366.73580851870997</v>
      </c>
      <c r="M30" s="250">
        <v>1</v>
      </c>
      <c r="N30" s="251">
        <v>366.73580851870997</v>
      </c>
    </row>
    <row r="31" spans="1:14" ht="14.4" customHeight="1" x14ac:dyDescent="0.3">
      <c r="A31" s="246" t="s">
        <v>295</v>
      </c>
      <c r="B31" s="247" t="s">
        <v>297</v>
      </c>
      <c r="C31" s="248" t="s">
        <v>305</v>
      </c>
      <c r="D31" s="249" t="s">
        <v>306</v>
      </c>
      <c r="E31" s="248" t="s">
        <v>298</v>
      </c>
      <c r="F31" s="249" t="s">
        <v>299</v>
      </c>
      <c r="G31" s="248" t="s">
        <v>311</v>
      </c>
      <c r="H31" s="248" t="s">
        <v>399</v>
      </c>
      <c r="I31" s="248" t="s">
        <v>400</v>
      </c>
      <c r="J31" s="248" t="s">
        <v>401</v>
      </c>
      <c r="K31" s="248" t="s">
        <v>402</v>
      </c>
      <c r="L31" s="250">
        <v>49.215000000000003</v>
      </c>
      <c r="M31" s="250">
        <v>2</v>
      </c>
      <c r="N31" s="251">
        <v>98.43</v>
      </c>
    </row>
    <row r="32" spans="1:14" ht="14.4" customHeight="1" x14ac:dyDescent="0.3">
      <c r="A32" s="246" t="s">
        <v>295</v>
      </c>
      <c r="B32" s="247" t="s">
        <v>297</v>
      </c>
      <c r="C32" s="248" t="s">
        <v>305</v>
      </c>
      <c r="D32" s="249" t="s">
        <v>306</v>
      </c>
      <c r="E32" s="248" t="s">
        <v>298</v>
      </c>
      <c r="F32" s="249" t="s">
        <v>299</v>
      </c>
      <c r="G32" s="248" t="s">
        <v>311</v>
      </c>
      <c r="H32" s="248" t="s">
        <v>403</v>
      </c>
      <c r="I32" s="248" t="s">
        <v>336</v>
      </c>
      <c r="J32" s="248" t="s">
        <v>404</v>
      </c>
      <c r="K32" s="248"/>
      <c r="L32" s="250">
        <v>830.4</v>
      </c>
      <c r="M32" s="250">
        <v>3</v>
      </c>
      <c r="N32" s="251">
        <v>2491.1999999999998</v>
      </c>
    </row>
    <row r="33" spans="1:14" ht="14.4" customHeight="1" x14ac:dyDescent="0.3">
      <c r="A33" s="246" t="s">
        <v>295</v>
      </c>
      <c r="B33" s="247" t="s">
        <v>297</v>
      </c>
      <c r="C33" s="248" t="s">
        <v>305</v>
      </c>
      <c r="D33" s="249" t="s">
        <v>306</v>
      </c>
      <c r="E33" s="248" t="s">
        <v>298</v>
      </c>
      <c r="F33" s="249" t="s">
        <v>299</v>
      </c>
      <c r="G33" s="248" t="s">
        <v>311</v>
      </c>
      <c r="H33" s="248" t="s">
        <v>405</v>
      </c>
      <c r="I33" s="248" t="s">
        <v>336</v>
      </c>
      <c r="J33" s="248" t="s">
        <v>406</v>
      </c>
      <c r="K33" s="248" t="s">
        <v>407</v>
      </c>
      <c r="L33" s="250">
        <v>102.2380578592</v>
      </c>
      <c r="M33" s="250">
        <v>1</v>
      </c>
      <c r="N33" s="251">
        <v>102.2380578592</v>
      </c>
    </row>
    <row r="34" spans="1:14" ht="14.4" customHeight="1" x14ac:dyDescent="0.3">
      <c r="A34" s="246" t="s">
        <v>295</v>
      </c>
      <c r="B34" s="247" t="s">
        <v>297</v>
      </c>
      <c r="C34" s="248" t="s">
        <v>305</v>
      </c>
      <c r="D34" s="249" t="s">
        <v>306</v>
      </c>
      <c r="E34" s="248" t="s">
        <v>298</v>
      </c>
      <c r="F34" s="249" t="s">
        <v>299</v>
      </c>
      <c r="G34" s="248" t="s">
        <v>311</v>
      </c>
      <c r="H34" s="248" t="s">
        <v>408</v>
      </c>
      <c r="I34" s="248" t="s">
        <v>409</v>
      </c>
      <c r="J34" s="248" t="s">
        <v>410</v>
      </c>
      <c r="K34" s="248"/>
      <c r="L34" s="250">
        <v>2261.81</v>
      </c>
      <c r="M34" s="250">
        <v>1</v>
      </c>
      <c r="N34" s="251">
        <v>2261.81</v>
      </c>
    </row>
    <row r="35" spans="1:14" ht="14.4" customHeight="1" x14ac:dyDescent="0.3">
      <c r="A35" s="246" t="s">
        <v>295</v>
      </c>
      <c r="B35" s="247" t="s">
        <v>297</v>
      </c>
      <c r="C35" s="248" t="s">
        <v>305</v>
      </c>
      <c r="D35" s="249" t="s">
        <v>306</v>
      </c>
      <c r="E35" s="248" t="s">
        <v>298</v>
      </c>
      <c r="F35" s="249" t="s">
        <v>299</v>
      </c>
      <c r="G35" s="248" t="s">
        <v>311</v>
      </c>
      <c r="H35" s="248" t="s">
        <v>411</v>
      </c>
      <c r="I35" s="248" t="s">
        <v>412</v>
      </c>
      <c r="J35" s="248" t="s">
        <v>413</v>
      </c>
      <c r="K35" s="248"/>
      <c r="L35" s="250">
        <v>4524.84</v>
      </c>
      <c r="M35" s="250">
        <v>8</v>
      </c>
      <c r="N35" s="251">
        <v>36198.720000000001</v>
      </c>
    </row>
    <row r="36" spans="1:14" ht="14.4" customHeight="1" x14ac:dyDescent="0.3">
      <c r="A36" s="246" t="s">
        <v>295</v>
      </c>
      <c r="B36" s="247" t="s">
        <v>297</v>
      </c>
      <c r="C36" s="248" t="s">
        <v>305</v>
      </c>
      <c r="D36" s="249" t="s">
        <v>306</v>
      </c>
      <c r="E36" s="248" t="s">
        <v>298</v>
      </c>
      <c r="F36" s="249" t="s">
        <v>299</v>
      </c>
      <c r="G36" s="248" t="s">
        <v>311</v>
      </c>
      <c r="H36" s="248" t="s">
        <v>414</v>
      </c>
      <c r="I36" s="248" t="s">
        <v>336</v>
      </c>
      <c r="J36" s="248" t="s">
        <v>415</v>
      </c>
      <c r="K36" s="248" t="s">
        <v>416</v>
      </c>
      <c r="L36" s="250">
        <v>56.92499999999999</v>
      </c>
      <c r="M36" s="250">
        <v>3</v>
      </c>
      <c r="N36" s="251">
        <v>170.77499999999998</v>
      </c>
    </row>
    <row r="37" spans="1:14" ht="14.4" customHeight="1" x14ac:dyDescent="0.3">
      <c r="A37" s="246" t="s">
        <v>295</v>
      </c>
      <c r="B37" s="247" t="s">
        <v>297</v>
      </c>
      <c r="C37" s="248" t="s">
        <v>305</v>
      </c>
      <c r="D37" s="249" t="s">
        <v>306</v>
      </c>
      <c r="E37" s="248" t="s">
        <v>298</v>
      </c>
      <c r="F37" s="249" t="s">
        <v>299</v>
      </c>
      <c r="G37" s="248" t="s">
        <v>311</v>
      </c>
      <c r="H37" s="248" t="s">
        <v>417</v>
      </c>
      <c r="I37" s="248" t="s">
        <v>336</v>
      </c>
      <c r="J37" s="248" t="s">
        <v>418</v>
      </c>
      <c r="K37" s="248"/>
      <c r="L37" s="250">
        <v>534.69696022291521</v>
      </c>
      <c r="M37" s="250">
        <v>192</v>
      </c>
      <c r="N37" s="251">
        <v>102661.81636279971</v>
      </c>
    </row>
    <row r="38" spans="1:14" ht="14.4" customHeight="1" x14ac:dyDescent="0.3">
      <c r="A38" s="246" t="s">
        <v>295</v>
      </c>
      <c r="B38" s="247" t="s">
        <v>297</v>
      </c>
      <c r="C38" s="248" t="s">
        <v>305</v>
      </c>
      <c r="D38" s="249" t="s">
        <v>306</v>
      </c>
      <c r="E38" s="248" t="s">
        <v>298</v>
      </c>
      <c r="F38" s="249" t="s">
        <v>299</v>
      </c>
      <c r="G38" s="248" t="s">
        <v>311</v>
      </c>
      <c r="H38" s="248" t="s">
        <v>419</v>
      </c>
      <c r="I38" s="248" t="s">
        <v>336</v>
      </c>
      <c r="J38" s="248" t="s">
        <v>420</v>
      </c>
      <c r="K38" s="248"/>
      <c r="L38" s="250">
        <v>52.856138851676917</v>
      </c>
      <c r="M38" s="250">
        <v>56</v>
      </c>
      <c r="N38" s="251">
        <v>2959.9437756939074</v>
      </c>
    </row>
    <row r="39" spans="1:14" ht="14.4" customHeight="1" x14ac:dyDescent="0.3">
      <c r="A39" s="246" t="s">
        <v>295</v>
      </c>
      <c r="B39" s="247" t="s">
        <v>297</v>
      </c>
      <c r="C39" s="248" t="s">
        <v>305</v>
      </c>
      <c r="D39" s="249" t="s">
        <v>306</v>
      </c>
      <c r="E39" s="248" t="s">
        <v>298</v>
      </c>
      <c r="F39" s="249" t="s">
        <v>299</v>
      </c>
      <c r="G39" s="248" t="s">
        <v>311</v>
      </c>
      <c r="H39" s="248" t="s">
        <v>421</v>
      </c>
      <c r="I39" s="248" t="s">
        <v>336</v>
      </c>
      <c r="J39" s="248" t="s">
        <v>422</v>
      </c>
      <c r="K39" s="248"/>
      <c r="L39" s="250">
        <v>204.93528277980337</v>
      </c>
      <c r="M39" s="250">
        <v>11</v>
      </c>
      <c r="N39" s="251">
        <v>2254.288110577837</v>
      </c>
    </row>
    <row r="40" spans="1:14" ht="14.4" customHeight="1" x14ac:dyDescent="0.3">
      <c r="A40" s="246" t="s">
        <v>295</v>
      </c>
      <c r="B40" s="247" t="s">
        <v>297</v>
      </c>
      <c r="C40" s="248" t="s">
        <v>305</v>
      </c>
      <c r="D40" s="249" t="s">
        <v>306</v>
      </c>
      <c r="E40" s="248" t="s">
        <v>298</v>
      </c>
      <c r="F40" s="249" t="s">
        <v>299</v>
      </c>
      <c r="G40" s="248" t="s">
        <v>311</v>
      </c>
      <c r="H40" s="248" t="s">
        <v>423</v>
      </c>
      <c r="I40" s="248" t="s">
        <v>336</v>
      </c>
      <c r="J40" s="248" t="s">
        <v>424</v>
      </c>
      <c r="K40" s="248" t="s">
        <v>425</v>
      </c>
      <c r="L40" s="250">
        <v>86.515872963494829</v>
      </c>
      <c r="M40" s="250">
        <v>468</v>
      </c>
      <c r="N40" s="251">
        <v>40489.42854691558</v>
      </c>
    </row>
    <row r="41" spans="1:14" ht="14.4" customHeight="1" x14ac:dyDescent="0.3">
      <c r="A41" s="246" t="s">
        <v>295</v>
      </c>
      <c r="B41" s="247" t="s">
        <v>297</v>
      </c>
      <c r="C41" s="248" t="s">
        <v>305</v>
      </c>
      <c r="D41" s="249" t="s">
        <v>306</v>
      </c>
      <c r="E41" s="248" t="s">
        <v>298</v>
      </c>
      <c r="F41" s="249" t="s">
        <v>299</v>
      </c>
      <c r="G41" s="248" t="s">
        <v>311</v>
      </c>
      <c r="H41" s="248" t="s">
        <v>426</v>
      </c>
      <c r="I41" s="248" t="s">
        <v>336</v>
      </c>
      <c r="J41" s="248" t="s">
        <v>424</v>
      </c>
      <c r="K41" s="248" t="s">
        <v>427</v>
      </c>
      <c r="L41" s="250">
        <v>85.524642109142945</v>
      </c>
      <c r="M41" s="250">
        <v>1140</v>
      </c>
      <c r="N41" s="251">
        <v>97498.092004422957</v>
      </c>
    </row>
    <row r="42" spans="1:14" ht="14.4" customHeight="1" x14ac:dyDescent="0.3">
      <c r="A42" s="246" t="s">
        <v>295</v>
      </c>
      <c r="B42" s="247" t="s">
        <v>297</v>
      </c>
      <c r="C42" s="248" t="s">
        <v>305</v>
      </c>
      <c r="D42" s="249" t="s">
        <v>306</v>
      </c>
      <c r="E42" s="248" t="s">
        <v>298</v>
      </c>
      <c r="F42" s="249" t="s">
        <v>299</v>
      </c>
      <c r="G42" s="248" t="s">
        <v>311</v>
      </c>
      <c r="H42" s="248" t="s">
        <v>428</v>
      </c>
      <c r="I42" s="248" t="s">
        <v>336</v>
      </c>
      <c r="J42" s="248" t="s">
        <v>429</v>
      </c>
      <c r="K42" s="248"/>
      <c r="L42" s="250">
        <v>72.192827679446836</v>
      </c>
      <c r="M42" s="250">
        <v>22</v>
      </c>
      <c r="N42" s="251">
        <v>1588.2422089478305</v>
      </c>
    </row>
    <row r="43" spans="1:14" ht="14.4" customHeight="1" x14ac:dyDescent="0.3">
      <c r="A43" s="246" t="s">
        <v>295</v>
      </c>
      <c r="B43" s="247" t="s">
        <v>297</v>
      </c>
      <c r="C43" s="248" t="s">
        <v>305</v>
      </c>
      <c r="D43" s="249" t="s">
        <v>306</v>
      </c>
      <c r="E43" s="248" t="s">
        <v>298</v>
      </c>
      <c r="F43" s="249" t="s">
        <v>299</v>
      </c>
      <c r="G43" s="248" t="s">
        <v>311</v>
      </c>
      <c r="H43" s="248" t="s">
        <v>430</v>
      </c>
      <c r="I43" s="248" t="s">
        <v>431</v>
      </c>
      <c r="J43" s="248" t="s">
        <v>432</v>
      </c>
      <c r="K43" s="248" t="s">
        <v>433</v>
      </c>
      <c r="L43" s="250">
        <v>466.04839359251201</v>
      </c>
      <c r="M43" s="250">
        <v>4</v>
      </c>
      <c r="N43" s="251">
        <v>1864.1935743700481</v>
      </c>
    </row>
    <row r="44" spans="1:14" ht="14.4" customHeight="1" x14ac:dyDescent="0.3">
      <c r="A44" s="246" t="s">
        <v>295</v>
      </c>
      <c r="B44" s="247" t="s">
        <v>297</v>
      </c>
      <c r="C44" s="248" t="s">
        <v>305</v>
      </c>
      <c r="D44" s="249" t="s">
        <v>306</v>
      </c>
      <c r="E44" s="248" t="s">
        <v>298</v>
      </c>
      <c r="F44" s="249" t="s">
        <v>299</v>
      </c>
      <c r="G44" s="248" t="s">
        <v>311</v>
      </c>
      <c r="H44" s="248" t="s">
        <v>434</v>
      </c>
      <c r="I44" s="248" t="s">
        <v>435</v>
      </c>
      <c r="J44" s="248" t="s">
        <v>376</v>
      </c>
      <c r="K44" s="248" t="s">
        <v>436</v>
      </c>
      <c r="L44" s="250">
        <v>67.471999999999994</v>
      </c>
      <c r="M44" s="250">
        <v>60</v>
      </c>
      <c r="N44" s="251">
        <v>4048.3199999999997</v>
      </c>
    </row>
    <row r="45" spans="1:14" ht="14.4" customHeight="1" x14ac:dyDescent="0.3">
      <c r="A45" s="246" t="s">
        <v>295</v>
      </c>
      <c r="B45" s="247" t="s">
        <v>297</v>
      </c>
      <c r="C45" s="248" t="s">
        <v>305</v>
      </c>
      <c r="D45" s="249" t="s">
        <v>306</v>
      </c>
      <c r="E45" s="248" t="s">
        <v>298</v>
      </c>
      <c r="F45" s="249" t="s">
        <v>299</v>
      </c>
      <c r="G45" s="248" t="s">
        <v>311</v>
      </c>
      <c r="H45" s="248" t="s">
        <v>437</v>
      </c>
      <c r="I45" s="248" t="s">
        <v>336</v>
      </c>
      <c r="J45" s="248" t="s">
        <v>438</v>
      </c>
      <c r="K45" s="248" t="s">
        <v>439</v>
      </c>
      <c r="L45" s="250">
        <v>42.243664117144327</v>
      </c>
      <c r="M45" s="250">
        <v>13</v>
      </c>
      <c r="N45" s="251">
        <v>549.16763352287626</v>
      </c>
    </row>
    <row r="46" spans="1:14" ht="14.4" customHeight="1" x14ac:dyDescent="0.3">
      <c r="A46" s="246" t="s">
        <v>295</v>
      </c>
      <c r="B46" s="247" t="s">
        <v>297</v>
      </c>
      <c r="C46" s="248" t="s">
        <v>305</v>
      </c>
      <c r="D46" s="249" t="s">
        <v>306</v>
      </c>
      <c r="E46" s="248" t="s">
        <v>298</v>
      </c>
      <c r="F46" s="249" t="s">
        <v>299</v>
      </c>
      <c r="G46" s="248" t="s">
        <v>311</v>
      </c>
      <c r="H46" s="248" t="s">
        <v>440</v>
      </c>
      <c r="I46" s="248" t="s">
        <v>441</v>
      </c>
      <c r="J46" s="248" t="s">
        <v>442</v>
      </c>
      <c r="K46" s="248" t="s">
        <v>443</v>
      </c>
      <c r="L46" s="250">
        <v>43.849755365479957</v>
      </c>
      <c r="M46" s="250">
        <v>17</v>
      </c>
      <c r="N46" s="251">
        <v>745.44584121315927</v>
      </c>
    </row>
    <row r="47" spans="1:14" ht="14.4" customHeight="1" x14ac:dyDescent="0.3">
      <c r="A47" s="246" t="s">
        <v>295</v>
      </c>
      <c r="B47" s="247" t="s">
        <v>297</v>
      </c>
      <c r="C47" s="248" t="s">
        <v>305</v>
      </c>
      <c r="D47" s="249" t="s">
        <v>306</v>
      </c>
      <c r="E47" s="248" t="s">
        <v>298</v>
      </c>
      <c r="F47" s="249" t="s">
        <v>299</v>
      </c>
      <c r="G47" s="248" t="s">
        <v>311</v>
      </c>
      <c r="H47" s="248" t="s">
        <v>444</v>
      </c>
      <c r="I47" s="248" t="s">
        <v>336</v>
      </c>
      <c r="J47" s="248" t="s">
        <v>445</v>
      </c>
      <c r="K47" s="248"/>
      <c r="L47" s="250">
        <v>964.74464903656565</v>
      </c>
      <c r="M47" s="250">
        <v>27</v>
      </c>
      <c r="N47" s="251">
        <v>26048.105523987273</v>
      </c>
    </row>
    <row r="48" spans="1:14" ht="14.4" customHeight="1" x14ac:dyDescent="0.3">
      <c r="A48" s="246" t="s">
        <v>295</v>
      </c>
      <c r="B48" s="247" t="s">
        <v>297</v>
      </c>
      <c r="C48" s="248" t="s">
        <v>305</v>
      </c>
      <c r="D48" s="249" t="s">
        <v>306</v>
      </c>
      <c r="E48" s="248" t="s">
        <v>298</v>
      </c>
      <c r="F48" s="249" t="s">
        <v>299</v>
      </c>
      <c r="G48" s="248" t="s">
        <v>311</v>
      </c>
      <c r="H48" s="248" t="s">
        <v>446</v>
      </c>
      <c r="I48" s="248" t="s">
        <v>336</v>
      </c>
      <c r="J48" s="248" t="s">
        <v>447</v>
      </c>
      <c r="K48" s="248"/>
      <c r="L48" s="250">
        <v>394.35</v>
      </c>
      <c r="M48" s="250">
        <v>1</v>
      </c>
      <c r="N48" s="251">
        <v>394.35</v>
      </c>
    </row>
    <row r="49" spans="1:14" ht="14.4" customHeight="1" x14ac:dyDescent="0.3">
      <c r="A49" s="246" t="s">
        <v>295</v>
      </c>
      <c r="B49" s="247" t="s">
        <v>297</v>
      </c>
      <c r="C49" s="248" t="s">
        <v>305</v>
      </c>
      <c r="D49" s="249" t="s">
        <v>306</v>
      </c>
      <c r="E49" s="248" t="s">
        <v>300</v>
      </c>
      <c r="F49" s="249" t="s">
        <v>301</v>
      </c>
      <c r="G49" s="248" t="s">
        <v>311</v>
      </c>
      <c r="H49" s="248" t="s">
        <v>448</v>
      </c>
      <c r="I49" s="248" t="s">
        <v>449</v>
      </c>
      <c r="J49" s="248" t="s">
        <v>450</v>
      </c>
      <c r="K49" s="248" t="s">
        <v>451</v>
      </c>
      <c r="L49" s="250">
        <v>6159.8945552188998</v>
      </c>
      <c r="M49" s="250">
        <v>1</v>
      </c>
      <c r="N49" s="251">
        <v>6159.8945552188998</v>
      </c>
    </row>
    <row r="50" spans="1:14" ht="14.4" customHeight="1" x14ac:dyDescent="0.3">
      <c r="A50" s="246" t="s">
        <v>295</v>
      </c>
      <c r="B50" s="247" t="s">
        <v>297</v>
      </c>
      <c r="C50" s="248" t="s">
        <v>305</v>
      </c>
      <c r="D50" s="249" t="s">
        <v>306</v>
      </c>
      <c r="E50" s="248" t="s">
        <v>302</v>
      </c>
      <c r="F50" s="249" t="s">
        <v>303</v>
      </c>
      <c r="G50" s="248" t="s">
        <v>311</v>
      </c>
      <c r="H50" s="248" t="s">
        <v>452</v>
      </c>
      <c r="I50" s="248" t="s">
        <v>453</v>
      </c>
      <c r="J50" s="248" t="s">
        <v>454</v>
      </c>
      <c r="K50" s="248" t="s">
        <v>326</v>
      </c>
      <c r="L50" s="250">
        <v>64.82600941261849</v>
      </c>
      <c r="M50" s="250">
        <v>112</v>
      </c>
      <c r="N50" s="251">
        <v>7260.5130542132702</v>
      </c>
    </row>
    <row r="51" spans="1:14" ht="14.4" customHeight="1" x14ac:dyDescent="0.3">
      <c r="A51" s="246" t="s">
        <v>295</v>
      </c>
      <c r="B51" s="247" t="s">
        <v>297</v>
      </c>
      <c r="C51" s="248" t="s">
        <v>305</v>
      </c>
      <c r="D51" s="249" t="s">
        <v>306</v>
      </c>
      <c r="E51" s="248" t="s">
        <v>302</v>
      </c>
      <c r="F51" s="249" t="s">
        <v>303</v>
      </c>
      <c r="G51" s="248" t="s">
        <v>311</v>
      </c>
      <c r="H51" s="248" t="s">
        <v>455</v>
      </c>
      <c r="I51" s="248" t="s">
        <v>456</v>
      </c>
      <c r="J51" s="248" t="s">
        <v>457</v>
      </c>
      <c r="K51" s="248" t="s">
        <v>458</v>
      </c>
      <c r="L51" s="250">
        <v>258.11482818264398</v>
      </c>
      <c r="M51" s="250">
        <v>5</v>
      </c>
      <c r="N51" s="251">
        <v>1290.5741409132199</v>
      </c>
    </row>
    <row r="52" spans="1:14" ht="14.4" customHeight="1" x14ac:dyDescent="0.3">
      <c r="A52" s="246" t="s">
        <v>295</v>
      </c>
      <c r="B52" s="247" t="s">
        <v>297</v>
      </c>
      <c r="C52" s="248" t="s">
        <v>309</v>
      </c>
      <c r="D52" s="249" t="s">
        <v>310</v>
      </c>
      <c r="E52" s="248" t="s">
        <v>298</v>
      </c>
      <c r="F52" s="249" t="s">
        <v>299</v>
      </c>
      <c r="G52" s="248" t="s">
        <v>311</v>
      </c>
      <c r="H52" s="248" t="s">
        <v>327</v>
      </c>
      <c r="I52" s="248" t="s">
        <v>328</v>
      </c>
      <c r="J52" s="248" t="s">
        <v>329</v>
      </c>
      <c r="K52" s="248" t="s">
        <v>330</v>
      </c>
      <c r="L52" s="250">
        <v>75.211227779491537</v>
      </c>
      <c r="M52" s="250">
        <v>16</v>
      </c>
      <c r="N52" s="251">
        <v>1203.3796444718646</v>
      </c>
    </row>
    <row r="53" spans="1:14" ht="14.4" customHeight="1" x14ac:dyDescent="0.3">
      <c r="A53" s="246" t="s">
        <v>295</v>
      </c>
      <c r="B53" s="247" t="s">
        <v>297</v>
      </c>
      <c r="C53" s="248" t="s">
        <v>309</v>
      </c>
      <c r="D53" s="249" t="s">
        <v>310</v>
      </c>
      <c r="E53" s="248" t="s">
        <v>298</v>
      </c>
      <c r="F53" s="249" t="s">
        <v>299</v>
      </c>
      <c r="G53" s="248" t="s">
        <v>311</v>
      </c>
      <c r="H53" s="248" t="s">
        <v>335</v>
      </c>
      <c r="I53" s="248" t="s">
        <v>336</v>
      </c>
      <c r="J53" s="248" t="s">
        <v>337</v>
      </c>
      <c r="K53" s="248"/>
      <c r="L53" s="250">
        <v>633.2116666666667</v>
      </c>
      <c r="M53" s="250">
        <v>6</v>
      </c>
      <c r="N53" s="251">
        <v>3799.27</v>
      </c>
    </row>
    <row r="54" spans="1:14" ht="14.4" customHeight="1" x14ac:dyDescent="0.3">
      <c r="A54" s="246" t="s">
        <v>295</v>
      </c>
      <c r="B54" s="247" t="s">
        <v>297</v>
      </c>
      <c r="C54" s="248" t="s">
        <v>309</v>
      </c>
      <c r="D54" s="249" t="s">
        <v>310</v>
      </c>
      <c r="E54" s="248" t="s">
        <v>298</v>
      </c>
      <c r="F54" s="249" t="s">
        <v>299</v>
      </c>
      <c r="G54" s="248" t="s">
        <v>311</v>
      </c>
      <c r="H54" s="248" t="s">
        <v>459</v>
      </c>
      <c r="I54" s="248" t="s">
        <v>460</v>
      </c>
      <c r="J54" s="248" t="s">
        <v>461</v>
      </c>
      <c r="K54" s="248" t="s">
        <v>462</v>
      </c>
      <c r="L54" s="250">
        <v>218.17800413319699</v>
      </c>
      <c r="M54" s="250">
        <v>6</v>
      </c>
      <c r="N54" s="251">
        <v>1309.068024799182</v>
      </c>
    </row>
    <row r="55" spans="1:14" ht="14.4" customHeight="1" x14ac:dyDescent="0.3">
      <c r="A55" s="246" t="s">
        <v>295</v>
      </c>
      <c r="B55" s="247" t="s">
        <v>297</v>
      </c>
      <c r="C55" s="248" t="s">
        <v>309</v>
      </c>
      <c r="D55" s="249" t="s">
        <v>310</v>
      </c>
      <c r="E55" s="248" t="s">
        <v>298</v>
      </c>
      <c r="F55" s="249" t="s">
        <v>299</v>
      </c>
      <c r="G55" s="248" t="s">
        <v>311</v>
      </c>
      <c r="H55" s="248" t="s">
        <v>463</v>
      </c>
      <c r="I55" s="248" t="s">
        <v>336</v>
      </c>
      <c r="J55" s="248" t="s">
        <v>464</v>
      </c>
      <c r="K55" s="248"/>
      <c r="L55" s="250">
        <v>378.86482866978952</v>
      </c>
      <c r="M55" s="250">
        <v>4</v>
      </c>
      <c r="N55" s="251">
        <v>1515.4593146791581</v>
      </c>
    </row>
    <row r="56" spans="1:14" ht="14.4" customHeight="1" x14ac:dyDescent="0.3">
      <c r="A56" s="246" t="s">
        <v>295</v>
      </c>
      <c r="B56" s="247" t="s">
        <v>297</v>
      </c>
      <c r="C56" s="248" t="s">
        <v>309</v>
      </c>
      <c r="D56" s="249" t="s">
        <v>310</v>
      </c>
      <c r="E56" s="248" t="s">
        <v>298</v>
      </c>
      <c r="F56" s="249" t="s">
        <v>299</v>
      </c>
      <c r="G56" s="248" t="s">
        <v>311</v>
      </c>
      <c r="H56" s="248" t="s">
        <v>465</v>
      </c>
      <c r="I56" s="248" t="s">
        <v>466</v>
      </c>
      <c r="J56" s="248" t="s">
        <v>383</v>
      </c>
      <c r="K56" s="248" t="s">
        <v>467</v>
      </c>
      <c r="L56" s="250">
        <v>327.06</v>
      </c>
      <c r="M56" s="250">
        <v>10</v>
      </c>
      <c r="N56" s="251">
        <v>3270.6</v>
      </c>
    </row>
    <row r="57" spans="1:14" ht="14.4" customHeight="1" x14ac:dyDescent="0.3">
      <c r="A57" s="246" t="s">
        <v>295</v>
      </c>
      <c r="B57" s="247" t="s">
        <v>297</v>
      </c>
      <c r="C57" s="248" t="s">
        <v>309</v>
      </c>
      <c r="D57" s="249" t="s">
        <v>310</v>
      </c>
      <c r="E57" s="248" t="s">
        <v>298</v>
      </c>
      <c r="F57" s="249" t="s">
        <v>299</v>
      </c>
      <c r="G57" s="248" t="s">
        <v>311</v>
      </c>
      <c r="H57" s="248" t="s">
        <v>381</v>
      </c>
      <c r="I57" s="248" t="s">
        <v>382</v>
      </c>
      <c r="J57" s="248" t="s">
        <v>383</v>
      </c>
      <c r="K57" s="248" t="s">
        <v>384</v>
      </c>
      <c r="L57" s="250">
        <v>210.44994115126957</v>
      </c>
      <c r="M57" s="250">
        <v>34</v>
      </c>
      <c r="N57" s="251">
        <v>7155.2979991431657</v>
      </c>
    </row>
    <row r="58" spans="1:14" ht="14.4" customHeight="1" x14ac:dyDescent="0.3">
      <c r="A58" s="246" t="s">
        <v>295</v>
      </c>
      <c r="B58" s="247" t="s">
        <v>297</v>
      </c>
      <c r="C58" s="248" t="s">
        <v>309</v>
      </c>
      <c r="D58" s="249" t="s">
        <v>310</v>
      </c>
      <c r="E58" s="248" t="s">
        <v>298</v>
      </c>
      <c r="F58" s="249" t="s">
        <v>299</v>
      </c>
      <c r="G58" s="248" t="s">
        <v>311</v>
      </c>
      <c r="H58" s="248" t="s">
        <v>388</v>
      </c>
      <c r="I58" s="248" t="s">
        <v>336</v>
      </c>
      <c r="J58" s="248" t="s">
        <v>389</v>
      </c>
      <c r="K58" s="248"/>
      <c r="L58" s="250">
        <v>264.48</v>
      </c>
      <c r="M58" s="250">
        <v>4</v>
      </c>
      <c r="N58" s="251">
        <v>1057.92</v>
      </c>
    </row>
    <row r="59" spans="1:14" ht="14.4" customHeight="1" x14ac:dyDescent="0.3">
      <c r="A59" s="246" t="s">
        <v>295</v>
      </c>
      <c r="B59" s="247" t="s">
        <v>297</v>
      </c>
      <c r="C59" s="248" t="s">
        <v>309</v>
      </c>
      <c r="D59" s="249" t="s">
        <v>310</v>
      </c>
      <c r="E59" s="248" t="s">
        <v>298</v>
      </c>
      <c r="F59" s="249" t="s">
        <v>299</v>
      </c>
      <c r="G59" s="248" t="s">
        <v>311</v>
      </c>
      <c r="H59" s="248" t="s">
        <v>390</v>
      </c>
      <c r="I59" s="248" t="s">
        <v>391</v>
      </c>
      <c r="J59" s="248" t="s">
        <v>392</v>
      </c>
      <c r="K59" s="248" t="s">
        <v>393</v>
      </c>
      <c r="L59" s="250">
        <v>292.08026958421999</v>
      </c>
      <c r="M59" s="250">
        <v>3</v>
      </c>
      <c r="N59" s="251">
        <v>876.24080875265997</v>
      </c>
    </row>
    <row r="60" spans="1:14" ht="14.4" customHeight="1" x14ac:dyDescent="0.3">
      <c r="A60" s="246" t="s">
        <v>295</v>
      </c>
      <c r="B60" s="247" t="s">
        <v>297</v>
      </c>
      <c r="C60" s="248" t="s">
        <v>309</v>
      </c>
      <c r="D60" s="249" t="s">
        <v>310</v>
      </c>
      <c r="E60" s="248" t="s">
        <v>298</v>
      </c>
      <c r="F60" s="249" t="s">
        <v>299</v>
      </c>
      <c r="G60" s="248" t="s">
        <v>311</v>
      </c>
      <c r="H60" s="248" t="s">
        <v>394</v>
      </c>
      <c r="I60" s="248" t="s">
        <v>395</v>
      </c>
      <c r="J60" s="248" t="s">
        <v>396</v>
      </c>
      <c r="K60" s="248"/>
      <c r="L60" s="250">
        <v>143.22685585870914</v>
      </c>
      <c r="M60" s="250">
        <v>14</v>
      </c>
      <c r="N60" s="251">
        <v>2005.1759820219279</v>
      </c>
    </row>
    <row r="61" spans="1:14" ht="14.4" customHeight="1" x14ac:dyDescent="0.3">
      <c r="A61" s="246" t="s">
        <v>295</v>
      </c>
      <c r="B61" s="247" t="s">
        <v>297</v>
      </c>
      <c r="C61" s="248" t="s">
        <v>309</v>
      </c>
      <c r="D61" s="249" t="s">
        <v>310</v>
      </c>
      <c r="E61" s="248" t="s">
        <v>298</v>
      </c>
      <c r="F61" s="249" t="s">
        <v>299</v>
      </c>
      <c r="G61" s="248" t="s">
        <v>311</v>
      </c>
      <c r="H61" s="248" t="s">
        <v>468</v>
      </c>
      <c r="I61" s="248" t="s">
        <v>336</v>
      </c>
      <c r="J61" s="248" t="s">
        <v>469</v>
      </c>
      <c r="K61" s="248"/>
      <c r="L61" s="250">
        <v>442.67355096261798</v>
      </c>
      <c r="M61" s="250">
        <v>1</v>
      </c>
      <c r="N61" s="251">
        <v>442.67355096261798</v>
      </c>
    </row>
    <row r="62" spans="1:14" ht="14.4" customHeight="1" x14ac:dyDescent="0.3">
      <c r="A62" s="246" t="s">
        <v>295</v>
      </c>
      <c r="B62" s="247" t="s">
        <v>297</v>
      </c>
      <c r="C62" s="248" t="s">
        <v>309</v>
      </c>
      <c r="D62" s="249" t="s">
        <v>310</v>
      </c>
      <c r="E62" s="248" t="s">
        <v>298</v>
      </c>
      <c r="F62" s="249" t="s">
        <v>299</v>
      </c>
      <c r="G62" s="248" t="s">
        <v>311</v>
      </c>
      <c r="H62" s="248" t="s">
        <v>417</v>
      </c>
      <c r="I62" s="248" t="s">
        <v>336</v>
      </c>
      <c r="J62" s="248" t="s">
        <v>418</v>
      </c>
      <c r="K62" s="248"/>
      <c r="L62" s="250">
        <v>523.323653746795</v>
      </c>
      <c r="M62" s="250">
        <v>2</v>
      </c>
      <c r="N62" s="251">
        <v>1046.64730749359</v>
      </c>
    </row>
    <row r="63" spans="1:14" ht="14.4" customHeight="1" thickBot="1" x14ac:dyDescent="0.35">
      <c r="A63" s="252" t="s">
        <v>295</v>
      </c>
      <c r="B63" s="253" t="s">
        <v>297</v>
      </c>
      <c r="C63" s="254" t="s">
        <v>309</v>
      </c>
      <c r="D63" s="255" t="s">
        <v>310</v>
      </c>
      <c r="E63" s="254" t="s">
        <v>298</v>
      </c>
      <c r="F63" s="255" t="s">
        <v>299</v>
      </c>
      <c r="G63" s="254" t="s">
        <v>311</v>
      </c>
      <c r="H63" s="254" t="s">
        <v>419</v>
      </c>
      <c r="I63" s="254" t="s">
        <v>336</v>
      </c>
      <c r="J63" s="254" t="s">
        <v>420</v>
      </c>
      <c r="K63" s="254"/>
      <c r="L63" s="256">
        <v>53.362292649840299</v>
      </c>
      <c r="M63" s="256">
        <v>2</v>
      </c>
      <c r="N63" s="257">
        <v>106.7245852996806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295</v>
      </c>
      <c r="B4" s="232" t="s">
        <v>296</v>
      </c>
      <c r="C4" s="233" t="s">
        <v>297</v>
      </c>
      <c r="D4" s="233" t="s">
        <v>296</v>
      </c>
      <c r="E4" s="233" t="s">
        <v>296</v>
      </c>
      <c r="F4" s="234" t="s">
        <v>296</v>
      </c>
      <c r="G4" s="233" t="s">
        <v>296</v>
      </c>
      <c r="H4" s="233" t="s">
        <v>75</v>
      </c>
    </row>
    <row r="5" spans="1:8" ht="14.4" customHeight="1" x14ac:dyDescent="0.3">
      <c r="A5" s="231" t="s">
        <v>295</v>
      </c>
      <c r="B5" s="232" t="s">
        <v>470</v>
      </c>
      <c r="C5" s="233" t="s">
        <v>471</v>
      </c>
      <c r="D5" s="233">
        <v>1418112.4061186116</v>
      </c>
      <c r="E5" s="233">
        <v>1376048.2099999993</v>
      </c>
      <c r="F5" s="234">
        <v>0.97033789709678764</v>
      </c>
      <c r="G5" s="233">
        <v>-42064.196118612308</v>
      </c>
      <c r="H5" s="233" t="s">
        <v>2</v>
      </c>
    </row>
    <row r="6" spans="1:8" ht="14.4" customHeight="1" x14ac:dyDescent="0.3">
      <c r="A6" s="231" t="s">
        <v>295</v>
      </c>
      <c r="B6" s="232" t="s">
        <v>472</v>
      </c>
      <c r="C6" s="233" t="s">
        <v>473</v>
      </c>
      <c r="D6" s="233">
        <v>2301688.5776113681</v>
      </c>
      <c r="E6" s="233">
        <v>1764360.9599999993</v>
      </c>
      <c r="F6" s="234">
        <v>0.76655068681402883</v>
      </c>
      <c r="G6" s="233">
        <v>-537327.61761136889</v>
      </c>
      <c r="H6" s="233" t="s">
        <v>2</v>
      </c>
    </row>
    <row r="7" spans="1:8" ht="14.4" customHeight="1" x14ac:dyDescent="0.3">
      <c r="A7" s="231" t="s">
        <v>295</v>
      </c>
      <c r="B7" s="232" t="s">
        <v>474</v>
      </c>
      <c r="C7" s="233" t="s">
        <v>475</v>
      </c>
      <c r="D7" s="233">
        <v>9540.0607288846459</v>
      </c>
      <c r="E7" s="233">
        <v>6544.04</v>
      </c>
      <c r="F7" s="234">
        <v>0.68595370469565986</v>
      </c>
      <c r="G7" s="233">
        <v>-2996.0207288846459</v>
      </c>
      <c r="H7" s="233" t="s">
        <v>2</v>
      </c>
    </row>
    <row r="8" spans="1:8" ht="14.4" customHeight="1" x14ac:dyDescent="0.3">
      <c r="A8" s="231" t="s">
        <v>295</v>
      </c>
      <c r="B8" s="232" t="s">
        <v>476</v>
      </c>
      <c r="C8" s="233" t="s">
        <v>477</v>
      </c>
      <c r="D8" s="233">
        <v>0</v>
      </c>
      <c r="E8" s="233">
        <v>8104958.2800000012</v>
      </c>
      <c r="F8" s="234" t="s">
        <v>296</v>
      </c>
      <c r="G8" s="233">
        <v>8104958.2800000012</v>
      </c>
      <c r="H8" s="233" t="s">
        <v>2</v>
      </c>
    </row>
    <row r="9" spans="1:8" ht="14.4" customHeight="1" x14ac:dyDescent="0.3">
      <c r="A9" s="231" t="s">
        <v>295</v>
      </c>
      <c r="B9" s="232" t="s">
        <v>478</v>
      </c>
      <c r="C9" s="233" t="s">
        <v>479</v>
      </c>
      <c r="D9" s="233">
        <v>0</v>
      </c>
      <c r="E9" s="233">
        <v>19182</v>
      </c>
      <c r="F9" s="234" t="s">
        <v>296</v>
      </c>
      <c r="G9" s="233">
        <v>19182</v>
      </c>
      <c r="H9" s="233" t="s">
        <v>2</v>
      </c>
    </row>
    <row r="10" spans="1:8" ht="14.4" customHeight="1" x14ac:dyDescent="0.3">
      <c r="A10" s="231" t="s">
        <v>295</v>
      </c>
      <c r="B10" s="232" t="s">
        <v>480</v>
      </c>
      <c r="C10" s="233" t="s">
        <v>481</v>
      </c>
      <c r="D10" s="233">
        <v>295396.31230316637</v>
      </c>
      <c r="E10" s="233">
        <v>701097.12</v>
      </c>
      <c r="F10" s="234">
        <v>2.3734118903978101</v>
      </c>
      <c r="G10" s="233">
        <v>405700.80769683362</v>
      </c>
      <c r="H10" s="233" t="s">
        <v>2</v>
      </c>
    </row>
    <row r="11" spans="1:8" ht="14.4" customHeight="1" x14ac:dyDescent="0.3">
      <c r="A11" s="231" t="s">
        <v>295</v>
      </c>
      <c r="B11" s="232" t="s">
        <v>482</v>
      </c>
      <c r="C11" s="233" t="s">
        <v>483</v>
      </c>
      <c r="D11" s="233">
        <v>133238.92050070144</v>
      </c>
      <c r="E11" s="233">
        <v>83897.779999999984</v>
      </c>
      <c r="F11" s="234">
        <v>0.62967922349354599</v>
      </c>
      <c r="G11" s="233">
        <v>-49341.140500701455</v>
      </c>
      <c r="H11" s="233" t="s">
        <v>2</v>
      </c>
    </row>
    <row r="12" spans="1:8" ht="14.4" customHeight="1" x14ac:dyDescent="0.3">
      <c r="A12" s="231" t="s">
        <v>295</v>
      </c>
      <c r="B12" s="232" t="s">
        <v>484</v>
      </c>
      <c r="C12" s="233" t="s">
        <v>485</v>
      </c>
      <c r="D12" s="233">
        <v>3616338.2524823784</v>
      </c>
      <c r="E12" s="233">
        <v>3469401.2800000021</v>
      </c>
      <c r="F12" s="234">
        <v>0.95936857610553616</v>
      </c>
      <c r="G12" s="233">
        <v>-146936.97248237627</v>
      </c>
      <c r="H12" s="233" t="s">
        <v>2</v>
      </c>
    </row>
    <row r="13" spans="1:8" ht="14.4" customHeight="1" x14ac:dyDescent="0.3">
      <c r="A13" s="231" t="s">
        <v>295</v>
      </c>
      <c r="B13" s="232" t="s">
        <v>486</v>
      </c>
      <c r="C13" s="233" t="s">
        <v>487</v>
      </c>
      <c r="D13" s="233">
        <v>156772.58155335527</v>
      </c>
      <c r="E13" s="233">
        <v>85071.129999999976</v>
      </c>
      <c r="F13" s="234">
        <v>0.54264035941161848</v>
      </c>
      <c r="G13" s="233">
        <v>-71701.451553355291</v>
      </c>
      <c r="H13" s="233" t="s">
        <v>2</v>
      </c>
    </row>
    <row r="14" spans="1:8" ht="14.4" customHeight="1" x14ac:dyDescent="0.3">
      <c r="A14" s="231" t="s">
        <v>295</v>
      </c>
      <c r="B14" s="232" t="s">
        <v>488</v>
      </c>
      <c r="C14" s="233" t="s">
        <v>489</v>
      </c>
      <c r="D14" s="233">
        <v>49288.189761631445</v>
      </c>
      <c r="E14" s="233">
        <v>8515.34</v>
      </c>
      <c r="F14" s="234">
        <v>0.17276633694972493</v>
      </c>
      <c r="G14" s="233">
        <v>-40772.849761631442</v>
      </c>
      <c r="H14" s="233" t="s">
        <v>2</v>
      </c>
    </row>
    <row r="15" spans="1:8" ht="14.4" customHeight="1" x14ac:dyDescent="0.3">
      <c r="A15" s="231" t="s">
        <v>295</v>
      </c>
      <c r="B15" s="232" t="s">
        <v>490</v>
      </c>
      <c r="C15" s="233" t="s">
        <v>491</v>
      </c>
      <c r="D15" s="233">
        <v>432862.59766946168</v>
      </c>
      <c r="E15" s="233">
        <v>482069.87</v>
      </c>
      <c r="F15" s="234">
        <v>1.1136787345348638</v>
      </c>
      <c r="G15" s="233">
        <v>49207.272330538312</v>
      </c>
      <c r="H15" s="233" t="s">
        <v>2</v>
      </c>
    </row>
    <row r="16" spans="1:8" ht="14.4" customHeight="1" x14ac:dyDescent="0.3">
      <c r="A16" s="231" t="s">
        <v>295</v>
      </c>
      <c r="B16" s="232" t="s">
        <v>6</v>
      </c>
      <c r="C16" s="233" t="s">
        <v>297</v>
      </c>
      <c r="D16" s="233">
        <v>8413237.8987295609</v>
      </c>
      <c r="E16" s="233">
        <v>16101146.010000002</v>
      </c>
      <c r="F16" s="234">
        <v>1.9137870821923806</v>
      </c>
      <c r="G16" s="233">
        <v>7687908.1112704407</v>
      </c>
      <c r="H16" s="233" t="s">
        <v>304</v>
      </c>
    </row>
    <row r="18" spans="1:8" ht="14.4" customHeight="1" x14ac:dyDescent="0.3">
      <c r="A18" s="231" t="s">
        <v>295</v>
      </c>
      <c r="B18" s="232" t="s">
        <v>296</v>
      </c>
      <c r="C18" s="233" t="s">
        <v>297</v>
      </c>
      <c r="D18" s="233" t="s">
        <v>296</v>
      </c>
      <c r="E18" s="233" t="s">
        <v>296</v>
      </c>
      <c r="F18" s="234" t="s">
        <v>296</v>
      </c>
      <c r="G18" s="233" t="s">
        <v>296</v>
      </c>
      <c r="H18" s="233" t="s">
        <v>75</v>
      </c>
    </row>
    <row r="19" spans="1:8" ht="14.4" customHeight="1" x14ac:dyDescent="0.3">
      <c r="A19" s="231" t="s">
        <v>305</v>
      </c>
      <c r="B19" s="232" t="s">
        <v>470</v>
      </c>
      <c r="C19" s="233" t="s">
        <v>471</v>
      </c>
      <c r="D19" s="233">
        <v>1069771.9735429373</v>
      </c>
      <c r="E19" s="233">
        <v>1027089.0299999997</v>
      </c>
      <c r="F19" s="234">
        <v>0.96010089570623391</v>
      </c>
      <c r="G19" s="233">
        <v>-42682.943542937632</v>
      </c>
      <c r="H19" s="233" t="s">
        <v>2</v>
      </c>
    </row>
    <row r="20" spans="1:8" ht="14.4" customHeight="1" x14ac:dyDescent="0.3">
      <c r="A20" s="231" t="s">
        <v>305</v>
      </c>
      <c r="B20" s="232" t="s">
        <v>472</v>
      </c>
      <c r="C20" s="233" t="s">
        <v>473</v>
      </c>
      <c r="D20" s="233">
        <v>843419.33666685375</v>
      </c>
      <c r="E20" s="233">
        <v>966853.92</v>
      </c>
      <c r="F20" s="234">
        <v>1.1463501937493548</v>
      </c>
      <c r="G20" s="233">
        <v>123434.58333314629</v>
      </c>
      <c r="H20" s="233" t="s">
        <v>2</v>
      </c>
    </row>
    <row r="21" spans="1:8" ht="14.4" customHeight="1" x14ac:dyDescent="0.3">
      <c r="A21" s="231" t="s">
        <v>305</v>
      </c>
      <c r="B21" s="232" t="s">
        <v>474</v>
      </c>
      <c r="C21" s="233" t="s">
        <v>475</v>
      </c>
      <c r="D21" s="233">
        <v>5712.5204809236202</v>
      </c>
      <c r="E21" s="233">
        <v>5164.66</v>
      </c>
      <c r="F21" s="234">
        <v>0.90409478919976838</v>
      </c>
      <c r="G21" s="233">
        <v>-547.86048092362034</v>
      </c>
      <c r="H21" s="233" t="s">
        <v>2</v>
      </c>
    </row>
    <row r="22" spans="1:8" ht="14.4" customHeight="1" x14ac:dyDescent="0.3">
      <c r="A22" s="231" t="s">
        <v>305</v>
      </c>
      <c r="B22" s="232" t="s">
        <v>476</v>
      </c>
      <c r="C22" s="233" t="s">
        <v>477</v>
      </c>
      <c r="D22" s="233">
        <v>0</v>
      </c>
      <c r="E22" s="233">
        <v>8104958.2800000012</v>
      </c>
      <c r="F22" s="234" t="s">
        <v>296</v>
      </c>
      <c r="G22" s="233">
        <v>8104958.2800000012</v>
      </c>
      <c r="H22" s="233" t="s">
        <v>2</v>
      </c>
    </row>
    <row r="23" spans="1:8" ht="14.4" customHeight="1" x14ac:dyDescent="0.3">
      <c r="A23" s="231" t="s">
        <v>305</v>
      </c>
      <c r="B23" s="232" t="s">
        <v>478</v>
      </c>
      <c r="C23" s="233" t="s">
        <v>479</v>
      </c>
      <c r="D23" s="233">
        <v>0</v>
      </c>
      <c r="E23" s="233">
        <v>9591</v>
      </c>
      <c r="F23" s="234" t="s">
        <v>296</v>
      </c>
      <c r="G23" s="233">
        <v>9591</v>
      </c>
      <c r="H23" s="233" t="s">
        <v>2</v>
      </c>
    </row>
    <row r="24" spans="1:8" ht="14.4" customHeight="1" x14ac:dyDescent="0.3">
      <c r="A24" s="231" t="s">
        <v>305</v>
      </c>
      <c r="B24" s="232" t="s">
        <v>480</v>
      </c>
      <c r="C24" s="233" t="s">
        <v>481</v>
      </c>
      <c r="D24" s="233">
        <v>75663.809093813514</v>
      </c>
      <c r="E24" s="233">
        <v>64263.63</v>
      </c>
      <c r="F24" s="234">
        <v>0.84933115011856275</v>
      </c>
      <c r="G24" s="233">
        <v>-11400.179093813516</v>
      </c>
      <c r="H24" s="233" t="s">
        <v>2</v>
      </c>
    </row>
    <row r="25" spans="1:8" ht="14.4" customHeight="1" x14ac:dyDescent="0.3">
      <c r="A25" s="231" t="s">
        <v>305</v>
      </c>
      <c r="B25" s="232" t="s">
        <v>482</v>
      </c>
      <c r="C25" s="233" t="s">
        <v>483</v>
      </c>
      <c r="D25" s="233">
        <v>129755.58486379958</v>
      </c>
      <c r="E25" s="233">
        <v>83897.779999999984</v>
      </c>
      <c r="F25" s="234">
        <v>0.64658319014218069</v>
      </c>
      <c r="G25" s="233">
        <v>-45857.804863799596</v>
      </c>
      <c r="H25" s="233" t="s">
        <v>2</v>
      </c>
    </row>
    <row r="26" spans="1:8" ht="14.4" customHeight="1" x14ac:dyDescent="0.3">
      <c r="A26" s="231" t="s">
        <v>305</v>
      </c>
      <c r="B26" s="232" t="s">
        <v>484</v>
      </c>
      <c r="C26" s="233" t="s">
        <v>485</v>
      </c>
      <c r="D26" s="233">
        <v>3263825.2220050949</v>
      </c>
      <c r="E26" s="233">
        <v>3167533.1300000027</v>
      </c>
      <c r="F26" s="234">
        <v>0.97049716652844042</v>
      </c>
      <c r="G26" s="233">
        <v>-96292.092005092185</v>
      </c>
      <c r="H26" s="233" t="s">
        <v>2</v>
      </c>
    </row>
    <row r="27" spans="1:8" ht="14.4" customHeight="1" x14ac:dyDescent="0.3">
      <c r="A27" s="231" t="s">
        <v>305</v>
      </c>
      <c r="B27" s="232" t="s">
        <v>486</v>
      </c>
      <c r="C27" s="233" t="s">
        <v>487</v>
      </c>
      <c r="D27" s="233">
        <v>132385.77037229593</v>
      </c>
      <c r="E27" s="233">
        <v>77920.529999999984</v>
      </c>
      <c r="F27" s="234">
        <v>0.58858689858337099</v>
      </c>
      <c r="G27" s="233">
        <v>-54465.240372295943</v>
      </c>
      <c r="H27" s="233" t="s">
        <v>2</v>
      </c>
    </row>
    <row r="28" spans="1:8" ht="14.4" customHeight="1" x14ac:dyDescent="0.3">
      <c r="A28" s="231" t="s">
        <v>305</v>
      </c>
      <c r="B28" s="232" t="s">
        <v>490</v>
      </c>
      <c r="C28" s="233" t="s">
        <v>491</v>
      </c>
      <c r="D28" s="233">
        <v>296994.26808857027</v>
      </c>
      <c r="E28" s="233">
        <v>296464.50000000006</v>
      </c>
      <c r="F28" s="234">
        <v>0.99821623463651421</v>
      </c>
      <c r="G28" s="233">
        <v>-529.76808857021388</v>
      </c>
      <c r="H28" s="233" t="s">
        <v>2</v>
      </c>
    </row>
    <row r="29" spans="1:8" ht="14.4" customHeight="1" x14ac:dyDescent="0.3">
      <c r="A29" s="231" t="s">
        <v>305</v>
      </c>
      <c r="B29" s="232" t="s">
        <v>6</v>
      </c>
      <c r="C29" s="233" t="s">
        <v>306</v>
      </c>
      <c r="D29" s="233">
        <v>5824103.8952372344</v>
      </c>
      <c r="E29" s="233">
        <v>13803736.460000003</v>
      </c>
      <c r="F29" s="234">
        <v>2.3701047763396281</v>
      </c>
      <c r="G29" s="233">
        <v>7979632.5647627683</v>
      </c>
      <c r="H29" s="233" t="s">
        <v>307</v>
      </c>
    </row>
    <row r="30" spans="1:8" ht="14.4" customHeight="1" x14ac:dyDescent="0.3">
      <c r="A30" s="231" t="s">
        <v>296</v>
      </c>
      <c r="B30" s="232" t="s">
        <v>296</v>
      </c>
      <c r="C30" s="233" t="s">
        <v>296</v>
      </c>
      <c r="D30" s="233" t="s">
        <v>296</v>
      </c>
      <c r="E30" s="233" t="s">
        <v>296</v>
      </c>
      <c r="F30" s="234" t="s">
        <v>296</v>
      </c>
      <c r="G30" s="233" t="s">
        <v>296</v>
      </c>
      <c r="H30" s="233" t="s">
        <v>308</v>
      </c>
    </row>
    <row r="31" spans="1:8" ht="14.4" customHeight="1" x14ac:dyDescent="0.3">
      <c r="A31" s="231" t="s">
        <v>309</v>
      </c>
      <c r="B31" s="232" t="s">
        <v>470</v>
      </c>
      <c r="C31" s="233" t="s">
        <v>471</v>
      </c>
      <c r="D31" s="233">
        <v>348340.43257567397</v>
      </c>
      <c r="E31" s="233">
        <v>348959.18</v>
      </c>
      <c r="F31" s="234">
        <v>1.0017762721937011</v>
      </c>
      <c r="G31" s="233">
        <v>618.74742432602216</v>
      </c>
      <c r="H31" s="233" t="s">
        <v>2</v>
      </c>
    </row>
    <row r="32" spans="1:8" ht="14.4" customHeight="1" x14ac:dyDescent="0.3">
      <c r="A32" s="231" t="s">
        <v>309</v>
      </c>
      <c r="B32" s="232" t="s">
        <v>472</v>
      </c>
      <c r="C32" s="233" t="s">
        <v>473</v>
      </c>
      <c r="D32" s="233">
        <v>1458269.2409445143</v>
      </c>
      <c r="E32" s="233">
        <v>797507.04000000039</v>
      </c>
      <c r="F32" s="234">
        <v>0.54688600541519938</v>
      </c>
      <c r="G32" s="233">
        <v>-660762.2009445139</v>
      </c>
      <c r="H32" s="233" t="s">
        <v>2</v>
      </c>
    </row>
    <row r="33" spans="1:8" ht="14.4" customHeight="1" x14ac:dyDescent="0.3">
      <c r="A33" s="231" t="s">
        <v>309</v>
      </c>
      <c r="B33" s="232" t="s">
        <v>474</v>
      </c>
      <c r="C33" s="233" t="s">
        <v>475</v>
      </c>
      <c r="D33" s="233">
        <v>3827.5402479610261</v>
      </c>
      <c r="E33" s="233">
        <v>1379.38</v>
      </c>
      <c r="F33" s="234">
        <v>0.36038288578018518</v>
      </c>
      <c r="G33" s="233">
        <v>-2448.160247961026</v>
      </c>
      <c r="H33" s="233" t="s">
        <v>2</v>
      </c>
    </row>
    <row r="34" spans="1:8" ht="14.4" customHeight="1" x14ac:dyDescent="0.3">
      <c r="A34" s="231" t="s">
        <v>309</v>
      </c>
      <c r="B34" s="232" t="s">
        <v>478</v>
      </c>
      <c r="C34" s="233" t="s">
        <v>479</v>
      </c>
      <c r="D34" s="233">
        <v>0</v>
      </c>
      <c r="E34" s="233">
        <v>9591</v>
      </c>
      <c r="F34" s="234" t="s">
        <v>296</v>
      </c>
      <c r="G34" s="233">
        <v>9591</v>
      </c>
      <c r="H34" s="233" t="s">
        <v>2</v>
      </c>
    </row>
    <row r="35" spans="1:8" ht="14.4" customHeight="1" x14ac:dyDescent="0.3">
      <c r="A35" s="231" t="s">
        <v>309</v>
      </c>
      <c r="B35" s="232" t="s">
        <v>480</v>
      </c>
      <c r="C35" s="233" t="s">
        <v>481</v>
      </c>
      <c r="D35" s="233">
        <v>219732.50320935281</v>
      </c>
      <c r="E35" s="233">
        <v>636833.49</v>
      </c>
      <c r="F35" s="234">
        <v>2.8982216135463998</v>
      </c>
      <c r="G35" s="233">
        <v>417100.98679064715</v>
      </c>
      <c r="H35" s="233" t="s">
        <v>2</v>
      </c>
    </row>
    <row r="36" spans="1:8" ht="14.4" customHeight="1" x14ac:dyDescent="0.3">
      <c r="A36" s="231" t="s">
        <v>309</v>
      </c>
      <c r="B36" s="232" t="s">
        <v>484</v>
      </c>
      <c r="C36" s="233" t="s">
        <v>485</v>
      </c>
      <c r="D36" s="233">
        <v>352513.03047728352</v>
      </c>
      <c r="E36" s="233">
        <v>301868.15000000002</v>
      </c>
      <c r="F36" s="234">
        <v>0.85633189102623219</v>
      </c>
      <c r="G36" s="233">
        <v>-50644.880477283499</v>
      </c>
      <c r="H36" s="233" t="s">
        <v>2</v>
      </c>
    </row>
    <row r="37" spans="1:8" ht="14.4" customHeight="1" x14ac:dyDescent="0.3">
      <c r="A37" s="231" t="s">
        <v>309</v>
      </c>
      <c r="B37" s="232" t="s">
        <v>486</v>
      </c>
      <c r="C37" s="233" t="s">
        <v>487</v>
      </c>
      <c r="D37" s="233">
        <v>24386.81118105934</v>
      </c>
      <c r="E37" s="233">
        <v>7150.6</v>
      </c>
      <c r="F37" s="234">
        <v>0.29321586766348945</v>
      </c>
      <c r="G37" s="233">
        <v>-17236.211181059341</v>
      </c>
      <c r="H37" s="233" t="s">
        <v>2</v>
      </c>
    </row>
    <row r="38" spans="1:8" ht="14.4" customHeight="1" x14ac:dyDescent="0.3">
      <c r="A38" s="231" t="s">
        <v>309</v>
      </c>
      <c r="B38" s="232" t="s">
        <v>490</v>
      </c>
      <c r="C38" s="233" t="s">
        <v>491</v>
      </c>
      <c r="D38" s="233">
        <v>135868.32958089144</v>
      </c>
      <c r="E38" s="233">
        <v>185605.36999999997</v>
      </c>
      <c r="F38" s="234">
        <v>1.3660679466107424</v>
      </c>
      <c r="G38" s="233">
        <v>49737.040419108525</v>
      </c>
      <c r="H38" s="233" t="s">
        <v>2</v>
      </c>
    </row>
    <row r="39" spans="1:8" ht="14.4" customHeight="1" x14ac:dyDescent="0.3">
      <c r="A39" s="231" t="s">
        <v>309</v>
      </c>
      <c r="B39" s="232" t="s">
        <v>488</v>
      </c>
      <c r="C39" s="233" t="s">
        <v>489</v>
      </c>
      <c r="D39" s="233">
        <v>42712.77963868557</v>
      </c>
      <c r="E39" s="233">
        <v>8515.34</v>
      </c>
      <c r="F39" s="234">
        <v>0.19936281534549291</v>
      </c>
      <c r="G39" s="233">
        <v>-34197.439638685566</v>
      </c>
      <c r="H39" s="233" t="s">
        <v>2</v>
      </c>
    </row>
    <row r="40" spans="1:8" ht="14.4" customHeight="1" x14ac:dyDescent="0.3">
      <c r="A40" s="231" t="s">
        <v>309</v>
      </c>
      <c r="B40" s="232" t="s">
        <v>6</v>
      </c>
      <c r="C40" s="233" t="s">
        <v>310</v>
      </c>
      <c r="D40" s="233">
        <v>2589134.0034923241</v>
      </c>
      <c r="E40" s="233">
        <v>2297409.5500000003</v>
      </c>
      <c r="F40" s="234">
        <v>0.88732740248328801</v>
      </c>
      <c r="G40" s="233">
        <v>-291724.45349232387</v>
      </c>
      <c r="H40" s="233" t="s">
        <v>307</v>
      </c>
    </row>
    <row r="41" spans="1:8" ht="14.4" customHeight="1" x14ac:dyDescent="0.3">
      <c r="A41" s="231" t="s">
        <v>296</v>
      </c>
      <c r="B41" s="232" t="s">
        <v>296</v>
      </c>
      <c r="C41" s="233" t="s">
        <v>296</v>
      </c>
      <c r="D41" s="233" t="s">
        <v>296</v>
      </c>
      <c r="E41" s="233" t="s">
        <v>296</v>
      </c>
      <c r="F41" s="234" t="s">
        <v>296</v>
      </c>
      <c r="G41" s="233" t="s">
        <v>296</v>
      </c>
      <c r="H41" s="233" t="s">
        <v>308</v>
      </c>
    </row>
    <row r="42" spans="1:8" ht="14.4" customHeight="1" x14ac:dyDescent="0.3">
      <c r="A42" s="231" t="s">
        <v>295</v>
      </c>
      <c r="B42" s="232" t="s">
        <v>6</v>
      </c>
      <c r="C42" s="233" t="s">
        <v>297</v>
      </c>
      <c r="D42" s="233">
        <v>8413237.8987295609</v>
      </c>
      <c r="E42" s="233">
        <v>16101146.010000004</v>
      </c>
      <c r="F42" s="234">
        <v>1.9137870821923808</v>
      </c>
      <c r="G42" s="233">
        <v>7687908.1112704426</v>
      </c>
      <c r="H42" s="233" t="s">
        <v>304</v>
      </c>
    </row>
  </sheetData>
  <autoFilter ref="A3:G3"/>
  <mergeCells count="1">
    <mergeCell ref="A1:G1"/>
  </mergeCells>
  <conditionalFormatting sqref="F17 F43:F65536">
    <cfRule type="cellIs" dxfId="18" priority="19" stopIfTrue="1" operator="greaterThan">
      <formula>1</formula>
    </cfRule>
  </conditionalFormatting>
  <conditionalFormatting sqref="G4:G16">
    <cfRule type="cellIs" dxfId="17" priority="12" operator="greaterThan">
      <formula>0</formula>
    </cfRule>
  </conditionalFormatting>
  <conditionalFormatting sqref="F4:F16">
    <cfRule type="cellIs" dxfId="16" priority="14" operator="greaterThan">
      <formula>1</formula>
    </cfRule>
  </conditionalFormatting>
  <conditionalFormatting sqref="B4:B16">
    <cfRule type="expression" dxfId="15" priority="18">
      <formula>AND(LEFT(H4,6)&lt;&gt;"mezera",H4&lt;&gt;"")</formula>
    </cfRule>
  </conditionalFormatting>
  <conditionalFormatting sqref="A4:A16">
    <cfRule type="expression" dxfId="14" priority="15">
      <formula>AND(H4&lt;&gt;"",H4&lt;&gt;"mezeraKL")</formula>
    </cfRule>
  </conditionalFormatting>
  <conditionalFormatting sqref="B4:G1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6">
    <cfRule type="expression" dxfId="11" priority="13">
      <formula>$H4&lt;&gt;""</formula>
    </cfRule>
  </conditionalFormatting>
  <conditionalFormatting sqref="F4:F16">
    <cfRule type="cellIs" dxfId="10" priority="9" operator="greaterThan">
      <formula>1</formula>
    </cfRule>
  </conditionalFormatting>
  <conditionalFormatting sqref="F4:F1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6">
    <cfRule type="expression" dxfId="7" priority="8">
      <formula>$H4&lt;&gt;""</formula>
    </cfRule>
  </conditionalFormatting>
  <conditionalFormatting sqref="G18:G42">
    <cfRule type="cellIs" dxfId="6" priority="1" operator="greaterThan">
      <formula>0</formula>
    </cfRule>
  </conditionalFormatting>
  <conditionalFormatting sqref="F18:F42">
    <cfRule type="cellIs" dxfId="5" priority="3" operator="greaterThan">
      <formula>1</formula>
    </cfRule>
  </conditionalFormatting>
  <conditionalFormatting sqref="B18:B42">
    <cfRule type="expression" dxfId="4" priority="7">
      <formula>AND(LEFT(H18,6)&lt;&gt;"mezera",H18&lt;&gt;"")</formula>
    </cfRule>
  </conditionalFormatting>
  <conditionalFormatting sqref="A18:A42">
    <cfRule type="expression" dxfId="3" priority="4">
      <formula>AND(H18&lt;&gt;"",H18&lt;&gt;"mezeraKL")</formula>
    </cfRule>
  </conditionalFormatting>
  <conditionalFormatting sqref="B18:G42">
    <cfRule type="expression" dxfId="2" priority="5">
      <formula>$H18="SumaNS"</formula>
    </cfRule>
    <cfRule type="expression" dxfId="1" priority="6">
      <formula>OR($H18="KL",$H18="SumaKL")</formula>
    </cfRule>
  </conditionalFormatting>
  <conditionalFormatting sqref="A18:G42">
    <cfRule type="expression" dxfId="0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31.649875100004543</v>
      </c>
      <c r="J3" s="112">
        <f>SUBTOTAL(9,J5:J1048576)</f>
        <v>508727</v>
      </c>
      <c r="K3" s="113">
        <f>SUBTOTAL(9,K5:K1048576)</f>
        <v>16101146.010000011</v>
      </c>
    </row>
    <row r="4" spans="1:11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76</v>
      </c>
      <c r="H4" s="237" t="s">
        <v>14</v>
      </c>
      <c r="I4" s="238" t="s">
        <v>106</v>
      </c>
      <c r="J4" s="238" t="s">
        <v>16</v>
      </c>
      <c r="K4" s="239" t="s">
        <v>114</v>
      </c>
    </row>
    <row r="5" spans="1:11" ht="14.4" customHeight="1" x14ac:dyDescent="0.3">
      <c r="A5" s="240" t="s">
        <v>295</v>
      </c>
      <c r="B5" s="241" t="s">
        <v>297</v>
      </c>
      <c r="C5" s="242" t="s">
        <v>305</v>
      </c>
      <c r="D5" s="243" t="s">
        <v>306</v>
      </c>
      <c r="E5" s="242" t="s">
        <v>470</v>
      </c>
      <c r="F5" s="243" t="s">
        <v>471</v>
      </c>
      <c r="G5" s="242" t="s">
        <v>492</v>
      </c>
      <c r="H5" s="242" t="s">
        <v>493</v>
      </c>
      <c r="I5" s="244">
        <v>183.215</v>
      </c>
      <c r="J5" s="244">
        <v>3</v>
      </c>
      <c r="K5" s="245">
        <v>549.52</v>
      </c>
    </row>
    <row r="6" spans="1:11" ht="14.4" customHeight="1" x14ac:dyDescent="0.3">
      <c r="A6" s="246" t="s">
        <v>295</v>
      </c>
      <c r="B6" s="247" t="s">
        <v>297</v>
      </c>
      <c r="C6" s="248" t="s">
        <v>305</v>
      </c>
      <c r="D6" s="249" t="s">
        <v>306</v>
      </c>
      <c r="E6" s="248" t="s">
        <v>470</v>
      </c>
      <c r="F6" s="249" t="s">
        <v>471</v>
      </c>
      <c r="G6" s="248" t="s">
        <v>494</v>
      </c>
      <c r="H6" s="248" t="s">
        <v>495</v>
      </c>
      <c r="I6" s="250">
        <v>87.59999999999998</v>
      </c>
      <c r="J6" s="250">
        <v>3</v>
      </c>
      <c r="K6" s="251">
        <v>262.79999999999995</v>
      </c>
    </row>
    <row r="7" spans="1:11" ht="14.4" customHeight="1" x14ac:dyDescent="0.3">
      <c r="A7" s="246" t="s">
        <v>295</v>
      </c>
      <c r="B7" s="247" t="s">
        <v>297</v>
      </c>
      <c r="C7" s="248" t="s">
        <v>305</v>
      </c>
      <c r="D7" s="249" t="s">
        <v>306</v>
      </c>
      <c r="E7" s="248" t="s">
        <v>470</v>
      </c>
      <c r="F7" s="249" t="s">
        <v>471</v>
      </c>
      <c r="G7" s="248" t="s">
        <v>496</v>
      </c>
      <c r="H7" s="248" t="s">
        <v>497</v>
      </c>
      <c r="I7" s="250">
        <v>2.8787499999999997</v>
      </c>
      <c r="J7" s="250">
        <v>7000</v>
      </c>
      <c r="K7" s="251">
        <v>20124.900000000001</v>
      </c>
    </row>
    <row r="8" spans="1:11" ht="14.4" customHeight="1" x14ac:dyDescent="0.3">
      <c r="A8" s="246" t="s">
        <v>295</v>
      </c>
      <c r="B8" s="247" t="s">
        <v>297</v>
      </c>
      <c r="C8" s="248" t="s">
        <v>305</v>
      </c>
      <c r="D8" s="249" t="s">
        <v>306</v>
      </c>
      <c r="E8" s="248" t="s">
        <v>470</v>
      </c>
      <c r="F8" s="249" t="s">
        <v>471</v>
      </c>
      <c r="G8" s="248" t="s">
        <v>496</v>
      </c>
      <c r="H8" s="248" t="s">
        <v>498</v>
      </c>
      <c r="I8" s="250">
        <v>2.875</v>
      </c>
      <c r="J8" s="250">
        <v>3500</v>
      </c>
      <c r="K8" s="251">
        <v>10062</v>
      </c>
    </row>
    <row r="9" spans="1:11" ht="14.4" customHeight="1" x14ac:dyDescent="0.3">
      <c r="A9" s="246" t="s">
        <v>295</v>
      </c>
      <c r="B9" s="247" t="s">
        <v>297</v>
      </c>
      <c r="C9" s="248" t="s">
        <v>305</v>
      </c>
      <c r="D9" s="249" t="s">
        <v>306</v>
      </c>
      <c r="E9" s="248" t="s">
        <v>470</v>
      </c>
      <c r="F9" s="249" t="s">
        <v>471</v>
      </c>
      <c r="G9" s="248" t="s">
        <v>499</v>
      </c>
      <c r="H9" s="248" t="s">
        <v>500</v>
      </c>
      <c r="I9" s="250">
        <v>260.3</v>
      </c>
      <c r="J9" s="250">
        <v>3</v>
      </c>
      <c r="K9" s="251">
        <v>780.9</v>
      </c>
    </row>
    <row r="10" spans="1:11" ht="14.4" customHeight="1" x14ac:dyDescent="0.3">
      <c r="A10" s="246" t="s">
        <v>295</v>
      </c>
      <c r="B10" s="247" t="s">
        <v>297</v>
      </c>
      <c r="C10" s="248" t="s">
        <v>305</v>
      </c>
      <c r="D10" s="249" t="s">
        <v>306</v>
      </c>
      <c r="E10" s="248" t="s">
        <v>470</v>
      </c>
      <c r="F10" s="249" t="s">
        <v>471</v>
      </c>
      <c r="G10" s="248" t="s">
        <v>501</v>
      </c>
      <c r="H10" s="248" t="s">
        <v>502</v>
      </c>
      <c r="I10" s="250">
        <v>5.73</v>
      </c>
      <c r="J10" s="250">
        <v>80</v>
      </c>
      <c r="K10" s="251">
        <v>458.1</v>
      </c>
    </row>
    <row r="11" spans="1:11" ht="14.4" customHeight="1" x14ac:dyDescent="0.3">
      <c r="A11" s="246" t="s">
        <v>295</v>
      </c>
      <c r="B11" s="247" t="s">
        <v>297</v>
      </c>
      <c r="C11" s="248" t="s">
        <v>305</v>
      </c>
      <c r="D11" s="249" t="s">
        <v>306</v>
      </c>
      <c r="E11" s="248" t="s">
        <v>470</v>
      </c>
      <c r="F11" s="249" t="s">
        <v>471</v>
      </c>
      <c r="G11" s="248" t="s">
        <v>503</v>
      </c>
      <c r="H11" s="248" t="s">
        <v>504</v>
      </c>
      <c r="I11" s="250">
        <v>2.39</v>
      </c>
      <c r="J11" s="250">
        <v>400</v>
      </c>
      <c r="K11" s="251">
        <v>956</v>
      </c>
    </row>
    <row r="12" spans="1:11" ht="14.4" customHeight="1" x14ac:dyDescent="0.3">
      <c r="A12" s="246" t="s">
        <v>295</v>
      </c>
      <c r="B12" s="247" t="s">
        <v>297</v>
      </c>
      <c r="C12" s="248" t="s">
        <v>305</v>
      </c>
      <c r="D12" s="249" t="s">
        <v>306</v>
      </c>
      <c r="E12" s="248" t="s">
        <v>470</v>
      </c>
      <c r="F12" s="249" t="s">
        <v>471</v>
      </c>
      <c r="G12" s="248" t="s">
        <v>505</v>
      </c>
      <c r="H12" s="248" t="s">
        <v>506</v>
      </c>
      <c r="I12" s="250">
        <v>3.0975000000000006</v>
      </c>
      <c r="J12" s="250">
        <v>480</v>
      </c>
      <c r="K12" s="251">
        <v>1488.6</v>
      </c>
    </row>
    <row r="13" spans="1:11" ht="14.4" customHeight="1" x14ac:dyDescent="0.3">
      <c r="A13" s="246" t="s">
        <v>295</v>
      </c>
      <c r="B13" s="247" t="s">
        <v>297</v>
      </c>
      <c r="C13" s="248" t="s">
        <v>305</v>
      </c>
      <c r="D13" s="249" t="s">
        <v>306</v>
      </c>
      <c r="E13" s="248" t="s">
        <v>470</v>
      </c>
      <c r="F13" s="249" t="s">
        <v>471</v>
      </c>
      <c r="G13" s="248" t="s">
        <v>507</v>
      </c>
      <c r="H13" s="248" t="s">
        <v>508</v>
      </c>
      <c r="I13" s="250">
        <v>3.7791666666666672</v>
      </c>
      <c r="J13" s="250">
        <v>1220</v>
      </c>
      <c r="K13" s="251">
        <v>4609.1000000000004</v>
      </c>
    </row>
    <row r="14" spans="1:11" ht="14.4" customHeight="1" x14ac:dyDescent="0.3">
      <c r="A14" s="246" t="s">
        <v>295</v>
      </c>
      <c r="B14" s="247" t="s">
        <v>297</v>
      </c>
      <c r="C14" s="248" t="s">
        <v>305</v>
      </c>
      <c r="D14" s="249" t="s">
        <v>306</v>
      </c>
      <c r="E14" s="248" t="s">
        <v>470</v>
      </c>
      <c r="F14" s="249" t="s">
        <v>471</v>
      </c>
      <c r="G14" s="248" t="s">
        <v>509</v>
      </c>
      <c r="H14" s="248" t="s">
        <v>510</v>
      </c>
      <c r="I14" s="250">
        <v>5.36</v>
      </c>
      <c r="J14" s="250">
        <v>24</v>
      </c>
      <c r="K14" s="251">
        <v>128.69999999999999</v>
      </c>
    </row>
    <row r="15" spans="1:11" ht="14.4" customHeight="1" x14ac:dyDescent="0.3">
      <c r="A15" s="246" t="s">
        <v>295</v>
      </c>
      <c r="B15" s="247" t="s">
        <v>297</v>
      </c>
      <c r="C15" s="248" t="s">
        <v>305</v>
      </c>
      <c r="D15" s="249" t="s">
        <v>306</v>
      </c>
      <c r="E15" s="248" t="s">
        <v>470</v>
      </c>
      <c r="F15" s="249" t="s">
        <v>471</v>
      </c>
      <c r="G15" s="248" t="s">
        <v>511</v>
      </c>
      <c r="H15" s="248" t="s">
        <v>512</v>
      </c>
      <c r="I15" s="250">
        <v>1.84</v>
      </c>
      <c r="J15" s="250">
        <v>2060</v>
      </c>
      <c r="K15" s="251">
        <v>3790.4</v>
      </c>
    </row>
    <row r="16" spans="1:11" ht="14.4" customHeight="1" x14ac:dyDescent="0.3">
      <c r="A16" s="246" t="s">
        <v>295</v>
      </c>
      <c r="B16" s="247" t="s">
        <v>297</v>
      </c>
      <c r="C16" s="248" t="s">
        <v>305</v>
      </c>
      <c r="D16" s="249" t="s">
        <v>306</v>
      </c>
      <c r="E16" s="248" t="s">
        <v>470</v>
      </c>
      <c r="F16" s="249" t="s">
        <v>471</v>
      </c>
      <c r="G16" s="248" t="s">
        <v>513</v>
      </c>
      <c r="H16" s="248" t="s">
        <v>514</v>
      </c>
      <c r="I16" s="250">
        <v>7.3187500000000005</v>
      </c>
      <c r="J16" s="250">
        <v>190</v>
      </c>
      <c r="K16" s="251">
        <v>1391.3999999999999</v>
      </c>
    </row>
    <row r="17" spans="1:11" ht="14.4" customHeight="1" x14ac:dyDescent="0.3">
      <c r="A17" s="246" t="s">
        <v>295</v>
      </c>
      <c r="B17" s="247" t="s">
        <v>297</v>
      </c>
      <c r="C17" s="248" t="s">
        <v>305</v>
      </c>
      <c r="D17" s="249" t="s">
        <v>306</v>
      </c>
      <c r="E17" s="248" t="s">
        <v>470</v>
      </c>
      <c r="F17" s="249" t="s">
        <v>471</v>
      </c>
      <c r="G17" s="248" t="s">
        <v>513</v>
      </c>
      <c r="H17" s="248" t="s">
        <v>515</v>
      </c>
      <c r="I17" s="250">
        <v>7.31</v>
      </c>
      <c r="J17" s="250">
        <v>50</v>
      </c>
      <c r="K17" s="251">
        <v>365.5</v>
      </c>
    </row>
    <row r="18" spans="1:11" ht="14.4" customHeight="1" x14ac:dyDescent="0.3">
      <c r="A18" s="246" t="s">
        <v>295</v>
      </c>
      <c r="B18" s="247" t="s">
        <v>297</v>
      </c>
      <c r="C18" s="248" t="s">
        <v>305</v>
      </c>
      <c r="D18" s="249" t="s">
        <v>306</v>
      </c>
      <c r="E18" s="248" t="s">
        <v>470</v>
      </c>
      <c r="F18" s="249" t="s">
        <v>471</v>
      </c>
      <c r="G18" s="248" t="s">
        <v>516</v>
      </c>
      <c r="H18" s="248" t="s">
        <v>517</v>
      </c>
      <c r="I18" s="250">
        <v>12.08</v>
      </c>
      <c r="J18" s="250">
        <v>30</v>
      </c>
      <c r="K18" s="251">
        <v>362.4</v>
      </c>
    </row>
    <row r="19" spans="1:11" ht="14.4" customHeight="1" x14ac:dyDescent="0.3">
      <c r="A19" s="246" t="s">
        <v>295</v>
      </c>
      <c r="B19" s="247" t="s">
        <v>297</v>
      </c>
      <c r="C19" s="248" t="s">
        <v>305</v>
      </c>
      <c r="D19" s="249" t="s">
        <v>306</v>
      </c>
      <c r="E19" s="248" t="s">
        <v>470</v>
      </c>
      <c r="F19" s="249" t="s">
        <v>471</v>
      </c>
      <c r="G19" s="248" t="s">
        <v>516</v>
      </c>
      <c r="H19" s="248" t="s">
        <v>518</v>
      </c>
      <c r="I19" s="250">
        <v>12.08</v>
      </c>
      <c r="J19" s="250">
        <v>30</v>
      </c>
      <c r="K19" s="251">
        <v>362.4</v>
      </c>
    </row>
    <row r="20" spans="1:11" ht="14.4" customHeight="1" x14ac:dyDescent="0.3">
      <c r="A20" s="246" t="s">
        <v>295</v>
      </c>
      <c r="B20" s="247" t="s">
        <v>297</v>
      </c>
      <c r="C20" s="248" t="s">
        <v>305</v>
      </c>
      <c r="D20" s="249" t="s">
        <v>306</v>
      </c>
      <c r="E20" s="248" t="s">
        <v>470</v>
      </c>
      <c r="F20" s="249" t="s">
        <v>471</v>
      </c>
      <c r="G20" s="248" t="s">
        <v>519</v>
      </c>
      <c r="H20" s="248" t="s">
        <v>520</v>
      </c>
      <c r="I20" s="250">
        <v>14.231111111111115</v>
      </c>
      <c r="J20" s="250">
        <v>1450</v>
      </c>
      <c r="K20" s="251">
        <v>20640.5</v>
      </c>
    </row>
    <row r="21" spans="1:11" ht="14.4" customHeight="1" x14ac:dyDescent="0.3">
      <c r="A21" s="246" t="s">
        <v>295</v>
      </c>
      <c r="B21" s="247" t="s">
        <v>297</v>
      </c>
      <c r="C21" s="248" t="s">
        <v>305</v>
      </c>
      <c r="D21" s="249" t="s">
        <v>306</v>
      </c>
      <c r="E21" s="248" t="s">
        <v>470</v>
      </c>
      <c r="F21" s="249" t="s">
        <v>471</v>
      </c>
      <c r="G21" s="248" t="s">
        <v>519</v>
      </c>
      <c r="H21" s="248" t="s">
        <v>521</v>
      </c>
      <c r="I21" s="250">
        <v>14.21</v>
      </c>
      <c r="J21" s="250">
        <v>300</v>
      </c>
      <c r="K21" s="251">
        <v>4263</v>
      </c>
    </row>
    <row r="22" spans="1:11" ht="14.4" customHeight="1" x14ac:dyDescent="0.3">
      <c r="A22" s="246" t="s">
        <v>295</v>
      </c>
      <c r="B22" s="247" t="s">
        <v>297</v>
      </c>
      <c r="C22" s="248" t="s">
        <v>305</v>
      </c>
      <c r="D22" s="249" t="s">
        <v>306</v>
      </c>
      <c r="E22" s="248" t="s">
        <v>470</v>
      </c>
      <c r="F22" s="249" t="s">
        <v>471</v>
      </c>
      <c r="G22" s="248" t="s">
        <v>522</v>
      </c>
      <c r="H22" s="248" t="s">
        <v>523</v>
      </c>
      <c r="I22" s="250">
        <v>9.75</v>
      </c>
      <c r="J22" s="250">
        <v>40</v>
      </c>
      <c r="K22" s="251">
        <v>390</v>
      </c>
    </row>
    <row r="23" spans="1:11" ht="14.4" customHeight="1" x14ac:dyDescent="0.3">
      <c r="A23" s="246" t="s">
        <v>295</v>
      </c>
      <c r="B23" s="247" t="s">
        <v>297</v>
      </c>
      <c r="C23" s="248" t="s">
        <v>305</v>
      </c>
      <c r="D23" s="249" t="s">
        <v>306</v>
      </c>
      <c r="E23" s="248" t="s">
        <v>470</v>
      </c>
      <c r="F23" s="249" t="s">
        <v>471</v>
      </c>
      <c r="G23" s="248" t="s">
        <v>524</v>
      </c>
      <c r="H23" s="248" t="s">
        <v>525</v>
      </c>
      <c r="I23" s="250">
        <v>4.29</v>
      </c>
      <c r="J23" s="250">
        <v>40</v>
      </c>
      <c r="K23" s="251">
        <v>171.6</v>
      </c>
    </row>
    <row r="24" spans="1:11" ht="14.4" customHeight="1" x14ac:dyDescent="0.3">
      <c r="A24" s="246" t="s">
        <v>295</v>
      </c>
      <c r="B24" s="247" t="s">
        <v>297</v>
      </c>
      <c r="C24" s="248" t="s">
        <v>305</v>
      </c>
      <c r="D24" s="249" t="s">
        <v>306</v>
      </c>
      <c r="E24" s="248" t="s">
        <v>470</v>
      </c>
      <c r="F24" s="249" t="s">
        <v>471</v>
      </c>
      <c r="G24" s="248" t="s">
        <v>526</v>
      </c>
      <c r="H24" s="248" t="s">
        <v>527</v>
      </c>
      <c r="I24" s="250">
        <v>8.5783333333333331</v>
      </c>
      <c r="J24" s="250">
        <v>160</v>
      </c>
      <c r="K24" s="251">
        <v>1372.5</v>
      </c>
    </row>
    <row r="25" spans="1:11" ht="14.4" customHeight="1" x14ac:dyDescent="0.3">
      <c r="A25" s="246" t="s">
        <v>295</v>
      </c>
      <c r="B25" s="247" t="s">
        <v>297</v>
      </c>
      <c r="C25" s="248" t="s">
        <v>305</v>
      </c>
      <c r="D25" s="249" t="s">
        <v>306</v>
      </c>
      <c r="E25" s="248" t="s">
        <v>470</v>
      </c>
      <c r="F25" s="249" t="s">
        <v>471</v>
      </c>
      <c r="G25" s="248" t="s">
        <v>528</v>
      </c>
      <c r="H25" s="248" t="s">
        <v>529</v>
      </c>
      <c r="I25" s="250">
        <v>210.88</v>
      </c>
      <c r="J25" s="250">
        <v>1</v>
      </c>
      <c r="K25" s="251">
        <v>210.88</v>
      </c>
    </row>
    <row r="26" spans="1:11" ht="14.4" customHeight="1" x14ac:dyDescent="0.3">
      <c r="A26" s="246" t="s">
        <v>295</v>
      </c>
      <c r="B26" s="247" t="s">
        <v>297</v>
      </c>
      <c r="C26" s="248" t="s">
        <v>305</v>
      </c>
      <c r="D26" s="249" t="s">
        <v>306</v>
      </c>
      <c r="E26" s="248" t="s">
        <v>470</v>
      </c>
      <c r="F26" s="249" t="s">
        <v>471</v>
      </c>
      <c r="G26" s="248" t="s">
        <v>530</v>
      </c>
      <c r="H26" s="248" t="s">
        <v>531</v>
      </c>
      <c r="I26" s="250">
        <v>0.39999999999999997</v>
      </c>
      <c r="J26" s="250">
        <v>48000</v>
      </c>
      <c r="K26" s="251">
        <v>19200</v>
      </c>
    </row>
    <row r="27" spans="1:11" ht="14.4" customHeight="1" x14ac:dyDescent="0.3">
      <c r="A27" s="246" t="s">
        <v>295</v>
      </c>
      <c r="B27" s="247" t="s">
        <v>297</v>
      </c>
      <c r="C27" s="248" t="s">
        <v>305</v>
      </c>
      <c r="D27" s="249" t="s">
        <v>306</v>
      </c>
      <c r="E27" s="248" t="s">
        <v>470</v>
      </c>
      <c r="F27" s="249" t="s">
        <v>471</v>
      </c>
      <c r="G27" s="248" t="s">
        <v>532</v>
      </c>
      <c r="H27" s="248" t="s">
        <v>533</v>
      </c>
      <c r="I27" s="250">
        <v>27.174545454545463</v>
      </c>
      <c r="J27" s="250">
        <v>108</v>
      </c>
      <c r="K27" s="251">
        <v>2940.7599999999998</v>
      </c>
    </row>
    <row r="28" spans="1:11" ht="14.4" customHeight="1" x14ac:dyDescent="0.3">
      <c r="A28" s="246" t="s">
        <v>295</v>
      </c>
      <c r="B28" s="247" t="s">
        <v>297</v>
      </c>
      <c r="C28" s="248" t="s">
        <v>305</v>
      </c>
      <c r="D28" s="249" t="s">
        <v>306</v>
      </c>
      <c r="E28" s="248" t="s">
        <v>470</v>
      </c>
      <c r="F28" s="249" t="s">
        <v>471</v>
      </c>
      <c r="G28" s="248" t="s">
        <v>534</v>
      </c>
      <c r="H28" s="248" t="s">
        <v>535</v>
      </c>
      <c r="I28" s="250">
        <v>12.37</v>
      </c>
      <c r="J28" s="250">
        <v>20</v>
      </c>
      <c r="K28" s="251">
        <v>247.4</v>
      </c>
    </row>
    <row r="29" spans="1:11" ht="14.4" customHeight="1" x14ac:dyDescent="0.3">
      <c r="A29" s="246" t="s">
        <v>295</v>
      </c>
      <c r="B29" s="247" t="s">
        <v>297</v>
      </c>
      <c r="C29" s="248" t="s">
        <v>305</v>
      </c>
      <c r="D29" s="249" t="s">
        <v>306</v>
      </c>
      <c r="E29" s="248" t="s">
        <v>470</v>
      </c>
      <c r="F29" s="249" t="s">
        <v>471</v>
      </c>
      <c r="G29" s="248" t="s">
        <v>536</v>
      </c>
      <c r="H29" s="248" t="s">
        <v>537</v>
      </c>
      <c r="I29" s="250">
        <v>39.743333333333332</v>
      </c>
      <c r="J29" s="250">
        <v>32</v>
      </c>
      <c r="K29" s="251">
        <v>1271.6999999999998</v>
      </c>
    </row>
    <row r="30" spans="1:11" ht="14.4" customHeight="1" x14ac:dyDescent="0.3">
      <c r="A30" s="246" t="s">
        <v>295</v>
      </c>
      <c r="B30" s="247" t="s">
        <v>297</v>
      </c>
      <c r="C30" s="248" t="s">
        <v>305</v>
      </c>
      <c r="D30" s="249" t="s">
        <v>306</v>
      </c>
      <c r="E30" s="248" t="s">
        <v>470</v>
      </c>
      <c r="F30" s="249" t="s">
        <v>471</v>
      </c>
      <c r="G30" s="248" t="s">
        <v>536</v>
      </c>
      <c r="H30" s="248" t="s">
        <v>538</v>
      </c>
      <c r="I30" s="250">
        <v>39.656666666666666</v>
      </c>
      <c r="J30" s="250">
        <v>50</v>
      </c>
      <c r="K30" s="251">
        <v>1982.8000000000002</v>
      </c>
    </row>
    <row r="31" spans="1:11" ht="14.4" customHeight="1" x14ac:dyDescent="0.3">
      <c r="A31" s="246" t="s">
        <v>295</v>
      </c>
      <c r="B31" s="247" t="s">
        <v>297</v>
      </c>
      <c r="C31" s="248" t="s">
        <v>305</v>
      </c>
      <c r="D31" s="249" t="s">
        <v>306</v>
      </c>
      <c r="E31" s="248" t="s">
        <v>470</v>
      </c>
      <c r="F31" s="249" t="s">
        <v>471</v>
      </c>
      <c r="G31" s="248" t="s">
        <v>539</v>
      </c>
      <c r="H31" s="248" t="s">
        <v>540</v>
      </c>
      <c r="I31" s="250">
        <v>1.42</v>
      </c>
      <c r="J31" s="250">
        <v>30</v>
      </c>
      <c r="K31" s="251">
        <v>42.6</v>
      </c>
    </row>
    <row r="32" spans="1:11" ht="14.4" customHeight="1" x14ac:dyDescent="0.3">
      <c r="A32" s="246" t="s">
        <v>295</v>
      </c>
      <c r="B32" s="247" t="s">
        <v>297</v>
      </c>
      <c r="C32" s="248" t="s">
        <v>305</v>
      </c>
      <c r="D32" s="249" t="s">
        <v>306</v>
      </c>
      <c r="E32" s="248" t="s">
        <v>470</v>
      </c>
      <c r="F32" s="249" t="s">
        <v>471</v>
      </c>
      <c r="G32" s="248" t="s">
        <v>541</v>
      </c>
      <c r="H32" s="248" t="s">
        <v>542</v>
      </c>
      <c r="I32" s="250">
        <v>23.67</v>
      </c>
      <c r="J32" s="250">
        <v>310</v>
      </c>
      <c r="K32" s="251">
        <v>7256.119999999999</v>
      </c>
    </row>
    <row r="33" spans="1:11" ht="14.4" customHeight="1" x14ac:dyDescent="0.3">
      <c r="A33" s="246" t="s">
        <v>295</v>
      </c>
      <c r="B33" s="247" t="s">
        <v>297</v>
      </c>
      <c r="C33" s="248" t="s">
        <v>305</v>
      </c>
      <c r="D33" s="249" t="s">
        <v>306</v>
      </c>
      <c r="E33" s="248" t="s">
        <v>470</v>
      </c>
      <c r="F33" s="249" t="s">
        <v>471</v>
      </c>
      <c r="G33" s="248" t="s">
        <v>543</v>
      </c>
      <c r="H33" s="248" t="s">
        <v>544</v>
      </c>
      <c r="I33" s="250">
        <v>28.288571428571426</v>
      </c>
      <c r="J33" s="250">
        <v>5040</v>
      </c>
      <c r="K33" s="251">
        <v>139484.15</v>
      </c>
    </row>
    <row r="34" spans="1:11" ht="14.4" customHeight="1" x14ac:dyDescent="0.3">
      <c r="A34" s="246" t="s">
        <v>295</v>
      </c>
      <c r="B34" s="247" t="s">
        <v>297</v>
      </c>
      <c r="C34" s="248" t="s">
        <v>305</v>
      </c>
      <c r="D34" s="249" t="s">
        <v>306</v>
      </c>
      <c r="E34" s="248" t="s">
        <v>470</v>
      </c>
      <c r="F34" s="249" t="s">
        <v>471</v>
      </c>
      <c r="G34" s="248" t="s">
        <v>543</v>
      </c>
      <c r="H34" s="248" t="s">
        <v>545</v>
      </c>
      <c r="I34" s="250">
        <v>26.45</v>
      </c>
      <c r="J34" s="250">
        <v>600</v>
      </c>
      <c r="K34" s="251">
        <v>15870</v>
      </c>
    </row>
    <row r="35" spans="1:11" ht="14.4" customHeight="1" x14ac:dyDescent="0.3">
      <c r="A35" s="246" t="s">
        <v>295</v>
      </c>
      <c r="B35" s="247" t="s">
        <v>297</v>
      </c>
      <c r="C35" s="248" t="s">
        <v>305</v>
      </c>
      <c r="D35" s="249" t="s">
        <v>306</v>
      </c>
      <c r="E35" s="248" t="s">
        <v>470</v>
      </c>
      <c r="F35" s="249" t="s">
        <v>471</v>
      </c>
      <c r="G35" s="248" t="s">
        <v>546</v>
      </c>
      <c r="H35" s="248" t="s">
        <v>547</v>
      </c>
      <c r="I35" s="250">
        <v>0.23</v>
      </c>
      <c r="J35" s="250">
        <v>2500</v>
      </c>
      <c r="K35" s="251">
        <v>575</v>
      </c>
    </row>
    <row r="36" spans="1:11" ht="14.4" customHeight="1" x14ac:dyDescent="0.3">
      <c r="A36" s="246" t="s">
        <v>295</v>
      </c>
      <c r="B36" s="247" t="s">
        <v>297</v>
      </c>
      <c r="C36" s="248" t="s">
        <v>305</v>
      </c>
      <c r="D36" s="249" t="s">
        <v>306</v>
      </c>
      <c r="E36" s="248" t="s">
        <v>470</v>
      </c>
      <c r="F36" s="249" t="s">
        <v>471</v>
      </c>
      <c r="G36" s="248" t="s">
        <v>548</v>
      </c>
      <c r="H36" s="248" t="s">
        <v>549</v>
      </c>
      <c r="I36" s="250">
        <v>61.278333333333329</v>
      </c>
      <c r="J36" s="250">
        <v>7</v>
      </c>
      <c r="K36" s="251">
        <v>428.89</v>
      </c>
    </row>
    <row r="37" spans="1:11" ht="14.4" customHeight="1" x14ac:dyDescent="0.3">
      <c r="A37" s="246" t="s">
        <v>295</v>
      </c>
      <c r="B37" s="247" t="s">
        <v>297</v>
      </c>
      <c r="C37" s="248" t="s">
        <v>305</v>
      </c>
      <c r="D37" s="249" t="s">
        <v>306</v>
      </c>
      <c r="E37" s="248" t="s">
        <v>470</v>
      </c>
      <c r="F37" s="249" t="s">
        <v>471</v>
      </c>
      <c r="G37" s="248" t="s">
        <v>548</v>
      </c>
      <c r="H37" s="248" t="s">
        <v>550</v>
      </c>
      <c r="I37" s="250">
        <v>61.21</v>
      </c>
      <c r="J37" s="250">
        <v>2</v>
      </c>
      <c r="K37" s="251">
        <v>122.42</v>
      </c>
    </row>
    <row r="38" spans="1:11" ht="14.4" customHeight="1" x14ac:dyDescent="0.3">
      <c r="A38" s="246" t="s">
        <v>295</v>
      </c>
      <c r="B38" s="247" t="s">
        <v>297</v>
      </c>
      <c r="C38" s="248" t="s">
        <v>305</v>
      </c>
      <c r="D38" s="249" t="s">
        <v>306</v>
      </c>
      <c r="E38" s="248" t="s">
        <v>470</v>
      </c>
      <c r="F38" s="249" t="s">
        <v>471</v>
      </c>
      <c r="G38" s="248" t="s">
        <v>551</v>
      </c>
      <c r="H38" s="248" t="s">
        <v>552</v>
      </c>
      <c r="I38" s="250">
        <v>70.442222222222227</v>
      </c>
      <c r="J38" s="250">
        <v>330</v>
      </c>
      <c r="K38" s="251">
        <v>23362.98</v>
      </c>
    </row>
    <row r="39" spans="1:11" ht="14.4" customHeight="1" x14ac:dyDescent="0.3">
      <c r="A39" s="246" t="s">
        <v>295</v>
      </c>
      <c r="B39" s="247" t="s">
        <v>297</v>
      </c>
      <c r="C39" s="248" t="s">
        <v>305</v>
      </c>
      <c r="D39" s="249" t="s">
        <v>306</v>
      </c>
      <c r="E39" s="248" t="s">
        <v>470</v>
      </c>
      <c r="F39" s="249" t="s">
        <v>471</v>
      </c>
      <c r="G39" s="248" t="s">
        <v>553</v>
      </c>
      <c r="H39" s="248" t="s">
        <v>554</v>
      </c>
      <c r="I39" s="250">
        <v>22.16</v>
      </c>
      <c r="J39" s="250">
        <v>30</v>
      </c>
      <c r="K39" s="251">
        <v>664.8</v>
      </c>
    </row>
    <row r="40" spans="1:11" ht="14.4" customHeight="1" x14ac:dyDescent="0.3">
      <c r="A40" s="246" t="s">
        <v>295</v>
      </c>
      <c r="B40" s="247" t="s">
        <v>297</v>
      </c>
      <c r="C40" s="248" t="s">
        <v>305</v>
      </c>
      <c r="D40" s="249" t="s">
        <v>306</v>
      </c>
      <c r="E40" s="248" t="s">
        <v>470</v>
      </c>
      <c r="F40" s="249" t="s">
        <v>471</v>
      </c>
      <c r="G40" s="248" t="s">
        <v>555</v>
      </c>
      <c r="H40" s="248" t="s">
        <v>556</v>
      </c>
      <c r="I40" s="250">
        <v>30.18</v>
      </c>
      <c r="J40" s="250">
        <v>10</v>
      </c>
      <c r="K40" s="251">
        <v>301.8</v>
      </c>
    </row>
    <row r="41" spans="1:11" ht="14.4" customHeight="1" x14ac:dyDescent="0.3">
      <c r="A41" s="246" t="s">
        <v>295</v>
      </c>
      <c r="B41" s="247" t="s">
        <v>297</v>
      </c>
      <c r="C41" s="248" t="s">
        <v>305</v>
      </c>
      <c r="D41" s="249" t="s">
        <v>306</v>
      </c>
      <c r="E41" s="248" t="s">
        <v>470</v>
      </c>
      <c r="F41" s="249" t="s">
        <v>471</v>
      </c>
      <c r="G41" s="248" t="s">
        <v>557</v>
      </c>
      <c r="H41" s="248" t="s">
        <v>558</v>
      </c>
      <c r="I41" s="250">
        <v>12.315000000000001</v>
      </c>
      <c r="J41" s="250">
        <v>100</v>
      </c>
      <c r="K41" s="251">
        <v>1231.5</v>
      </c>
    </row>
    <row r="42" spans="1:11" ht="14.4" customHeight="1" x14ac:dyDescent="0.3">
      <c r="A42" s="246" t="s">
        <v>295</v>
      </c>
      <c r="B42" s="247" t="s">
        <v>297</v>
      </c>
      <c r="C42" s="248" t="s">
        <v>305</v>
      </c>
      <c r="D42" s="249" t="s">
        <v>306</v>
      </c>
      <c r="E42" s="248" t="s">
        <v>470</v>
      </c>
      <c r="F42" s="249" t="s">
        <v>471</v>
      </c>
      <c r="G42" s="248" t="s">
        <v>559</v>
      </c>
      <c r="H42" s="248" t="s">
        <v>560</v>
      </c>
      <c r="I42" s="250">
        <v>4.2566666666666659</v>
      </c>
      <c r="J42" s="250">
        <v>980</v>
      </c>
      <c r="K42" s="251">
        <v>4172</v>
      </c>
    </row>
    <row r="43" spans="1:11" ht="14.4" customHeight="1" x14ac:dyDescent="0.3">
      <c r="A43" s="246" t="s">
        <v>295</v>
      </c>
      <c r="B43" s="247" t="s">
        <v>297</v>
      </c>
      <c r="C43" s="248" t="s">
        <v>305</v>
      </c>
      <c r="D43" s="249" t="s">
        <v>306</v>
      </c>
      <c r="E43" s="248" t="s">
        <v>470</v>
      </c>
      <c r="F43" s="249" t="s">
        <v>471</v>
      </c>
      <c r="G43" s="248" t="s">
        <v>561</v>
      </c>
      <c r="H43" s="248" t="s">
        <v>562</v>
      </c>
      <c r="I43" s="250">
        <v>3.21</v>
      </c>
      <c r="J43" s="250">
        <v>162000</v>
      </c>
      <c r="K43" s="251">
        <v>520710.83</v>
      </c>
    </row>
    <row r="44" spans="1:11" ht="14.4" customHeight="1" x14ac:dyDescent="0.3">
      <c r="A44" s="246" t="s">
        <v>295</v>
      </c>
      <c r="B44" s="247" t="s">
        <v>297</v>
      </c>
      <c r="C44" s="248" t="s">
        <v>305</v>
      </c>
      <c r="D44" s="249" t="s">
        <v>306</v>
      </c>
      <c r="E44" s="248" t="s">
        <v>470</v>
      </c>
      <c r="F44" s="249" t="s">
        <v>471</v>
      </c>
      <c r="G44" s="248" t="s">
        <v>563</v>
      </c>
      <c r="H44" s="248" t="s">
        <v>564</v>
      </c>
      <c r="I44" s="250">
        <v>21.061999999999998</v>
      </c>
      <c r="J44" s="250">
        <v>120</v>
      </c>
      <c r="K44" s="251">
        <v>2527.4700000000003</v>
      </c>
    </row>
    <row r="45" spans="1:11" ht="14.4" customHeight="1" x14ac:dyDescent="0.3">
      <c r="A45" s="246" t="s">
        <v>295</v>
      </c>
      <c r="B45" s="247" t="s">
        <v>297</v>
      </c>
      <c r="C45" s="248" t="s">
        <v>305</v>
      </c>
      <c r="D45" s="249" t="s">
        <v>306</v>
      </c>
      <c r="E45" s="248" t="s">
        <v>470</v>
      </c>
      <c r="F45" s="249" t="s">
        <v>471</v>
      </c>
      <c r="G45" s="248" t="s">
        <v>565</v>
      </c>
      <c r="H45" s="248" t="s">
        <v>566</v>
      </c>
      <c r="I45" s="250">
        <v>8.6183333333333341</v>
      </c>
      <c r="J45" s="250">
        <v>432</v>
      </c>
      <c r="K45" s="251">
        <v>3723.12</v>
      </c>
    </row>
    <row r="46" spans="1:11" ht="14.4" customHeight="1" x14ac:dyDescent="0.3">
      <c r="A46" s="246" t="s">
        <v>295</v>
      </c>
      <c r="B46" s="247" t="s">
        <v>297</v>
      </c>
      <c r="C46" s="248" t="s">
        <v>305</v>
      </c>
      <c r="D46" s="249" t="s">
        <v>306</v>
      </c>
      <c r="E46" s="248" t="s">
        <v>470</v>
      </c>
      <c r="F46" s="249" t="s">
        <v>471</v>
      </c>
      <c r="G46" s="248" t="s">
        <v>565</v>
      </c>
      <c r="H46" s="248" t="s">
        <v>567</v>
      </c>
      <c r="I46" s="250">
        <v>8.58</v>
      </c>
      <c r="J46" s="250">
        <v>552</v>
      </c>
      <c r="K46" s="251">
        <v>4736.16</v>
      </c>
    </row>
    <row r="47" spans="1:11" ht="14.4" customHeight="1" x14ac:dyDescent="0.3">
      <c r="A47" s="246" t="s">
        <v>295</v>
      </c>
      <c r="B47" s="247" t="s">
        <v>297</v>
      </c>
      <c r="C47" s="248" t="s">
        <v>305</v>
      </c>
      <c r="D47" s="249" t="s">
        <v>306</v>
      </c>
      <c r="E47" s="248" t="s">
        <v>470</v>
      </c>
      <c r="F47" s="249" t="s">
        <v>471</v>
      </c>
      <c r="G47" s="248" t="s">
        <v>568</v>
      </c>
      <c r="H47" s="248" t="s">
        <v>569</v>
      </c>
      <c r="I47" s="250">
        <v>357.46</v>
      </c>
      <c r="J47" s="250">
        <v>48</v>
      </c>
      <c r="K47" s="251">
        <v>17158</v>
      </c>
    </row>
    <row r="48" spans="1:11" ht="14.4" customHeight="1" x14ac:dyDescent="0.3">
      <c r="A48" s="246" t="s">
        <v>295</v>
      </c>
      <c r="B48" s="247" t="s">
        <v>297</v>
      </c>
      <c r="C48" s="248" t="s">
        <v>305</v>
      </c>
      <c r="D48" s="249" t="s">
        <v>306</v>
      </c>
      <c r="E48" s="248" t="s">
        <v>470</v>
      </c>
      <c r="F48" s="249" t="s">
        <v>471</v>
      </c>
      <c r="G48" s="248" t="s">
        <v>570</v>
      </c>
      <c r="H48" s="248" t="s">
        <v>571</v>
      </c>
      <c r="I48" s="250">
        <v>49.45000000000001</v>
      </c>
      <c r="J48" s="250">
        <v>60</v>
      </c>
      <c r="K48" s="251">
        <v>2967</v>
      </c>
    </row>
    <row r="49" spans="1:11" ht="14.4" customHeight="1" x14ac:dyDescent="0.3">
      <c r="A49" s="246" t="s">
        <v>295</v>
      </c>
      <c r="B49" s="247" t="s">
        <v>297</v>
      </c>
      <c r="C49" s="248" t="s">
        <v>305</v>
      </c>
      <c r="D49" s="249" t="s">
        <v>306</v>
      </c>
      <c r="E49" s="248" t="s">
        <v>470</v>
      </c>
      <c r="F49" s="249" t="s">
        <v>471</v>
      </c>
      <c r="G49" s="248" t="s">
        <v>572</v>
      </c>
      <c r="H49" s="248" t="s">
        <v>573</v>
      </c>
      <c r="I49" s="250">
        <v>64.91</v>
      </c>
      <c r="J49" s="250">
        <v>36</v>
      </c>
      <c r="K49" s="251">
        <v>2336.62</v>
      </c>
    </row>
    <row r="50" spans="1:11" ht="14.4" customHeight="1" x14ac:dyDescent="0.3">
      <c r="A50" s="246" t="s">
        <v>295</v>
      </c>
      <c r="B50" s="247" t="s">
        <v>297</v>
      </c>
      <c r="C50" s="248" t="s">
        <v>305</v>
      </c>
      <c r="D50" s="249" t="s">
        <v>306</v>
      </c>
      <c r="E50" s="248" t="s">
        <v>470</v>
      </c>
      <c r="F50" s="249" t="s">
        <v>471</v>
      </c>
      <c r="G50" s="248" t="s">
        <v>574</v>
      </c>
      <c r="H50" s="248" t="s">
        <v>575</v>
      </c>
      <c r="I50" s="250">
        <v>9.5724999999999998</v>
      </c>
      <c r="J50" s="250">
        <v>1200</v>
      </c>
      <c r="K50" s="251">
        <v>11414.36</v>
      </c>
    </row>
    <row r="51" spans="1:11" ht="14.4" customHeight="1" x14ac:dyDescent="0.3">
      <c r="A51" s="246" t="s">
        <v>295</v>
      </c>
      <c r="B51" s="247" t="s">
        <v>297</v>
      </c>
      <c r="C51" s="248" t="s">
        <v>305</v>
      </c>
      <c r="D51" s="249" t="s">
        <v>306</v>
      </c>
      <c r="E51" s="248" t="s">
        <v>470</v>
      </c>
      <c r="F51" s="249" t="s">
        <v>471</v>
      </c>
      <c r="G51" s="248" t="s">
        <v>576</v>
      </c>
      <c r="H51" s="248" t="s">
        <v>577</v>
      </c>
      <c r="I51" s="250">
        <v>9.982222222222223</v>
      </c>
      <c r="J51" s="250">
        <v>250</v>
      </c>
      <c r="K51" s="251">
        <v>2495.6</v>
      </c>
    </row>
    <row r="52" spans="1:11" ht="14.4" customHeight="1" x14ac:dyDescent="0.3">
      <c r="A52" s="246" t="s">
        <v>295</v>
      </c>
      <c r="B52" s="247" t="s">
        <v>297</v>
      </c>
      <c r="C52" s="248" t="s">
        <v>305</v>
      </c>
      <c r="D52" s="249" t="s">
        <v>306</v>
      </c>
      <c r="E52" s="248" t="s">
        <v>470</v>
      </c>
      <c r="F52" s="249" t="s">
        <v>471</v>
      </c>
      <c r="G52" s="248" t="s">
        <v>578</v>
      </c>
      <c r="H52" s="248" t="s">
        <v>579</v>
      </c>
      <c r="I52" s="250">
        <v>19.82</v>
      </c>
      <c r="J52" s="250">
        <v>6</v>
      </c>
      <c r="K52" s="251">
        <v>118.92</v>
      </c>
    </row>
    <row r="53" spans="1:11" ht="14.4" customHeight="1" x14ac:dyDescent="0.3">
      <c r="A53" s="246" t="s">
        <v>295</v>
      </c>
      <c r="B53" s="247" t="s">
        <v>297</v>
      </c>
      <c r="C53" s="248" t="s">
        <v>305</v>
      </c>
      <c r="D53" s="249" t="s">
        <v>306</v>
      </c>
      <c r="E53" s="248" t="s">
        <v>470</v>
      </c>
      <c r="F53" s="249" t="s">
        <v>471</v>
      </c>
      <c r="G53" s="248" t="s">
        <v>578</v>
      </c>
      <c r="H53" s="248" t="s">
        <v>580</v>
      </c>
      <c r="I53" s="250">
        <v>19.809999999999999</v>
      </c>
      <c r="J53" s="250">
        <v>10</v>
      </c>
      <c r="K53" s="251">
        <v>198.1</v>
      </c>
    </row>
    <row r="54" spans="1:11" ht="14.4" customHeight="1" x14ac:dyDescent="0.3">
      <c r="A54" s="246" t="s">
        <v>295</v>
      </c>
      <c r="B54" s="247" t="s">
        <v>297</v>
      </c>
      <c r="C54" s="248" t="s">
        <v>305</v>
      </c>
      <c r="D54" s="249" t="s">
        <v>306</v>
      </c>
      <c r="E54" s="248" t="s">
        <v>470</v>
      </c>
      <c r="F54" s="249" t="s">
        <v>471</v>
      </c>
      <c r="G54" s="248" t="s">
        <v>581</v>
      </c>
      <c r="H54" s="248" t="s">
        <v>582</v>
      </c>
      <c r="I54" s="250">
        <v>98.399999999999991</v>
      </c>
      <c r="J54" s="250">
        <v>30</v>
      </c>
      <c r="K54" s="251">
        <v>2952</v>
      </c>
    </row>
    <row r="55" spans="1:11" ht="14.4" customHeight="1" x14ac:dyDescent="0.3">
      <c r="A55" s="246" t="s">
        <v>295</v>
      </c>
      <c r="B55" s="247" t="s">
        <v>297</v>
      </c>
      <c r="C55" s="248" t="s">
        <v>305</v>
      </c>
      <c r="D55" s="249" t="s">
        <v>306</v>
      </c>
      <c r="E55" s="248" t="s">
        <v>470</v>
      </c>
      <c r="F55" s="249" t="s">
        <v>471</v>
      </c>
      <c r="G55" s="248" t="s">
        <v>581</v>
      </c>
      <c r="H55" s="248" t="s">
        <v>583</v>
      </c>
      <c r="I55" s="250">
        <v>98.376000000000005</v>
      </c>
      <c r="J55" s="250">
        <v>36</v>
      </c>
      <c r="K55" s="251">
        <v>3541.54</v>
      </c>
    </row>
    <row r="56" spans="1:11" ht="14.4" customHeight="1" x14ac:dyDescent="0.3">
      <c r="A56" s="246" t="s">
        <v>295</v>
      </c>
      <c r="B56" s="247" t="s">
        <v>297</v>
      </c>
      <c r="C56" s="248" t="s">
        <v>305</v>
      </c>
      <c r="D56" s="249" t="s">
        <v>306</v>
      </c>
      <c r="E56" s="248" t="s">
        <v>470</v>
      </c>
      <c r="F56" s="249" t="s">
        <v>471</v>
      </c>
      <c r="G56" s="248" t="s">
        <v>584</v>
      </c>
      <c r="H56" s="248" t="s">
        <v>585</v>
      </c>
      <c r="I56" s="250">
        <v>1.6200000000000003</v>
      </c>
      <c r="J56" s="250">
        <v>10000</v>
      </c>
      <c r="K56" s="251">
        <v>16209.6</v>
      </c>
    </row>
    <row r="57" spans="1:11" ht="14.4" customHeight="1" x14ac:dyDescent="0.3">
      <c r="A57" s="246" t="s">
        <v>295</v>
      </c>
      <c r="B57" s="247" t="s">
        <v>297</v>
      </c>
      <c r="C57" s="248" t="s">
        <v>305</v>
      </c>
      <c r="D57" s="249" t="s">
        <v>306</v>
      </c>
      <c r="E57" s="248" t="s">
        <v>470</v>
      </c>
      <c r="F57" s="249" t="s">
        <v>471</v>
      </c>
      <c r="G57" s="248" t="s">
        <v>584</v>
      </c>
      <c r="H57" s="248" t="s">
        <v>586</v>
      </c>
      <c r="I57" s="250">
        <v>1.62</v>
      </c>
      <c r="J57" s="250">
        <v>2500</v>
      </c>
      <c r="K57" s="251">
        <v>4052.6</v>
      </c>
    </row>
    <row r="58" spans="1:11" ht="14.4" customHeight="1" x14ac:dyDescent="0.3">
      <c r="A58" s="246" t="s">
        <v>295</v>
      </c>
      <c r="B58" s="247" t="s">
        <v>297</v>
      </c>
      <c r="C58" s="248" t="s">
        <v>305</v>
      </c>
      <c r="D58" s="249" t="s">
        <v>306</v>
      </c>
      <c r="E58" s="248" t="s">
        <v>470</v>
      </c>
      <c r="F58" s="249" t="s">
        <v>471</v>
      </c>
      <c r="G58" s="248" t="s">
        <v>587</v>
      </c>
      <c r="H58" s="248" t="s">
        <v>588</v>
      </c>
      <c r="I58" s="250">
        <v>213.66</v>
      </c>
      <c r="J58" s="250">
        <v>64</v>
      </c>
      <c r="K58" s="251">
        <v>13675.73</v>
      </c>
    </row>
    <row r="59" spans="1:11" ht="14.4" customHeight="1" x14ac:dyDescent="0.3">
      <c r="A59" s="246" t="s">
        <v>295</v>
      </c>
      <c r="B59" s="247" t="s">
        <v>297</v>
      </c>
      <c r="C59" s="248" t="s">
        <v>305</v>
      </c>
      <c r="D59" s="249" t="s">
        <v>306</v>
      </c>
      <c r="E59" s="248" t="s">
        <v>470</v>
      </c>
      <c r="F59" s="249" t="s">
        <v>471</v>
      </c>
      <c r="G59" s="248" t="s">
        <v>589</v>
      </c>
      <c r="H59" s="248" t="s">
        <v>590</v>
      </c>
      <c r="I59" s="250">
        <v>7.2566666666666668</v>
      </c>
      <c r="J59" s="250">
        <v>72</v>
      </c>
      <c r="K59" s="251">
        <v>520.07999999999993</v>
      </c>
    </row>
    <row r="60" spans="1:11" ht="14.4" customHeight="1" x14ac:dyDescent="0.3">
      <c r="A60" s="246" t="s">
        <v>295</v>
      </c>
      <c r="B60" s="247" t="s">
        <v>297</v>
      </c>
      <c r="C60" s="248" t="s">
        <v>305</v>
      </c>
      <c r="D60" s="249" t="s">
        <v>306</v>
      </c>
      <c r="E60" s="248" t="s">
        <v>470</v>
      </c>
      <c r="F60" s="249" t="s">
        <v>471</v>
      </c>
      <c r="G60" s="248" t="s">
        <v>589</v>
      </c>
      <c r="H60" s="248" t="s">
        <v>591</v>
      </c>
      <c r="I60" s="250">
        <v>7.1850000000000005</v>
      </c>
      <c r="J60" s="250">
        <v>96</v>
      </c>
      <c r="K60" s="251">
        <v>689.76</v>
      </c>
    </row>
    <row r="61" spans="1:11" ht="14.4" customHeight="1" x14ac:dyDescent="0.3">
      <c r="A61" s="246" t="s">
        <v>295</v>
      </c>
      <c r="B61" s="247" t="s">
        <v>297</v>
      </c>
      <c r="C61" s="248" t="s">
        <v>305</v>
      </c>
      <c r="D61" s="249" t="s">
        <v>306</v>
      </c>
      <c r="E61" s="248" t="s">
        <v>470</v>
      </c>
      <c r="F61" s="249" t="s">
        <v>471</v>
      </c>
      <c r="G61" s="248" t="s">
        <v>592</v>
      </c>
      <c r="H61" s="248" t="s">
        <v>593</v>
      </c>
      <c r="I61" s="250">
        <v>0.85625000000000007</v>
      </c>
      <c r="J61" s="250">
        <v>3100</v>
      </c>
      <c r="K61" s="251">
        <v>2655</v>
      </c>
    </row>
    <row r="62" spans="1:11" ht="14.4" customHeight="1" x14ac:dyDescent="0.3">
      <c r="A62" s="246" t="s">
        <v>295</v>
      </c>
      <c r="B62" s="247" t="s">
        <v>297</v>
      </c>
      <c r="C62" s="248" t="s">
        <v>305</v>
      </c>
      <c r="D62" s="249" t="s">
        <v>306</v>
      </c>
      <c r="E62" s="248" t="s">
        <v>470</v>
      </c>
      <c r="F62" s="249" t="s">
        <v>471</v>
      </c>
      <c r="G62" s="248" t="s">
        <v>594</v>
      </c>
      <c r="H62" s="248" t="s">
        <v>595</v>
      </c>
      <c r="I62" s="250">
        <v>1.5137499999999999</v>
      </c>
      <c r="J62" s="250">
        <v>2050</v>
      </c>
      <c r="K62" s="251">
        <v>3102.5</v>
      </c>
    </row>
    <row r="63" spans="1:11" ht="14.4" customHeight="1" x14ac:dyDescent="0.3">
      <c r="A63" s="246" t="s">
        <v>295</v>
      </c>
      <c r="B63" s="247" t="s">
        <v>297</v>
      </c>
      <c r="C63" s="248" t="s">
        <v>305</v>
      </c>
      <c r="D63" s="249" t="s">
        <v>306</v>
      </c>
      <c r="E63" s="248" t="s">
        <v>470</v>
      </c>
      <c r="F63" s="249" t="s">
        <v>471</v>
      </c>
      <c r="G63" s="248" t="s">
        <v>596</v>
      </c>
      <c r="H63" s="248" t="s">
        <v>597</v>
      </c>
      <c r="I63" s="250">
        <v>2.0699999999999998</v>
      </c>
      <c r="J63" s="250">
        <v>1200</v>
      </c>
      <c r="K63" s="251">
        <v>2484</v>
      </c>
    </row>
    <row r="64" spans="1:11" ht="14.4" customHeight="1" x14ac:dyDescent="0.3">
      <c r="A64" s="246" t="s">
        <v>295</v>
      </c>
      <c r="B64" s="247" t="s">
        <v>297</v>
      </c>
      <c r="C64" s="248" t="s">
        <v>305</v>
      </c>
      <c r="D64" s="249" t="s">
        <v>306</v>
      </c>
      <c r="E64" s="248" t="s">
        <v>470</v>
      </c>
      <c r="F64" s="249" t="s">
        <v>471</v>
      </c>
      <c r="G64" s="248" t="s">
        <v>598</v>
      </c>
      <c r="H64" s="248" t="s">
        <v>599</v>
      </c>
      <c r="I64" s="250">
        <v>3.3649999999999998</v>
      </c>
      <c r="J64" s="250">
        <v>700</v>
      </c>
      <c r="K64" s="251">
        <v>2355</v>
      </c>
    </row>
    <row r="65" spans="1:11" ht="14.4" customHeight="1" x14ac:dyDescent="0.3">
      <c r="A65" s="246" t="s">
        <v>295</v>
      </c>
      <c r="B65" s="247" t="s">
        <v>297</v>
      </c>
      <c r="C65" s="248" t="s">
        <v>305</v>
      </c>
      <c r="D65" s="249" t="s">
        <v>306</v>
      </c>
      <c r="E65" s="248" t="s">
        <v>470</v>
      </c>
      <c r="F65" s="249" t="s">
        <v>471</v>
      </c>
      <c r="G65" s="248" t="s">
        <v>600</v>
      </c>
      <c r="H65" s="248" t="s">
        <v>601</v>
      </c>
      <c r="I65" s="250">
        <v>5.88</v>
      </c>
      <c r="J65" s="250">
        <v>200</v>
      </c>
      <c r="K65" s="251">
        <v>1176</v>
      </c>
    </row>
    <row r="66" spans="1:11" ht="14.4" customHeight="1" x14ac:dyDescent="0.3">
      <c r="A66" s="246" t="s">
        <v>295</v>
      </c>
      <c r="B66" s="247" t="s">
        <v>297</v>
      </c>
      <c r="C66" s="248" t="s">
        <v>305</v>
      </c>
      <c r="D66" s="249" t="s">
        <v>306</v>
      </c>
      <c r="E66" s="248" t="s">
        <v>470</v>
      </c>
      <c r="F66" s="249" t="s">
        <v>471</v>
      </c>
      <c r="G66" s="248" t="s">
        <v>602</v>
      </c>
      <c r="H66" s="248" t="s">
        <v>603</v>
      </c>
      <c r="I66" s="250">
        <v>517.5</v>
      </c>
      <c r="J66" s="250">
        <v>50</v>
      </c>
      <c r="K66" s="251">
        <v>25875</v>
      </c>
    </row>
    <row r="67" spans="1:11" ht="14.4" customHeight="1" x14ac:dyDescent="0.3">
      <c r="A67" s="246" t="s">
        <v>295</v>
      </c>
      <c r="B67" s="247" t="s">
        <v>297</v>
      </c>
      <c r="C67" s="248" t="s">
        <v>305</v>
      </c>
      <c r="D67" s="249" t="s">
        <v>306</v>
      </c>
      <c r="E67" s="248" t="s">
        <v>470</v>
      </c>
      <c r="F67" s="249" t="s">
        <v>471</v>
      </c>
      <c r="G67" s="248" t="s">
        <v>604</v>
      </c>
      <c r="H67" s="248" t="s">
        <v>605</v>
      </c>
      <c r="I67" s="250">
        <v>100.756</v>
      </c>
      <c r="J67" s="250">
        <v>85</v>
      </c>
      <c r="K67" s="251">
        <v>8530.5</v>
      </c>
    </row>
    <row r="68" spans="1:11" ht="14.4" customHeight="1" x14ac:dyDescent="0.3">
      <c r="A68" s="246" t="s">
        <v>295</v>
      </c>
      <c r="B68" s="247" t="s">
        <v>297</v>
      </c>
      <c r="C68" s="248" t="s">
        <v>305</v>
      </c>
      <c r="D68" s="249" t="s">
        <v>306</v>
      </c>
      <c r="E68" s="248" t="s">
        <v>470</v>
      </c>
      <c r="F68" s="249" t="s">
        <v>471</v>
      </c>
      <c r="G68" s="248" t="s">
        <v>606</v>
      </c>
      <c r="H68" s="248" t="s">
        <v>607</v>
      </c>
      <c r="I68" s="250">
        <v>60.11</v>
      </c>
      <c r="J68" s="250">
        <v>40</v>
      </c>
      <c r="K68" s="251">
        <v>2404.58</v>
      </c>
    </row>
    <row r="69" spans="1:11" ht="14.4" customHeight="1" x14ac:dyDescent="0.3">
      <c r="A69" s="246" t="s">
        <v>295</v>
      </c>
      <c r="B69" s="247" t="s">
        <v>297</v>
      </c>
      <c r="C69" s="248" t="s">
        <v>305</v>
      </c>
      <c r="D69" s="249" t="s">
        <v>306</v>
      </c>
      <c r="E69" s="248" t="s">
        <v>470</v>
      </c>
      <c r="F69" s="249" t="s">
        <v>471</v>
      </c>
      <c r="G69" s="248" t="s">
        <v>608</v>
      </c>
      <c r="H69" s="248" t="s">
        <v>609</v>
      </c>
      <c r="I69" s="250">
        <v>96.6</v>
      </c>
      <c r="J69" s="250">
        <v>10</v>
      </c>
      <c r="K69" s="251">
        <v>966</v>
      </c>
    </row>
    <row r="70" spans="1:11" ht="14.4" customHeight="1" x14ac:dyDescent="0.3">
      <c r="A70" s="246" t="s">
        <v>295</v>
      </c>
      <c r="B70" s="247" t="s">
        <v>297</v>
      </c>
      <c r="C70" s="248" t="s">
        <v>305</v>
      </c>
      <c r="D70" s="249" t="s">
        <v>306</v>
      </c>
      <c r="E70" s="248" t="s">
        <v>470</v>
      </c>
      <c r="F70" s="249" t="s">
        <v>471</v>
      </c>
      <c r="G70" s="248" t="s">
        <v>610</v>
      </c>
      <c r="H70" s="248" t="s">
        <v>611</v>
      </c>
      <c r="I70" s="250">
        <v>11.32</v>
      </c>
      <c r="J70" s="250">
        <v>30</v>
      </c>
      <c r="K70" s="251">
        <v>339.69</v>
      </c>
    </row>
    <row r="71" spans="1:11" ht="14.4" customHeight="1" x14ac:dyDescent="0.3">
      <c r="A71" s="246" t="s">
        <v>295</v>
      </c>
      <c r="B71" s="247" t="s">
        <v>297</v>
      </c>
      <c r="C71" s="248" t="s">
        <v>305</v>
      </c>
      <c r="D71" s="249" t="s">
        <v>306</v>
      </c>
      <c r="E71" s="248" t="s">
        <v>470</v>
      </c>
      <c r="F71" s="249" t="s">
        <v>471</v>
      </c>
      <c r="G71" s="248" t="s">
        <v>612</v>
      </c>
      <c r="H71" s="248" t="s">
        <v>613</v>
      </c>
      <c r="I71" s="250">
        <v>664.6</v>
      </c>
      <c r="J71" s="250">
        <v>48</v>
      </c>
      <c r="K71" s="251">
        <v>31901</v>
      </c>
    </row>
    <row r="72" spans="1:11" ht="14.4" customHeight="1" x14ac:dyDescent="0.3">
      <c r="A72" s="246" t="s">
        <v>295</v>
      </c>
      <c r="B72" s="247" t="s">
        <v>297</v>
      </c>
      <c r="C72" s="248" t="s">
        <v>305</v>
      </c>
      <c r="D72" s="249" t="s">
        <v>306</v>
      </c>
      <c r="E72" s="248" t="s">
        <v>470</v>
      </c>
      <c r="F72" s="249" t="s">
        <v>471</v>
      </c>
      <c r="G72" s="248" t="s">
        <v>614</v>
      </c>
      <c r="H72" s="248" t="s">
        <v>615</v>
      </c>
      <c r="I72" s="250">
        <v>53.77</v>
      </c>
      <c r="J72" s="250">
        <v>48</v>
      </c>
      <c r="K72" s="251">
        <v>2581.16</v>
      </c>
    </row>
    <row r="73" spans="1:11" ht="14.4" customHeight="1" x14ac:dyDescent="0.3">
      <c r="A73" s="246" t="s">
        <v>295</v>
      </c>
      <c r="B73" s="247" t="s">
        <v>297</v>
      </c>
      <c r="C73" s="248" t="s">
        <v>305</v>
      </c>
      <c r="D73" s="249" t="s">
        <v>306</v>
      </c>
      <c r="E73" s="248" t="s">
        <v>470</v>
      </c>
      <c r="F73" s="249" t="s">
        <v>471</v>
      </c>
      <c r="G73" s="248" t="s">
        <v>616</v>
      </c>
      <c r="H73" s="248" t="s">
        <v>617</v>
      </c>
      <c r="I73" s="250">
        <v>58.6</v>
      </c>
      <c r="J73" s="250">
        <v>10</v>
      </c>
      <c r="K73" s="251">
        <v>586.04</v>
      </c>
    </row>
    <row r="74" spans="1:11" ht="14.4" customHeight="1" x14ac:dyDescent="0.3">
      <c r="A74" s="246" t="s">
        <v>295</v>
      </c>
      <c r="B74" s="247" t="s">
        <v>297</v>
      </c>
      <c r="C74" s="248" t="s">
        <v>305</v>
      </c>
      <c r="D74" s="249" t="s">
        <v>306</v>
      </c>
      <c r="E74" s="248" t="s">
        <v>470</v>
      </c>
      <c r="F74" s="249" t="s">
        <v>471</v>
      </c>
      <c r="G74" s="248" t="s">
        <v>618</v>
      </c>
      <c r="H74" s="248" t="s">
        <v>619</v>
      </c>
      <c r="I74" s="250">
        <v>2525.98</v>
      </c>
      <c r="J74" s="250">
        <v>5</v>
      </c>
      <c r="K74" s="251">
        <v>12629.88</v>
      </c>
    </row>
    <row r="75" spans="1:11" ht="14.4" customHeight="1" x14ac:dyDescent="0.3">
      <c r="A75" s="246" t="s">
        <v>295</v>
      </c>
      <c r="B75" s="247" t="s">
        <v>297</v>
      </c>
      <c r="C75" s="248" t="s">
        <v>305</v>
      </c>
      <c r="D75" s="249" t="s">
        <v>306</v>
      </c>
      <c r="E75" s="248" t="s">
        <v>470</v>
      </c>
      <c r="F75" s="249" t="s">
        <v>471</v>
      </c>
      <c r="G75" s="248" t="s">
        <v>620</v>
      </c>
      <c r="H75" s="248" t="s">
        <v>621</v>
      </c>
      <c r="I75" s="250">
        <v>138</v>
      </c>
      <c r="J75" s="250">
        <v>75</v>
      </c>
      <c r="K75" s="251">
        <v>10350</v>
      </c>
    </row>
    <row r="76" spans="1:11" ht="14.4" customHeight="1" x14ac:dyDescent="0.3">
      <c r="A76" s="246" t="s">
        <v>295</v>
      </c>
      <c r="B76" s="247" t="s">
        <v>297</v>
      </c>
      <c r="C76" s="248" t="s">
        <v>305</v>
      </c>
      <c r="D76" s="249" t="s">
        <v>306</v>
      </c>
      <c r="E76" s="248" t="s">
        <v>470</v>
      </c>
      <c r="F76" s="249" t="s">
        <v>471</v>
      </c>
      <c r="G76" s="248" t="s">
        <v>622</v>
      </c>
      <c r="H76" s="248" t="s">
        <v>623</v>
      </c>
      <c r="I76" s="250">
        <v>344.58</v>
      </c>
      <c r="J76" s="250">
        <v>50</v>
      </c>
      <c r="K76" s="251">
        <v>17229.07</v>
      </c>
    </row>
    <row r="77" spans="1:11" ht="14.4" customHeight="1" x14ac:dyDescent="0.3">
      <c r="A77" s="246" t="s">
        <v>295</v>
      </c>
      <c r="B77" s="247" t="s">
        <v>297</v>
      </c>
      <c r="C77" s="248" t="s">
        <v>305</v>
      </c>
      <c r="D77" s="249" t="s">
        <v>306</v>
      </c>
      <c r="E77" s="248" t="s">
        <v>472</v>
      </c>
      <c r="F77" s="249" t="s">
        <v>473</v>
      </c>
      <c r="G77" s="248" t="s">
        <v>624</v>
      </c>
      <c r="H77" s="248" t="s">
        <v>625</v>
      </c>
      <c r="I77" s="250">
        <v>11.216000000000003</v>
      </c>
      <c r="J77" s="250">
        <v>520</v>
      </c>
      <c r="K77" s="251">
        <v>5844.8</v>
      </c>
    </row>
    <row r="78" spans="1:11" ht="14.4" customHeight="1" x14ac:dyDescent="0.3">
      <c r="A78" s="246" t="s">
        <v>295</v>
      </c>
      <c r="B78" s="247" t="s">
        <v>297</v>
      </c>
      <c r="C78" s="248" t="s">
        <v>305</v>
      </c>
      <c r="D78" s="249" t="s">
        <v>306</v>
      </c>
      <c r="E78" s="248" t="s">
        <v>472</v>
      </c>
      <c r="F78" s="249" t="s">
        <v>473</v>
      </c>
      <c r="G78" s="248" t="s">
        <v>626</v>
      </c>
      <c r="H78" s="248" t="s">
        <v>627</v>
      </c>
      <c r="I78" s="250">
        <v>16.348888888888887</v>
      </c>
      <c r="J78" s="250">
        <v>480</v>
      </c>
      <c r="K78" s="251">
        <v>7853.2000000000007</v>
      </c>
    </row>
    <row r="79" spans="1:11" ht="14.4" customHeight="1" x14ac:dyDescent="0.3">
      <c r="A79" s="246" t="s">
        <v>295</v>
      </c>
      <c r="B79" s="247" t="s">
        <v>297</v>
      </c>
      <c r="C79" s="248" t="s">
        <v>305</v>
      </c>
      <c r="D79" s="249" t="s">
        <v>306</v>
      </c>
      <c r="E79" s="248" t="s">
        <v>472</v>
      </c>
      <c r="F79" s="249" t="s">
        <v>473</v>
      </c>
      <c r="G79" s="248" t="s">
        <v>628</v>
      </c>
      <c r="H79" s="248" t="s">
        <v>629</v>
      </c>
      <c r="I79" s="250">
        <v>2.831</v>
      </c>
      <c r="J79" s="250">
        <v>2900</v>
      </c>
      <c r="K79" s="251">
        <v>8186</v>
      </c>
    </row>
    <row r="80" spans="1:11" ht="14.4" customHeight="1" x14ac:dyDescent="0.3">
      <c r="A80" s="246" t="s">
        <v>295</v>
      </c>
      <c r="B80" s="247" t="s">
        <v>297</v>
      </c>
      <c r="C80" s="248" t="s">
        <v>305</v>
      </c>
      <c r="D80" s="249" t="s">
        <v>306</v>
      </c>
      <c r="E80" s="248" t="s">
        <v>472</v>
      </c>
      <c r="F80" s="249" t="s">
        <v>473</v>
      </c>
      <c r="G80" s="248" t="s">
        <v>630</v>
      </c>
      <c r="H80" s="248" t="s">
        <v>631</v>
      </c>
      <c r="I80" s="250">
        <v>2.67</v>
      </c>
      <c r="J80" s="250">
        <v>300</v>
      </c>
      <c r="K80" s="251">
        <v>809</v>
      </c>
    </row>
    <row r="81" spans="1:11" ht="14.4" customHeight="1" x14ac:dyDescent="0.3">
      <c r="A81" s="246" t="s">
        <v>295</v>
      </c>
      <c r="B81" s="247" t="s">
        <v>297</v>
      </c>
      <c r="C81" s="248" t="s">
        <v>305</v>
      </c>
      <c r="D81" s="249" t="s">
        <v>306</v>
      </c>
      <c r="E81" s="248" t="s">
        <v>472</v>
      </c>
      <c r="F81" s="249" t="s">
        <v>473</v>
      </c>
      <c r="G81" s="248" t="s">
        <v>632</v>
      </c>
      <c r="H81" s="248" t="s">
        <v>633</v>
      </c>
      <c r="I81" s="250">
        <v>7.43</v>
      </c>
      <c r="J81" s="250">
        <v>50</v>
      </c>
      <c r="K81" s="251">
        <v>371.5</v>
      </c>
    </row>
    <row r="82" spans="1:11" ht="14.4" customHeight="1" x14ac:dyDescent="0.3">
      <c r="A82" s="246" t="s">
        <v>295</v>
      </c>
      <c r="B82" s="247" t="s">
        <v>297</v>
      </c>
      <c r="C82" s="248" t="s">
        <v>305</v>
      </c>
      <c r="D82" s="249" t="s">
        <v>306</v>
      </c>
      <c r="E82" s="248" t="s">
        <v>472</v>
      </c>
      <c r="F82" s="249" t="s">
        <v>473</v>
      </c>
      <c r="G82" s="248" t="s">
        <v>634</v>
      </c>
      <c r="H82" s="248" t="s">
        <v>635</v>
      </c>
      <c r="I82" s="250">
        <v>6.31</v>
      </c>
      <c r="J82" s="250">
        <v>100</v>
      </c>
      <c r="K82" s="251">
        <v>631.16999999999996</v>
      </c>
    </row>
    <row r="83" spans="1:11" ht="14.4" customHeight="1" x14ac:dyDescent="0.3">
      <c r="A83" s="246" t="s">
        <v>295</v>
      </c>
      <c r="B83" s="247" t="s">
        <v>297</v>
      </c>
      <c r="C83" s="248" t="s">
        <v>305</v>
      </c>
      <c r="D83" s="249" t="s">
        <v>306</v>
      </c>
      <c r="E83" s="248" t="s">
        <v>472</v>
      </c>
      <c r="F83" s="249" t="s">
        <v>473</v>
      </c>
      <c r="G83" s="248" t="s">
        <v>636</v>
      </c>
      <c r="H83" s="248" t="s">
        <v>637</v>
      </c>
      <c r="I83" s="250">
        <v>12.528749999999999</v>
      </c>
      <c r="J83" s="250">
        <v>1110</v>
      </c>
      <c r="K83" s="251">
        <v>13911.1</v>
      </c>
    </row>
    <row r="84" spans="1:11" ht="14.4" customHeight="1" x14ac:dyDescent="0.3">
      <c r="A84" s="246" t="s">
        <v>295</v>
      </c>
      <c r="B84" s="247" t="s">
        <v>297</v>
      </c>
      <c r="C84" s="248" t="s">
        <v>305</v>
      </c>
      <c r="D84" s="249" t="s">
        <v>306</v>
      </c>
      <c r="E84" s="248" t="s">
        <v>472</v>
      </c>
      <c r="F84" s="249" t="s">
        <v>473</v>
      </c>
      <c r="G84" s="248" t="s">
        <v>638</v>
      </c>
      <c r="H84" s="248" t="s">
        <v>639</v>
      </c>
      <c r="I84" s="250">
        <v>12.619090909090909</v>
      </c>
      <c r="J84" s="250">
        <v>1609</v>
      </c>
      <c r="K84" s="251">
        <v>20329.57</v>
      </c>
    </row>
    <row r="85" spans="1:11" ht="14.4" customHeight="1" x14ac:dyDescent="0.3">
      <c r="A85" s="246" t="s">
        <v>295</v>
      </c>
      <c r="B85" s="247" t="s">
        <v>297</v>
      </c>
      <c r="C85" s="248" t="s">
        <v>305</v>
      </c>
      <c r="D85" s="249" t="s">
        <v>306</v>
      </c>
      <c r="E85" s="248" t="s">
        <v>472</v>
      </c>
      <c r="F85" s="249" t="s">
        <v>473</v>
      </c>
      <c r="G85" s="248" t="s">
        <v>640</v>
      </c>
      <c r="H85" s="248" t="s">
        <v>641</v>
      </c>
      <c r="I85" s="250">
        <v>12.700000000000001</v>
      </c>
      <c r="J85" s="250">
        <v>300</v>
      </c>
      <c r="K85" s="251">
        <v>3810</v>
      </c>
    </row>
    <row r="86" spans="1:11" ht="14.4" customHeight="1" x14ac:dyDescent="0.3">
      <c r="A86" s="246" t="s">
        <v>295</v>
      </c>
      <c r="B86" s="247" t="s">
        <v>297</v>
      </c>
      <c r="C86" s="248" t="s">
        <v>305</v>
      </c>
      <c r="D86" s="249" t="s">
        <v>306</v>
      </c>
      <c r="E86" s="248" t="s">
        <v>472</v>
      </c>
      <c r="F86" s="249" t="s">
        <v>473</v>
      </c>
      <c r="G86" s="248" t="s">
        <v>642</v>
      </c>
      <c r="H86" s="248" t="s">
        <v>643</v>
      </c>
      <c r="I86" s="250">
        <v>12.73</v>
      </c>
      <c r="J86" s="250">
        <v>200</v>
      </c>
      <c r="K86" s="251">
        <v>2546</v>
      </c>
    </row>
    <row r="87" spans="1:11" ht="14.4" customHeight="1" x14ac:dyDescent="0.3">
      <c r="A87" s="246" t="s">
        <v>295</v>
      </c>
      <c r="B87" s="247" t="s">
        <v>297</v>
      </c>
      <c r="C87" s="248" t="s">
        <v>305</v>
      </c>
      <c r="D87" s="249" t="s">
        <v>306</v>
      </c>
      <c r="E87" s="248" t="s">
        <v>472</v>
      </c>
      <c r="F87" s="249" t="s">
        <v>473</v>
      </c>
      <c r="G87" s="248" t="s">
        <v>644</v>
      </c>
      <c r="H87" s="248" t="s">
        <v>645</v>
      </c>
      <c r="I87" s="250">
        <v>12.315999999999999</v>
      </c>
      <c r="J87" s="250">
        <v>700</v>
      </c>
      <c r="K87" s="251">
        <v>8657</v>
      </c>
    </row>
    <row r="88" spans="1:11" ht="14.4" customHeight="1" x14ac:dyDescent="0.3">
      <c r="A88" s="246" t="s">
        <v>295</v>
      </c>
      <c r="B88" s="247" t="s">
        <v>297</v>
      </c>
      <c r="C88" s="248" t="s">
        <v>305</v>
      </c>
      <c r="D88" s="249" t="s">
        <v>306</v>
      </c>
      <c r="E88" s="248" t="s">
        <v>472</v>
      </c>
      <c r="F88" s="249" t="s">
        <v>473</v>
      </c>
      <c r="G88" s="248" t="s">
        <v>646</v>
      </c>
      <c r="H88" s="248" t="s">
        <v>647</v>
      </c>
      <c r="I88" s="250">
        <v>0.92363636363636348</v>
      </c>
      <c r="J88" s="250">
        <v>2000</v>
      </c>
      <c r="K88" s="251">
        <v>1853</v>
      </c>
    </row>
    <row r="89" spans="1:11" ht="14.4" customHeight="1" x14ac:dyDescent="0.3">
      <c r="A89" s="246" t="s">
        <v>295</v>
      </c>
      <c r="B89" s="247" t="s">
        <v>297</v>
      </c>
      <c r="C89" s="248" t="s">
        <v>305</v>
      </c>
      <c r="D89" s="249" t="s">
        <v>306</v>
      </c>
      <c r="E89" s="248" t="s">
        <v>472</v>
      </c>
      <c r="F89" s="249" t="s">
        <v>473</v>
      </c>
      <c r="G89" s="248" t="s">
        <v>648</v>
      </c>
      <c r="H89" s="248" t="s">
        <v>649</v>
      </c>
      <c r="I89" s="250">
        <v>1.4259999999999997</v>
      </c>
      <c r="J89" s="250">
        <v>4200</v>
      </c>
      <c r="K89" s="251">
        <v>5997</v>
      </c>
    </row>
    <row r="90" spans="1:11" ht="14.4" customHeight="1" x14ac:dyDescent="0.3">
      <c r="A90" s="246" t="s">
        <v>295</v>
      </c>
      <c r="B90" s="247" t="s">
        <v>297</v>
      </c>
      <c r="C90" s="248" t="s">
        <v>305</v>
      </c>
      <c r="D90" s="249" t="s">
        <v>306</v>
      </c>
      <c r="E90" s="248" t="s">
        <v>472</v>
      </c>
      <c r="F90" s="249" t="s">
        <v>473</v>
      </c>
      <c r="G90" s="248" t="s">
        <v>650</v>
      </c>
      <c r="H90" s="248" t="s">
        <v>651</v>
      </c>
      <c r="I90" s="250">
        <v>0.41333333333333333</v>
      </c>
      <c r="J90" s="250">
        <v>1100</v>
      </c>
      <c r="K90" s="251">
        <v>454</v>
      </c>
    </row>
    <row r="91" spans="1:11" ht="14.4" customHeight="1" x14ac:dyDescent="0.3">
      <c r="A91" s="246" t="s">
        <v>295</v>
      </c>
      <c r="B91" s="247" t="s">
        <v>297</v>
      </c>
      <c r="C91" s="248" t="s">
        <v>305</v>
      </c>
      <c r="D91" s="249" t="s">
        <v>306</v>
      </c>
      <c r="E91" s="248" t="s">
        <v>472</v>
      </c>
      <c r="F91" s="249" t="s">
        <v>473</v>
      </c>
      <c r="G91" s="248" t="s">
        <v>652</v>
      </c>
      <c r="H91" s="248" t="s">
        <v>653</v>
      </c>
      <c r="I91" s="250">
        <v>0.57250000000000001</v>
      </c>
      <c r="J91" s="250">
        <v>900</v>
      </c>
      <c r="K91" s="251">
        <v>516</v>
      </c>
    </row>
    <row r="92" spans="1:11" ht="14.4" customHeight="1" x14ac:dyDescent="0.3">
      <c r="A92" s="246" t="s">
        <v>295</v>
      </c>
      <c r="B92" s="247" t="s">
        <v>297</v>
      </c>
      <c r="C92" s="248" t="s">
        <v>305</v>
      </c>
      <c r="D92" s="249" t="s">
        <v>306</v>
      </c>
      <c r="E92" s="248" t="s">
        <v>472</v>
      </c>
      <c r="F92" s="249" t="s">
        <v>473</v>
      </c>
      <c r="G92" s="248" t="s">
        <v>654</v>
      </c>
      <c r="H92" s="248" t="s">
        <v>655</v>
      </c>
      <c r="I92" s="250">
        <v>1.83</v>
      </c>
      <c r="J92" s="250">
        <v>380</v>
      </c>
      <c r="K92" s="251">
        <v>699.60000000000014</v>
      </c>
    </row>
    <row r="93" spans="1:11" ht="14.4" customHeight="1" x14ac:dyDescent="0.3">
      <c r="A93" s="246" t="s">
        <v>295</v>
      </c>
      <c r="B93" s="247" t="s">
        <v>297</v>
      </c>
      <c r="C93" s="248" t="s">
        <v>305</v>
      </c>
      <c r="D93" s="249" t="s">
        <v>306</v>
      </c>
      <c r="E93" s="248" t="s">
        <v>472</v>
      </c>
      <c r="F93" s="249" t="s">
        <v>473</v>
      </c>
      <c r="G93" s="248" t="s">
        <v>656</v>
      </c>
      <c r="H93" s="248" t="s">
        <v>657</v>
      </c>
      <c r="I93" s="250">
        <v>69.63</v>
      </c>
      <c r="J93" s="250">
        <v>72</v>
      </c>
      <c r="K93" s="251">
        <v>5013.3500000000004</v>
      </c>
    </row>
    <row r="94" spans="1:11" ht="14.4" customHeight="1" x14ac:dyDescent="0.3">
      <c r="A94" s="246" t="s">
        <v>295</v>
      </c>
      <c r="B94" s="247" t="s">
        <v>297</v>
      </c>
      <c r="C94" s="248" t="s">
        <v>305</v>
      </c>
      <c r="D94" s="249" t="s">
        <v>306</v>
      </c>
      <c r="E94" s="248" t="s">
        <v>472</v>
      </c>
      <c r="F94" s="249" t="s">
        <v>473</v>
      </c>
      <c r="G94" s="248" t="s">
        <v>658</v>
      </c>
      <c r="H94" s="248" t="s">
        <v>659</v>
      </c>
      <c r="I94" s="250">
        <v>63.429999999999993</v>
      </c>
      <c r="J94" s="250">
        <v>250</v>
      </c>
      <c r="K94" s="251">
        <v>15857.05</v>
      </c>
    </row>
    <row r="95" spans="1:11" ht="14.4" customHeight="1" x14ac:dyDescent="0.3">
      <c r="A95" s="246" t="s">
        <v>295</v>
      </c>
      <c r="B95" s="247" t="s">
        <v>297</v>
      </c>
      <c r="C95" s="248" t="s">
        <v>305</v>
      </c>
      <c r="D95" s="249" t="s">
        <v>306</v>
      </c>
      <c r="E95" s="248" t="s">
        <v>472</v>
      </c>
      <c r="F95" s="249" t="s">
        <v>473</v>
      </c>
      <c r="G95" s="248" t="s">
        <v>660</v>
      </c>
      <c r="H95" s="248" t="s">
        <v>661</v>
      </c>
      <c r="I95" s="250">
        <v>63.43</v>
      </c>
      <c r="J95" s="250">
        <v>300</v>
      </c>
      <c r="K95" s="251">
        <v>19028.46</v>
      </c>
    </row>
    <row r="96" spans="1:11" ht="14.4" customHeight="1" x14ac:dyDescent="0.3">
      <c r="A96" s="246" t="s">
        <v>295</v>
      </c>
      <c r="B96" s="247" t="s">
        <v>297</v>
      </c>
      <c r="C96" s="248" t="s">
        <v>305</v>
      </c>
      <c r="D96" s="249" t="s">
        <v>306</v>
      </c>
      <c r="E96" s="248" t="s">
        <v>472</v>
      </c>
      <c r="F96" s="249" t="s">
        <v>473</v>
      </c>
      <c r="G96" s="248" t="s">
        <v>662</v>
      </c>
      <c r="H96" s="248" t="s">
        <v>663</v>
      </c>
      <c r="I96" s="250">
        <v>6.1012500000000003</v>
      </c>
      <c r="J96" s="250">
        <v>680</v>
      </c>
      <c r="K96" s="251">
        <v>4265.5</v>
      </c>
    </row>
    <row r="97" spans="1:11" ht="14.4" customHeight="1" x14ac:dyDescent="0.3">
      <c r="A97" s="246" t="s">
        <v>295</v>
      </c>
      <c r="B97" s="247" t="s">
        <v>297</v>
      </c>
      <c r="C97" s="248" t="s">
        <v>305</v>
      </c>
      <c r="D97" s="249" t="s">
        <v>306</v>
      </c>
      <c r="E97" s="248" t="s">
        <v>472</v>
      </c>
      <c r="F97" s="249" t="s">
        <v>473</v>
      </c>
      <c r="G97" s="248" t="s">
        <v>664</v>
      </c>
      <c r="H97" s="248" t="s">
        <v>665</v>
      </c>
      <c r="I97" s="250">
        <v>82.554999999999993</v>
      </c>
      <c r="J97" s="250">
        <v>260</v>
      </c>
      <c r="K97" s="251">
        <v>21519.599999999999</v>
      </c>
    </row>
    <row r="98" spans="1:11" ht="14.4" customHeight="1" x14ac:dyDescent="0.3">
      <c r="A98" s="246" t="s">
        <v>295</v>
      </c>
      <c r="B98" s="247" t="s">
        <v>297</v>
      </c>
      <c r="C98" s="248" t="s">
        <v>305</v>
      </c>
      <c r="D98" s="249" t="s">
        <v>306</v>
      </c>
      <c r="E98" s="248" t="s">
        <v>472</v>
      </c>
      <c r="F98" s="249" t="s">
        <v>473</v>
      </c>
      <c r="G98" s="248" t="s">
        <v>664</v>
      </c>
      <c r="H98" s="248" t="s">
        <v>666</v>
      </c>
      <c r="I98" s="250">
        <v>57.71</v>
      </c>
      <c r="J98" s="250">
        <v>30</v>
      </c>
      <c r="K98" s="251">
        <v>1731.4</v>
      </c>
    </row>
    <row r="99" spans="1:11" ht="14.4" customHeight="1" x14ac:dyDescent="0.3">
      <c r="A99" s="246" t="s">
        <v>295</v>
      </c>
      <c r="B99" s="247" t="s">
        <v>297</v>
      </c>
      <c r="C99" s="248" t="s">
        <v>305</v>
      </c>
      <c r="D99" s="249" t="s">
        <v>306</v>
      </c>
      <c r="E99" s="248" t="s">
        <v>472</v>
      </c>
      <c r="F99" s="249" t="s">
        <v>473</v>
      </c>
      <c r="G99" s="248" t="s">
        <v>667</v>
      </c>
      <c r="H99" s="248" t="s">
        <v>668</v>
      </c>
      <c r="I99" s="250">
        <v>80.576250000000002</v>
      </c>
      <c r="J99" s="250">
        <v>760</v>
      </c>
      <c r="K99" s="251">
        <v>61238</v>
      </c>
    </row>
    <row r="100" spans="1:11" ht="14.4" customHeight="1" x14ac:dyDescent="0.3">
      <c r="A100" s="246" t="s">
        <v>295</v>
      </c>
      <c r="B100" s="247" t="s">
        <v>297</v>
      </c>
      <c r="C100" s="248" t="s">
        <v>305</v>
      </c>
      <c r="D100" s="249" t="s">
        <v>306</v>
      </c>
      <c r="E100" s="248" t="s">
        <v>472</v>
      </c>
      <c r="F100" s="249" t="s">
        <v>473</v>
      </c>
      <c r="G100" s="248" t="s">
        <v>669</v>
      </c>
      <c r="H100" s="248" t="s">
        <v>670</v>
      </c>
      <c r="I100" s="250">
        <v>5.5</v>
      </c>
      <c r="J100" s="250">
        <v>1110</v>
      </c>
      <c r="K100" s="251">
        <v>6158.9</v>
      </c>
    </row>
    <row r="101" spans="1:11" ht="14.4" customHeight="1" x14ac:dyDescent="0.3">
      <c r="A101" s="246" t="s">
        <v>295</v>
      </c>
      <c r="B101" s="247" t="s">
        <v>297</v>
      </c>
      <c r="C101" s="248" t="s">
        <v>305</v>
      </c>
      <c r="D101" s="249" t="s">
        <v>306</v>
      </c>
      <c r="E101" s="248" t="s">
        <v>472</v>
      </c>
      <c r="F101" s="249" t="s">
        <v>473</v>
      </c>
      <c r="G101" s="248" t="s">
        <v>669</v>
      </c>
      <c r="H101" s="248" t="s">
        <v>671</v>
      </c>
      <c r="I101" s="250">
        <v>5.5633333333333326</v>
      </c>
      <c r="J101" s="250">
        <v>650</v>
      </c>
      <c r="K101" s="251">
        <v>3616.5</v>
      </c>
    </row>
    <row r="102" spans="1:11" ht="14.4" customHeight="1" x14ac:dyDescent="0.3">
      <c r="A102" s="246" t="s">
        <v>295</v>
      </c>
      <c r="B102" s="247" t="s">
        <v>297</v>
      </c>
      <c r="C102" s="248" t="s">
        <v>305</v>
      </c>
      <c r="D102" s="249" t="s">
        <v>306</v>
      </c>
      <c r="E102" s="248" t="s">
        <v>472</v>
      </c>
      <c r="F102" s="249" t="s">
        <v>473</v>
      </c>
      <c r="G102" s="248" t="s">
        <v>669</v>
      </c>
      <c r="H102" s="248" t="s">
        <v>672</v>
      </c>
      <c r="I102" s="250">
        <v>5.56</v>
      </c>
      <c r="J102" s="250">
        <v>350</v>
      </c>
      <c r="K102" s="251">
        <v>1946</v>
      </c>
    </row>
    <row r="103" spans="1:11" ht="14.4" customHeight="1" x14ac:dyDescent="0.3">
      <c r="A103" s="246" t="s">
        <v>295</v>
      </c>
      <c r="B103" s="247" t="s">
        <v>297</v>
      </c>
      <c r="C103" s="248" t="s">
        <v>305</v>
      </c>
      <c r="D103" s="249" t="s">
        <v>306</v>
      </c>
      <c r="E103" s="248" t="s">
        <v>472</v>
      </c>
      <c r="F103" s="249" t="s">
        <v>473</v>
      </c>
      <c r="G103" s="248" t="s">
        <v>673</v>
      </c>
      <c r="H103" s="248" t="s">
        <v>674</v>
      </c>
      <c r="I103" s="250">
        <v>177.63</v>
      </c>
      <c r="J103" s="250">
        <v>16</v>
      </c>
      <c r="K103" s="251">
        <v>2842.1</v>
      </c>
    </row>
    <row r="104" spans="1:11" ht="14.4" customHeight="1" x14ac:dyDescent="0.3">
      <c r="A104" s="246" t="s">
        <v>295</v>
      </c>
      <c r="B104" s="247" t="s">
        <v>297</v>
      </c>
      <c r="C104" s="248" t="s">
        <v>305</v>
      </c>
      <c r="D104" s="249" t="s">
        <v>306</v>
      </c>
      <c r="E104" s="248" t="s">
        <v>472</v>
      </c>
      <c r="F104" s="249" t="s">
        <v>473</v>
      </c>
      <c r="G104" s="248" t="s">
        <v>675</v>
      </c>
      <c r="H104" s="248" t="s">
        <v>676</v>
      </c>
      <c r="I104" s="250">
        <v>8.9318181818181834</v>
      </c>
      <c r="J104" s="250">
        <v>850</v>
      </c>
      <c r="K104" s="251">
        <v>7615.65</v>
      </c>
    </row>
    <row r="105" spans="1:11" ht="14.4" customHeight="1" x14ac:dyDescent="0.3">
      <c r="A105" s="246" t="s">
        <v>295</v>
      </c>
      <c r="B105" s="247" t="s">
        <v>297</v>
      </c>
      <c r="C105" s="248" t="s">
        <v>305</v>
      </c>
      <c r="D105" s="249" t="s">
        <v>306</v>
      </c>
      <c r="E105" s="248" t="s">
        <v>472</v>
      </c>
      <c r="F105" s="249" t="s">
        <v>473</v>
      </c>
      <c r="G105" s="248" t="s">
        <v>677</v>
      </c>
      <c r="H105" s="248" t="s">
        <v>678</v>
      </c>
      <c r="I105" s="250">
        <v>218.5</v>
      </c>
      <c r="J105" s="250">
        <v>10</v>
      </c>
      <c r="K105" s="251">
        <v>2185</v>
      </c>
    </row>
    <row r="106" spans="1:11" ht="14.4" customHeight="1" x14ac:dyDescent="0.3">
      <c r="A106" s="246" t="s">
        <v>295</v>
      </c>
      <c r="B106" s="247" t="s">
        <v>297</v>
      </c>
      <c r="C106" s="248" t="s">
        <v>305</v>
      </c>
      <c r="D106" s="249" t="s">
        <v>306</v>
      </c>
      <c r="E106" s="248" t="s">
        <v>472</v>
      </c>
      <c r="F106" s="249" t="s">
        <v>473</v>
      </c>
      <c r="G106" s="248" t="s">
        <v>679</v>
      </c>
      <c r="H106" s="248" t="s">
        <v>680</v>
      </c>
      <c r="I106" s="250">
        <v>19.97</v>
      </c>
      <c r="J106" s="250">
        <v>50</v>
      </c>
      <c r="K106" s="251">
        <v>998.25</v>
      </c>
    </row>
    <row r="107" spans="1:11" ht="14.4" customHeight="1" x14ac:dyDescent="0.3">
      <c r="A107" s="246" t="s">
        <v>295</v>
      </c>
      <c r="B107" s="247" t="s">
        <v>297</v>
      </c>
      <c r="C107" s="248" t="s">
        <v>305</v>
      </c>
      <c r="D107" s="249" t="s">
        <v>306</v>
      </c>
      <c r="E107" s="248" t="s">
        <v>472</v>
      </c>
      <c r="F107" s="249" t="s">
        <v>473</v>
      </c>
      <c r="G107" s="248" t="s">
        <v>681</v>
      </c>
      <c r="H107" s="248" t="s">
        <v>682</v>
      </c>
      <c r="I107" s="250">
        <v>4.2330769230769238</v>
      </c>
      <c r="J107" s="250">
        <v>3100</v>
      </c>
      <c r="K107" s="251">
        <v>13115.5</v>
      </c>
    </row>
    <row r="108" spans="1:11" ht="14.4" customHeight="1" x14ac:dyDescent="0.3">
      <c r="A108" s="246" t="s">
        <v>295</v>
      </c>
      <c r="B108" s="247" t="s">
        <v>297</v>
      </c>
      <c r="C108" s="248" t="s">
        <v>305</v>
      </c>
      <c r="D108" s="249" t="s">
        <v>306</v>
      </c>
      <c r="E108" s="248" t="s">
        <v>472</v>
      </c>
      <c r="F108" s="249" t="s">
        <v>473</v>
      </c>
      <c r="G108" s="248" t="s">
        <v>683</v>
      </c>
      <c r="H108" s="248" t="s">
        <v>684</v>
      </c>
      <c r="I108" s="250">
        <v>48.875999999999998</v>
      </c>
      <c r="J108" s="250">
        <v>160</v>
      </c>
      <c r="K108" s="251">
        <v>7750.95</v>
      </c>
    </row>
    <row r="109" spans="1:11" ht="14.4" customHeight="1" x14ac:dyDescent="0.3">
      <c r="A109" s="246" t="s">
        <v>295</v>
      </c>
      <c r="B109" s="247" t="s">
        <v>297</v>
      </c>
      <c r="C109" s="248" t="s">
        <v>305</v>
      </c>
      <c r="D109" s="249" t="s">
        <v>306</v>
      </c>
      <c r="E109" s="248" t="s">
        <v>472</v>
      </c>
      <c r="F109" s="249" t="s">
        <v>473</v>
      </c>
      <c r="G109" s="248" t="s">
        <v>685</v>
      </c>
      <c r="H109" s="248" t="s">
        <v>686</v>
      </c>
      <c r="I109" s="250">
        <v>36.49</v>
      </c>
      <c r="J109" s="250">
        <v>5</v>
      </c>
      <c r="K109" s="251">
        <v>182.45</v>
      </c>
    </row>
    <row r="110" spans="1:11" ht="14.4" customHeight="1" x14ac:dyDescent="0.3">
      <c r="A110" s="246" t="s">
        <v>295</v>
      </c>
      <c r="B110" s="247" t="s">
        <v>297</v>
      </c>
      <c r="C110" s="248" t="s">
        <v>305</v>
      </c>
      <c r="D110" s="249" t="s">
        <v>306</v>
      </c>
      <c r="E110" s="248" t="s">
        <v>472</v>
      </c>
      <c r="F110" s="249" t="s">
        <v>473</v>
      </c>
      <c r="G110" s="248" t="s">
        <v>687</v>
      </c>
      <c r="H110" s="248" t="s">
        <v>688</v>
      </c>
      <c r="I110" s="250">
        <v>2.1800000000000002</v>
      </c>
      <c r="J110" s="250">
        <v>50</v>
      </c>
      <c r="K110" s="251">
        <v>109</v>
      </c>
    </row>
    <row r="111" spans="1:11" ht="14.4" customHeight="1" x14ac:dyDescent="0.3">
      <c r="A111" s="246" t="s">
        <v>295</v>
      </c>
      <c r="B111" s="247" t="s">
        <v>297</v>
      </c>
      <c r="C111" s="248" t="s">
        <v>305</v>
      </c>
      <c r="D111" s="249" t="s">
        <v>306</v>
      </c>
      <c r="E111" s="248" t="s">
        <v>472</v>
      </c>
      <c r="F111" s="249" t="s">
        <v>473</v>
      </c>
      <c r="G111" s="248" t="s">
        <v>689</v>
      </c>
      <c r="H111" s="248" t="s">
        <v>690</v>
      </c>
      <c r="I111" s="250">
        <v>11.13</v>
      </c>
      <c r="J111" s="250">
        <v>450</v>
      </c>
      <c r="K111" s="251">
        <v>5009.4000000000005</v>
      </c>
    </row>
    <row r="112" spans="1:11" ht="14.4" customHeight="1" x14ac:dyDescent="0.3">
      <c r="A112" s="246" t="s">
        <v>295</v>
      </c>
      <c r="B112" s="247" t="s">
        <v>297</v>
      </c>
      <c r="C112" s="248" t="s">
        <v>305</v>
      </c>
      <c r="D112" s="249" t="s">
        <v>306</v>
      </c>
      <c r="E112" s="248" t="s">
        <v>472</v>
      </c>
      <c r="F112" s="249" t="s">
        <v>473</v>
      </c>
      <c r="G112" s="248" t="s">
        <v>691</v>
      </c>
      <c r="H112" s="248" t="s">
        <v>692</v>
      </c>
      <c r="I112" s="250">
        <v>2.895</v>
      </c>
      <c r="J112" s="250">
        <v>1200</v>
      </c>
      <c r="K112" s="251">
        <v>3479</v>
      </c>
    </row>
    <row r="113" spans="1:11" ht="14.4" customHeight="1" x14ac:dyDescent="0.3">
      <c r="A113" s="246" t="s">
        <v>295</v>
      </c>
      <c r="B113" s="247" t="s">
        <v>297</v>
      </c>
      <c r="C113" s="248" t="s">
        <v>305</v>
      </c>
      <c r="D113" s="249" t="s">
        <v>306</v>
      </c>
      <c r="E113" s="248" t="s">
        <v>472</v>
      </c>
      <c r="F113" s="249" t="s">
        <v>473</v>
      </c>
      <c r="G113" s="248" t="s">
        <v>693</v>
      </c>
      <c r="H113" s="248" t="s">
        <v>694</v>
      </c>
      <c r="I113" s="250">
        <v>2.8812499999999996</v>
      </c>
      <c r="J113" s="250">
        <v>1400</v>
      </c>
      <c r="K113" s="251">
        <v>4031</v>
      </c>
    </row>
    <row r="114" spans="1:11" ht="14.4" customHeight="1" x14ac:dyDescent="0.3">
      <c r="A114" s="246" t="s">
        <v>295</v>
      </c>
      <c r="B114" s="247" t="s">
        <v>297</v>
      </c>
      <c r="C114" s="248" t="s">
        <v>305</v>
      </c>
      <c r="D114" s="249" t="s">
        <v>306</v>
      </c>
      <c r="E114" s="248" t="s">
        <v>472</v>
      </c>
      <c r="F114" s="249" t="s">
        <v>473</v>
      </c>
      <c r="G114" s="248" t="s">
        <v>695</v>
      </c>
      <c r="H114" s="248" t="s">
        <v>696</v>
      </c>
      <c r="I114" s="250">
        <v>2.8263636363636362</v>
      </c>
      <c r="J114" s="250">
        <v>2100</v>
      </c>
      <c r="K114" s="251">
        <v>5962</v>
      </c>
    </row>
    <row r="115" spans="1:11" ht="14.4" customHeight="1" x14ac:dyDescent="0.3">
      <c r="A115" s="246" t="s">
        <v>295</v>
      </c>
      <c r="B115" s="247" t="s">
        <v>297</v>
      </c>
      <c r="C115" s="248" t="s">
        <v>305</v>
      </c>
      <c r="D115" s="249" t="s">
        <v>306</v>
      </c>
      <c r="E115" s="248" t="s">
        <v>472</v>
      </c>
      <c r="F115" s="249" t="s">
        <v>473</v>
      </c>
      <c r="G115" s="248" t="s">
        <v>697</v>
      </c>
      <c r="H115" s="248" t="s">
        <v>698</v>
      </c>
      <c r="I115" s="250">
        <v>2.8881818181818173</v>
      </c>
      <c r="J115" s="250">
        <v>2700</v>
      </c>
      <c r="K115" s="251">
        <v>7804</v>
      </c>
    </row>
    <row r="116" spans="1:11" ht="14.4" customHeight="1" x14ac:dyDescent="0.3">
      <c r="A116" s="246" t="s">
        <v>295</v>
      </c>
      <c r="B116" s="247" t="s">
        <v>297</v>
      </c>
      <c r="C116" s="248" t="s">
        <v>305</v>
      </c>
      <c r="D116" s="249" t="s">
        <v>306</v>
      </c>
      <c r="E116" s="248" t="s">
        <v>472</v>
      </c>
      <c r="F116" s="249" t="s">
        <v>473</v>
      </c>
      <c r="G116" s="248" t="s">
        <v>699</v>
      </c>
      <c r="H116" s="248" t="s">
        <v>700</v>
      </c>
      <c r="I116" s="250">
        <v>37.15</v>
      </c>
      <c r="J116" s="250">
        <v>240</v>
      </c>
      <c r="K116" s="251">
        <v>8915.32</v>
      </c>
    </row>
    <row r="117" spans="1:11" ht="14.4" customHeight="1" x14ac:dyDescent="0.3">
      <c r="A117" s="246" t="s">
        <v>295</v>
      </c>
      <c r="B117" s="247" t="s">
        <v>297</v>
      </c>
      <c r="C117" s="248" t="s">
        <v>305</v>
      </c>
      <c r="D117" s="249" t="s">
        <v>306</v>
      </c>
      <c r="E117" s="248" t="s">
        <v>472</v>
      </c>
      <c r="F117" s="249" t="s">
        <v>473</v>
      </c>
      <c r="G117" s="248" t="s">
        <v>699</v>
      </c>
      <c r="H117" s="248" t="s">
        <v>701</v>
      </c>
      <c r="I117" s="250">
        <v>37.15</v>
      </c>
      <c r="J117" s="250">
        <v>60</v>
      </c>
      <c r="K117" s="251">
        <v>2228.8200000000002</v>
      </c>
    </row>
    <row r="118" spans="1:11" ht="14.4" customHeight="1" x14ac:dyDescent="0.3">
      <c r="A118" s="246" t="s">
        <v>295</v>
      </c>
      <c r="B118" s="247" t="s">
        <v>297</v>
      </c>
      <c r="C118" s="248" t="s">
        <v>305</v>
      </c>
      <c r="D118" s="249" t="s">
        <v>306</v>
      </c>
      <c r="E118" s="248" t="s">
        <v>472</v>
      </c>
      <c r="F118" s="249" t="s">
        <v>473</v>
      </c>
      <c r="G118" s="248" t="s">
        <v>702</v>
      </c>
      <c r="H118" s="248" t="s">
        <v>703</v>
      </c>
      <c r="I118" s="250">
        <v>28.8</v>
      </c>
      <c r="J118" s="250">
        <v>150</v>
      </c>
      <c r="K118" s="251">
        <v>4319.7</v>
      </c>
    </row>
    <row r="119" spans="1:11" ht="14.4" customHeight="1" x14ac:dyDescent="0.3">
      <c r="A119" s="246" t="s">
        <v>295</v>
      </c>
      <c r="B119" s="247" t="s">
        <v>297</v>
      </c>
      <c r="C119" s="248" t="s">
        <v>305</v>
      </c>
      <c r="D119" s="249" t="s">
        <v>306</v>
      </c>
      <c r="E119" s="248" t="s">
        <v>472</v>
      </c>
      <c r="F119" s="249" t="s">
        <v>473</v>
      </c>
      <c r="G119" s="248" t="s">
        <v>704</v>
      </c>
      <c r="H119" s="248" t="s">
        <v>705</v>
      </c>
      <c r="I119" s="250">
        <v>267.41000000000003</v>
      </c>
      <c r="J119" s="250">
        <v>40</v>
      </c>
      <c r="K119" s="251">
        <v>10696.4</v>
      </c>
    </row>
    <row r="120" spans="1:11" ht="14.4" customHeight="1" x14ac:dyDescent="0.3">
      <c r="A120" s="246" t="s">
        <v>295</v>
      </c>
      <c r="B120" s="247" t="s">
        <v>297</v>
      </c>
      <c r="C120" s="248" t="s">
        <v>305</v>
      </c>
      <c r="D120" s="249" t="s">
        <v>306</v>
      </c>
      <c r="E120" s="248" t="s">
        <v>472</v>
      </c>
      <c r="F120" s="249" t="s">
        <v>473</v>
      </c>
      <c r="G120" s="248" t="s">
        <v>706</v>
      </c>
      <c r="H120" s="248" t="s">
        <v>707</v>
      </c>
      <c r="I120" s="250">
        <v>4.04</v>
      </c>
      <c r="J120" s="250">
        <v>120</v>
      </c>
      <c r="K120" s="251">
        <v>484.83</v>
      </c>
    </row>
    <row r="121" spans="1:11" ht="14.4" customHeight="1" x14ac:dyDescent="0.3">
      <c r="A121" s="246" t="s">
        <v>295</v>
      </c>
      <c r="B121" s="247" t="s">
        <v>297</v>
      </c>
      <c r="C121" s="248" t="s">
        <v>305</v>
      </c>
      <c r="D121" s="249" t="s">
        <v>306</v>
      </c>
      <c r="E121" s="248" t="s">
        <v>472</v>
      </c>
      <c r="F121" s="249" t="s">
        <v>473</v>
      </c>
      <c r="G121" s="248" t="s">
        <v>708</v>
      </c>
      <c r="H121" s="248" t="s">
        <v>709</v>
      </c>
      <c r="I121" s="250">
        <v>91.702500000000001</v>
      </c>
      <c r="J121" s="250">
        <v>70</v>
      </c>
      <c r="K121" s="251">
        <v>6419.4000000000005</v>
      </c>
    </row>
    <row r="122" spans="1:11" ht="14.4" customHeight="1" x14ac:dyDescent="0.3">
      <c r="A122" s="246" t="s">
        <v>295</v>
      </c>
      <c r="B122" s="247" t="s">
        <v>297</v>
      </c>
      <c r="C122" s="248" t="s">
        <v>305</v>
      </c>
      <c r="D122" s="249" t="s">
        <v>306</v>
      </c>
      <c r="E122" s="248" t="s">
        <v>472</v>
      </c>
      <c r="F122" s="249" t="s">
        <v>473</v>
      </c>
      <c r="G122" s="248" t="s">
        <v>708</v>
      </c>
      <c r="H122" s="248" t="s">
        <v>710</v>
      </c>
      <c r="I122" s="250">
        <v>91.72</v>
      </c>
      <c r="J122" s="250">
        <v>60</v>
      </c>
      <c r="K122" s="251">
        <v>5503.08</v>
      </c>
    </row>
    <row r="123" spans="1:11" ht="14.4" customHeight="1" x14ac:dyDescent="0.3">
      <c r="A123" s="246" t="s">
        <v>295</v>
      </c>
      <c r="B123" s="247" t="s">
        <v>297</v>
      </c>
      <c r="C123" s="248" t="s">
        <v>305</v>
      </c>
      <c r="D123" s="249" t="s">
        <v>306</v>
      </c>
      <c r="E123" s="248" t="s">
        <v>472</v>
      </c>
      <c r="F123" s="249" t="s">
        <v>473</v>
      </c>
      <c r="G123" s="248" t="s">
        <v>711</v>
      </c>
      <c r="H123" s="248" t="s">
        <v>712</v>
      </c>
      <c r="I123" s="250">
        <v>12.105454545454542</v>
      </c>
      <c r="J123" s="250">
        <v>862</v>
      </c>
      <c r="K123" s="251">
        <v>10436.200000000001</v>
      </c>
    </row>
    <row r="124" spans="1:11" ht="14.4" customHeight="1" x14ac:dyDescent="0.3">
      <c r="A124" s="246" t="s">
        <v>295</v>
      </c>
      <c r="B124" s="247" t="s">
        <v>297</v>
      </c>
      <c r="C124" s="248" t="s">
        <v>305</v>
      </c>
      <c r="D124" s="249" t="s">
        <v>306</v>
      </c>
      <c r="E124" s="248" t="s">
        <v>472</v>
      </c>
      <c r="F124" s="249" t="s">
        <v>473</v>
      </c>
      <c r="G124" s="248" t="s">
        <v>713</v>
      </c>
      <c r="H124" s="248" t="s">
        <v>714</v>
      </c>
      <c r="I124" s="250">
        <v>49.61</v>
      </c>
      <c r="J124" s="250">
        <v>50</v>
      </c>
      <c r="K124" s="251">
        <v>2480.5</v>
      </c>
    </row>
    <row r="125" spans="1:11" ht="14.4" customHeight="1" x14ac:dyDescent="0.3">
      <c r="A125" s="246" t="s">
        <v>295</v>
      </c>
      <c r="B125" s="247" t="s">
        <v>297</v>
      </c>
      <c r="C125" s="248" t="s">
        <v>305</v>
      </c>
      <c r="D125" s="249" t="s">
        <v>306</v>
      </c>
      <c r="E125" s="248" t="s">
        <v>472</v>
      </c>
      <c r="F125" s="249" t="s">
        <v>473</v>
      </c>
      <c r="G125" s="248" t="s">
        <v>715</v>
      </c>
      <c r="H125" s="248" t="s">
        <v>716</v>
      </c>
      <c r="I125" s="250">
        <v>2432.1</v>
      </c>
      <c r="J125" s="250">
        <v>20</v>
      </c>
      <c r="K125" s="251">
        <v>48642</v>
      </c>
    </row>
    <row r="126" spans="1:11" ht="14.4" customHeight="1" x14ac:dyDescent="0.3">
      <c r="A126" s="246" t="s">
        <v>295</v>
      </c>
      <c r="B126" s="247" t="s">
        <v>297</v>
      </c>
      <c r="C126" s="248" t="s">
        <v>305</v>
      </c>
      <c r="D126" s="249" t="s">
        <v>306</v>
      </c>
      <c r="E126" s="248" t="s">
        <v>472</v>
      </c>
      <c r="F126" s="249" t="s">
        <v>473</v>
      </c>
      <c r="G126" s="248" t="s">
        <v>717</v>
      </c>
      <c r="H126" s="248" t="s">
        <v>718</v>
      </c>
      <c r="I126" s="250">
        <v>19.512</v>
      </c>
      <c r="J126" s="250">
        <v>5300</v>
      </c>
      <c r="K126" s="251">
        <v>101679.20000000001</v>
      </c>
    </row>
    <row r="127" spans="1:11" ht="14.4" customHeight="1" x14ac:dyDescent="0.3">
      <c r="A127" s="246" t="s">
        <v>295</v>
      </c>
      <c r="B127" s="247" t="s">
        <v>297</v>
      </c>
      <c r="C127" s="248" t="s">
        <v>305</v>
      </c>
      <c r="D127" s="249" t="s">
        <v>306</v>
      </c>
      <c r="E127" s="248" t="s">
        <v>472</v>
      </c>
      <c r="F127" s="249" t="s">
        <v>473</v>
      </c>
      <c r="G127" s="248" t="s">
        <v>719</v>
      </c>
      <c r="H127" s="248" t="s">
        <v>720</v>
      </c>
      <c r="I127" s="250">
        <v>56.388571428571424</v>
      </c>
      <c r="J127" s="250">
        <v>930</v>
      </c>
      <c r="K127" s="251">
        <v>52439.259999999995</v>
      </c>
    </row>
    <row r="128" spans="1:11" ht="14.4" customHeight="1" x14ac:dyDescent="0.3">
      <c r="A128" s="246" t="s">
        <v>295</v>
      </c>
      <c r="B128" s="247" t="s">
        <v>297</v>
      </c>
      <c r="C128" s="248" t="s">
        <v>305</v>
      </c>
      <c r="D128" s="249" t="s">
        <v>306</v>
      </c>
      <c r="E128" s="248" t="s">
        <v>472</v>
      </c>
      <c r="F128" s="249" t="s">
        <v>473</v>
      </c>
      <c r="G128" s="248" t="s">
        <v>719</v>
      </c>
      <c r="H128" s="248" t="s">
        <v>721</v>
      </c>
      <c r="I128" s="250">
        <v>56.39</v>
      </c>
      <c r="J128" s="250">
        <v>180</v>
      </c>
      <c r="K128" s="251">
        <v>10149.48</v>
      </c>
    </row>
    <row r="129" spans="1:11" ht="14.4" customHeight="1" x14ac:dyDescent="0.3">
      <c r="A129" s="246" t="s">
        <v>295</v>
      </c>
      <c r="B129" s="247" t="s">
        <v>297</v>
      </c>
      <c r="C129" s="248" t="s">
        <v>305</v>
      </c>
      <c r="D129" s="249" t="s">
        <v>306</v>
      </c>
      <c r="E129" s="248" t="s">
        <v>472</v>
      </c>
      <c r="F129" s="249" t="s">
        <v>473</v>
      </c>
      <c r="G129" s="248" t="s">
        <v>722</v>
      </c>
      <c r="H129" s="248" t="s">
        <v>723</v>
      </c>
      <c r="I129" s="250">
        <v>13.198333333333336</v>
      </c>
      <c r="J129" s="250">
        <v>110</v>
      </c>
      <c r="K129" s="251">
        <v>1451.8</v>
      </c>
    </row>
    <row r="130" spans="1:11" ht="14.4" customHeight="1" x14ac:dyDescent="0.3">
      <c r="A130" s="246" t="s">
        <v>295</v>
      </c>
      <c r="B130" s="247" t="s">
        <v>297</v>
      </c>
      <c r="C130" s="248" t="s">
        <v>305</v>
      </c>
      <c r="D130" s="249" t="s">
        <v>306</v>
      </c>
      <c r="E130" s="248" t="s">
        <v>472</v>
      </c>
      <c r="F130" s="249" t="s">
        <v>473</v>
      </c>
      <c r="G130" s="248" t="s">
        <v>724</v>
      </c>
      <c r="H130" s="248" t="s">
        <v>725</v>
      </c>
      <c r="I130" s="250">
        <v>9619.5</v>
      </c>
      <c r="J130" s="250">
        <v>2</v>
      </c>
      <c r="K130" s="251">
        <v>19239</v>
      </c>
    </row>
    <row r="131" spans="1:11" ht="14.4" customHeight="1" x14ac:dyDescent="0.3">
      <c r="A131" s="246" t="s">
        <v>295</v>
      </c>
      <c r="B131" s="247" t="s">
        <v>297</v>
      </c>
      <c r="C131" s="248" t="s">
        <v>305</v>
      </c>
      <c r="D131" s="249" t="s">
        <v>306</v>
      </c>
      <c r="E131" s="248" t="s">
        <v>472</v>
      </c>
      <c r="F131" s="249" t="s">
        <v>473</v>
      </c>
      <c r="G131" s="248" t="s">
        <v>726</v>
      </c>
      <c r="H131" s="248" t="s">
        <v>727</v>
      </c>
      <c r="I131" s="250">
        <v>25.59</v>
      </c>
      <c r="J131" s="250">
        <v>200</v>
      </c>
      <c r="K131" s="251">
        <v>5118.1499999999996</v>
      </c>
    </row>
    <row r="132" spans="1:11" ht="14.4" customHeight="1" x14ac:dyDescent="0.3">
      <c r="A132" s="246" t="s">
        <v>295</v>
      </c>
      <c r="B132" s="247" t="s">
        <v>297</v>
      </c>
      <c r="C132" s="248" t="s">
        <v>305</v>
      </c>
      <c r="D132" s="249" t="s">
        <v>306</v>
      </c>
      <c r="E132" s="248" t="s">
        <v>472</v>
      </c>
      <c r="F132" s="249" t="s">
        <v>473</v>
      </c>
      <c r="G132" s="248" t="s">
        <v>728</v>
      </c>
      <c r="H132" s="248" t="s">
        <v>729</v>
      </c>
      <c r="I132" s="250">
        <v>13.125714285714286</v>
      </c>
      <c r="J132" s="250">
        <v>160</v>
      </c>
      <c r="K132" s="251">
        <v>2101.6</v>
      </c>
    </row>
    <row r="133" spans="1:11" ht="14.4" customHeight="1" x14ac:dyDescent="0.3">
      <c r="A133" s="246" t="s">
        <v>295</v>
      </c>
      <c r="B133" s="247" t="s">
        <v>297</v>
      </c>
      <c r="C133" s="248" t="s">
        <v>305</v>
      </c>
      <c r="D133" s="249" t="s">
        <v>306</v>
      </c>
      <c r="E133" s="248" t="s">
        <v>472</v>
      </c>
      <c r="F133" s="249" t="s">
        <v>473</v>
      </c>
      <c r="G133" s="248" t="s">
        <v>730</v>
      </c>
      <c r="H133" s="248" t="s">
        <v>731</v>
      </c>
      <c r="I133" s="250">
        <v>53.963333333333338</v>
      </c>
      <c r="J133" s="250">
        <v>170</v>
      </c>
      <c r="K133" s="251">
        <v>9173.9499999999989</v>
      </c>
    </row>
    <row r="134" spans="1:11" ht="14.4" customHeight="1" x14ac:dyDescent="0.3">
      <c r="A134" s="246" t="s">
        <v>295</v>
      </c>
      <c r="B134" s="247" t="s">
        <v>297</v>
      </c>
      <c r="C134" s="248" t="s">
        <v>305</v>
      </c>
      <c r="D134" s="249" t="s">
        <v>306</v>
      </c>
      <c r="E134" s="248" t="s">
        <v>472</v>
      </c>
      <c r="F134" s="249" t="s">
        <v>473</v>
      </c>
      <c r="G134" s="248" t="s">
        <v>732</v>
      </c>
      <c r="H134" s="248" t="s">
        <v>733</v>
      </c>
      <c r="I134" s="250">
        <v>21.202500000000004</v>
      </c>
      <c r="J134" s="250">
        <v>790</v>
      </c>
      <c r="K134" s="251">
        <v>16759.7</v>
      </c>
    </row>
    <row r="135" spans="1:11" ht="14.4" customHeight="1" x14ac:dyDescent="0.3">
      <c r="A135" s="246" t="s">
        <v>295</v>
      </c>
      <c r="B135" s="247" t="s">
        <v>297</v>
      </c>
      <c r="C135" s="248" t="s">
        <v>305</v>
      </c>
      <c r="D135" s="249" t="s">
        <v>306</v>
      </c>
      <c r="E135" s="248" t="s">
        <v>472</v>
      </c>
      <c r="F135" s="249" t="s">
        <v>473</v>
      </c>
      <c r="G135" s="248" t="s">
        <v>732</v>
      </c>
      <c r="H135" s="248" t="s">
        <v>734</v>
      </c>
      <c r="I135" s="250">
        <v>21.24</v>
      </c>
      <c r="J135" s="250">
        <v>60</v>
      </c>
      <c r="K135" s="251">
        <v>1274.4000000000001</v>
      </c>
    </row>
    <row r="136" spans="1:11" ht="14.4" customHeight="1" x14ac:dyDescent="0.3">
      <c r="A136" s="246" t="s">
        <v>295</v>
      </c>
      <c r="B136" s="247" t="s">
        <v>297</v>
      </c>
      <c r="C136" s="248" t="s">
        <v>305</v>
      </c>
      <c r="D136" s="249" t="s">
        <v>306</v>
      </c>
      <c r="E136" s="248" t="s">
        <v>472</v>
      </c>
      <c r="F136" s="249" t="s">
        <v>473</v>
      </c>
      <c r="G136" s="248" t="s">
        <v>735</v>
      </c>
      <c r="H136" s="248" t="s">
        <v>736</v>
      </c>
      <c r="I136" s="250">
        <v>6.6533333333333333</v>
      </c>
      <c r="J136" s="250">
        <v>150</v>
      </c>
      <c r="K136" s="251">
        <v>998</v>
      </c>
    </row>
    <row r="137" spans="1:11" ht="14.4" customHeight="1" x14ac:dyDescent="0.3">
      <c r="A137" s="246" t="s">
        <v>295</v>
      </c>
      <c r="B137" s="247" t="s">
        <v>297</v>
      </c>
      <c r="C137" s="248" t="s">
        <v>305</v>
      </c>
      <c r="D137" s="249" t="s">
        <v>306</v>
      </c>
      <c r="E137" s="248" t="s">
        <v>472</v>
      </c>
      <c r="F137" s="249" t="s">
        <v>473</v>
      </c>
      <c r="G137" s="248" t="s">
        <v>737</v>
      </c>
      <c r="H137" s="248" t="s">
        <v>738</v>
      </c>
      <c r="I137" s="250">
        <v>6.43</v>
      </c>
      <c r="J137" s="250">
        <v>50</v>
      </c>
      <c r="K137" s="251">
        <v>321.5</v>
      </c>
    </row>
    <row r="138" spans="1:11" ht="14.4" customHeight="1" x14ac:dyDescent="0.3">
      <c r="A138" s="246" t="s">
        <v>295</v>
      </c>
      <c r="B138" s="247" t="s">
        <v>297</v>
      </c>
      <c r="C138" s="248" t="s">
        <v>305</v>
      </c>
      <c r="D138" s="249" t="s">
        <v>306</v>
      </c>
      <c r="E138" s="248" t="s">
        <v>472</v>
      </c>
      <c r="F138" s="249" t="s">
        <v>473</v>
      </c>
      <c r="G138" s="248" t="s">
        <v>737</v>
      </c>
      <c r="H138" s="248" t="s">
        <v>739</v>
      </c>
      <c r="I138" s="250">
        <v>6.625</v>
      </c>
      <c r="J138" s="250">
        <v>100</v>
      </c>
      <c r="K138" s="251">
        <v>662.5</v>
      </c>
    </row>
    <row r="139" spans="1:11" ht="14.4" customHeight="1" x14ac:dyDescent="0.3">
      <c r="A139" s="246" t="s">
        <v>295</v>
      </c>
      <c r="B139" s="247" t="s">
        <v>297</v>
      </c>
      <c r="C139" s="248" t="s">
        <v>305</v>
      </c>
      <c r="D139" s="249" t="s">
        <v>306</v>
      </c>
      <c r="E139" s="248" t="s">
        <v>472</v>
      </c>
      <c r="F139" s="249" t="s">
        <v>473</v>
      </c>
      <c r="G139" s="248" t="s">
        <v>740</v>
      </c>
      <c r="H139" s="248" t="s">
        <v>741</v>
      </c>
      <c r="I139" s="250">
        <v>6.31</v>
      </c>
      <c r="J139" s="250">
        <v>20</v>
      </c>
      <c r="K139" s="251">
        <v>126.2</v>
      </c>
    </row>
    <row r="140" spans="1:11" ht="14.4" customHeight="1" x14ac:dyDescent="0.3">
      <c r="A140" s="246" t="s">
        <v>295</v>
      </c>
      <c r="B140" s="247" t="s">
        <v>297</v>
      </c>
      <c r="C140" s="248" t="s">
        <v>305</v>
      </c>
      <c r="D140" s="249" t="s">
        <v>306</v>
      </c>
      <c r="E140" s="248" t="s">
        <v>472</v>
      </c>
      <c r="F140" s="249" t="s">
        <v>473</v>
      </c>
      <c r="G140" s="248" t="s">
        <v>740</v>
      </c>
      <c r="H140" s="248" t="s">
        <v>742</v>
      </c>
      <c r="I140" s="250">
        <v>6.61</v>
      </c>
      <c r="J140" s="250">
        <v>50</v>
      </c>
      <c r="K140" s="251">
        <v>330.5</v>
      </c>
    </row>
    <row r="141" spans="1:11" ht="14.4" customHeight="1" x14ac:dyDescent="0.3">
      <c r="A141" s="246" t="s">
        <v>295</v>
      </c>
      <c r="B141" s="247" t="s">
        <v>297</v>
      </c>
      <c r="C141" s="248" t="s">
        <v>305</v>
      </c>
      <c r="D141" s="249" t="s">
        <v>306</v>
      </c>
      <c r="E141" s="248" t="s">
        <v>472</v>
      </c>
      <c r="F141" s="249" t="s">
        <v>473</v>
      </c>
      <c r="G141" s="248" t="s">
        <v>743</v>
      </c>
      <c r="H141" s="248" t="s">
        <v>744</v>
      </c>
      <c r="I141" s="250">
        <v>6.6550000000000002</v>
      </c>
      <c r="J141" s="250">
        <v>50</v>
      </c>
      <c r="K141" s="251">
        <v>332.72</v>
      </c>
    </row>
    <row r="142" spans="1:11" ht="14.4" customHeight="1" x14ac:dyDescent="0.3">
      <c r="A142" s="246" t="s">
        <v>295</v>
      </c>
      <c r="B142" s="247" t="s">
        <v>297</v>
      </c>
      <c r="C142" s="248" t="s">
        <v>305</v>
      </c>
      <c r="D142" s="249" t="s">
        <v>306</v>
      </c>
      <c r="E142" s="248" t="s">
        <v>472</v>
      </c>
      <c r="F142" s="249" t="s">
        <v>473</v>
      </c>
      <c r="G142" s="248" t="s">
        <v>745</v>
      </c>
      <c r="H142" s="248" t="s">
        <v>746</v>
      </c>
      <c r="I142" s="250">
        <v>4351.6400000000003</v>
      </c>
      <c r="J142" s="250">
        <v>8</v>
      </c>
      <c r="K142" s="251">
        <v>34813.15</v>
      </c>
    </row>
    <row r="143" spans="1:11" ht="14.4" customHeight="1" x14ac:dyDescent="0.3">
      <c r="A143" s="246" t="s">
        <v>295</v>
      </c>
      <c r="B143" s="247" t="s">
        <v>297</v>
      </c>
      <c r="C143" s="248" t="s">
        <v>305</v>
      </c>
      <c r="D143" s="249" t="s">
        <v>306</v>
      </c>
      <c r="E143" s="248" t="s">
        <v>472</v>
      </c>
      <c r="F143" s="249" t="s">
        <v>473</v>
      </c>
      <c r="G143" s="248" t="s">
        <v>747</v>
      </c>
      <c r="H143" s="248" t="s">
        <v>748</v>
      </c>
      <c r="I143" s="250">
        <v>6.65</v>
      </c>
      <c r="J143" s="250">
        <v>20</v>
      </c>
      <c r="K143" s="251">
        <v>133.1</v>
      </c>
    </row>
    <row r="144" spans="1:11" ht="14.4" customHeight="1" x14ac:dyDescent="0.3">
      <c r="A144" s="246" t="s">
        <v>295</v>
      </c>
      <c r="B144" s="247" t="s">
        <v>297</v>
      </c>
      <c r="C144" s="248" t="s">
        <v>305</v>
      </c>
      <c r="D144" s="249" t="s">
        <v>306</v>
      </c>
      <c r="E144" s="248" t="s">
        <v>472</v>
      </c>
      <c r="F144" s="249" t="s">
        <v>473</v>
      </c>
      <c r="G144" s="248" t="s">
        <v>749</v>
      </c>
      <c r="H144" s="248" t="s">
        <v>750</v>
      </c>
      <c r="I144" s="250">
        <v>0.47</v>
      </c>
      <c r="J144" s="250">
        <v>200</v>
      </c>
      <c r="K144" s="251">
        <v>94</v>
      </c>
    </row>
    <row r="145" spans="1:11" ht="14.4" customHeight="1" x14ac:dyDescent="0.3">
      <c r="A145" s="246" t="s">
        <v>295</v>
      </c>
      <c r="B145" s="247" t="s">
        <v>297</v>
      </c>
      <c r="C145" s="248" t="s">
        <v>305</v>
      </c>
      <c r="D145" s="249" t="s">
        <v>306</v>
      </c>
      <c r="E145" s="248" t="s">
        <v>472</v>
      </c>
      <c r="F145" s="249" t="s">
        <v>473</v>
      </c>
      <c r="G145" s="248" t="s">
        <v>751</v>
      </c>
      <c r="H145" s="248" t="s">
        <v>752</v>
      </c>
      <c r="I145" s="250">
        <v>181.5</v>
      </c>
      <c r="J145" s="250">
        <v>50</v>
      </c>
      <c r="K145" s="251">
        <v>9075</v>
      </c>
    </row>
    <row r="146" spans="1:11" ht="14.4" customHeight="1" x14ac:dyDescent="0.3">
      <c r="A146" s="246" t="s">
        <v>295</v>
      </c>
      <c r="B146" s="247" t="s">
        <v>297</v>
      </c>
      <c r="C146" s="248" t="s">
        <v>305</v>
      </c>
      <c r="D146" s="249" t="s">
        <v>306</v>
      </c>
      <c r="E146" s="248" t="s">
        <v>472</v>
      </c>
      <c r="F146" s="249" t="s">
        <v>473</v>
      </c>
      <c r="G146" s="248" t="s">
        <v>753</v>
      </c>
      <c r="H146" s="248" t="s">
        <v>754</v>
      </c>
      <c r="I146" s="250">
        <v>190.07</v>
      </c>
      <c r="J146" s="250">
        <v>40</v>
      </c>
      <c r="K146" s="251">
        <v>7602.65</v>
      </c>
    </row>
    <row r="147" spans="1:11" ht="14.4" customHeight="1" x14ac:dyDescent="0.3">
      <c r="A147" s="246" t="s">
        <v>295</v>
      </c>
      <c r="B147" s="247" t="s">
        <v>297</v>
      </c>
      <c r="C147" s="248" t="s">
        <v>305</v>
      </c>
      <c r="D147" s="249" t="s">
        <v>306</v>
      </c>
      <c r="E147" s="248" t="s">
        <v>472</v>
      </c>
      <c r="F147" s="249" t="s">
        <v>473</v>
      </c>
      <c r="G147" s="248" t="s">
        <v>755</v>
      </c>
      <c r="H147" s="248" t="s">
        <v>756</v>
      </c>
      <c r="I147" s="250">
        <v>300.33999999999997</v>
      </c>
      <c r="J147" s="250">
        <v>20</v>
      </c>
      <c r="K147" s="251">
        <v>6006.84</v>
      </c>
    </row>
    <row r="148" spans="1:11" ht="14.4" customHeight="1" x14ac:dyDescent="0.3">
      <c r="A148" s="246" t="s">
        <v>295</v>
      </c>
      <c r="B148" s="247" t="s">
        <v>297</v>
      </c>
      <c r="C148" s="248" t="s">
        <v>305</v>
      </c>
      <c r="D148" s="249" t="s">
        <v>306</v>
      </c>
      <c r="E148" s="248" t="s">
        <v>472</v>
      </c>
      <c r="F148" s="249" t="s">
        <v>473</v>
      </c>
      <c r="G148" s="248" t="s">
        <v>757</v>
      </c>
      <c r="H148" s="248" t="s">
        <v>758</v>
      </c>
      <c r="I148" s="250">
        <v>60.5</v>
      </c>
      <c r="J148" s="250">
        <v>40</v>
      </c>
      <c r="K148" s="251">
        <v>2420</v>
      </c>
    </row>
    <row r="149" spans="1:11" ht="14.4" customHeight="1" x14ac:dyDescent="0.3">
      <c r="A149" s="246" t="s">
        <v>295</v>
      </c>
      <c r="B149" s="247" t="s">
        <v>297</v>
      </c>
      <c r="C149" s="248" t="s">
        <v>305</v>
      </c>
      <c r="D149" s="249" t="s">
        <v>306</v>
      </c>
      <c r="E149" s="248" t="s">
        <v>472</v>
      </c>
      <c r="F149" s="249" t="s">
        <v>473</v>
      </c>
      <c r="G149" s="248" t="s">
        <v>759</v>
      </c>
      <c r="H149" s="248" t="s">
        <v>760</v>
      </c>
      <c r="I149" s="250">
        <v>3307.33</v>
      </c>
      <c r="J149" s="250">
        <v>6</v>
      </c>
      <c r="K149" s="251">
        <v>19844</v>
      </c>
    </row>
    <row r="150" spans="1:11" ht="14.4" customHeight="1" x14ac:dyDescent="0.3">
      <c r="A150" s="246" t="s">
        <v>295</v>
      </c>
      <c r="B150" s="247" t="s">
        <v>297</v>
      </c>
      <c r="C150" s="248" t="s">
        <v>305</v>
      </c>
      <c r="D150" s="249" t="s">
        <v>306</v>
      </c>
      <c r="E150" s="248" t="s">
        <v>472</v>
      </c>
      <c r="F150" s="249" t="s">
        <v>473</v>
      </c>
      <c r="G150" s="248" t="s">
        <v>761</v>
      </c>
      <c r="H150" s="248" t="s">
        <v>762</v>
      </c>
      <c r="I150" s="250">
        <v>13.793333333333331</v>
      </c>
      <c r="J150" s="250">
        <v>250</v>
      </c>
      <c r="K150" s="251">
        <v>3448.75</v>
      </c>
    </row>
    <row r="151" spans="1:11" ht="14.4" customHeight="1" x14ac:dyDescent="0.3">
      <c r="A151" s="246" t="s">
        <v>295</v>
      </c>
      <c r="B151" s="247" t="s">
        <v>297</v>
      </c>
      <c r="C151" s="248" t="s">
        <v>305</v>
      </c>
      <c r="D151" s="249" t="s">
        <v>306</v>
      </c>
      <c r="E151" s="248" t="s">
        <v>472</v>
      </c>
      <c r="F151" s="249" t="s">
        <v>473</v>
      </c>
      <c r="G151" s="248" t="s">
        <v>763</v>
      </c>
      <c r="H151" s="248" t="s">
        <v>764</v>
      </c>
      <c r="I151" s="250">
        <v>2.2400000000000002</v>
      </c>
      <c r="J151" s="250">
        <v>400</v>
      </c>
      <c r="K151" s="251">
        <v>890</v>
      </c>
    </row>
    <row r="152" spans="1:11" ht="14.4" customHeight="1" x14ac:dyDescent="0.3">
      <c r="A152" s="246" t="s">
        <v>295</v>
      </c>
      <c r="B152" s="247" t="s">
        <v>297</v>
      </c>
      <c r="C152" s="248" t="s">
        <v>305</v>
      </c>
      <c r="D152" s="249" t="s">
        <v>306</v>
      </c>
      <c r="E152" s="248" t="s">
        <v>472</v>
      </c>
      <c r="F152" s="249" t="s">
        <v>473</v>
      </c>
      <c r="G152" s="248" t="s">
        <v>763</v>
      </c>
      <c r="H152" s="248" t="s">
        <v>765</v>
      </c>
      <c r="I152" s="250">
        <v>2.3266666666666667</v>
      </c>
      <c r="J152" s="250">
        <v>700</v>
      </c>
      <c r="K152" s="251">
        <v>1628</v>
      </c>
    </row>
    <row r="153" spans="1:11" ht="14.4" customHeight="1" x14ac:dyDescent="0.3">
      <c r="A153" s="246" t="s">
        <v>295</v>
      </c>
      <c r="B153" s="247" t="s">
        <v>297</v>
      </c>
      <c r="C153" s="248" t="s">
        <v>305</v>
      </c>
      <c r="D153" s="249" t="s">
        <v>306</v>
      </c>
      <c r="E153" s="248" t="s">
        <v>472</v>
      </c>
      <c r="F153" s="249" t="s">
        <v>473</v>
      </c>
      <c r="G153" s="248" t="s">
        <v>766</v>
      </c>
      <c r="H153" s="248" t="s">
        <v>767</v>
      </c>
      <c r="I153" s="250">
        <v>44</v>
      </c>
      <c r="J153" s="250">
        <v>50</v>
      </c>
      <c r="K153" s="251">
        <v>2199.7800000000002</v>
      </c>
    </row>
    <row r="154" spans="1:11" ht="14.4" customHeight="1" x14ac:dyDescent="0.3">
      <c r="A154" s="246" t="s">
        <v>295</v>
      </c>
      <c r="B154" s="247" t="s">
        <v>297</v>
      </c>
      <c r="C154" s="248" t="s">
        <v>305</v>
      </c>
      <c r="D154" s="249" t="s">
        <v>306</v>
      </c>
      <c r="E154" s="248" t="s">
        <v>472</v>
      </c>
      <c r="F154" s="249" t="s">
        <v>473</v>
      </c>
      <c r="G154" s="248" t="s">
        <v>768</v>
      </c>
      <c r="H154" s="248" t="s">
        <v>769</v>
      </c>
      <c r="I154" s="250">
        <v>601.38</v>
      </c>
      <c r="J154" s="250">
        <v>4</v>
      </c>
      <c r="K154" s="251">
        <v>2405.5</v>
      </c>
    </row>
    <row r="155" spans="1:11" ht="14.4" customHeight="1" x14ac:dyDescent="0.3">
      <c r="A155" s="246" t="s">
        <v>295</v>
      </c>
      <c r="B155" s="247" t="s">
        <v>297</v>
      </c>
      <c r="C155" s="248" t="s">
        <v>305</v>
      </c>
      <c r="D155" s="249" t="s">
        <v>306</v>
      </c>
      <c r="E155" s="248" t="s">
        <v>472</v>
      </c>
      <c r="F155" s="249" t="s">
        <v>473</v>
      </c>
      <c r="G155" s="248" t="s">
        <v>770</v>
      </c>
      <c r="H155" s="248" t="s">
        <v>771</v>
      </c>
      <c r="I155" s="250">
        <v>43.55</v>
      </c>
      <c r="J155" s="250">
        <v>40</v>
      </c>
      <c r="K155" s="251">
        <v>1742</v>
      </c>
    </row>
    <row r="156" spans="1:11" ht="14.4" customHeight="1" x14ac:dyDescent="0.3">
      <c r="A156" s="246" t="s">
        <v>295</v>
      </c>
      <c r="B156" s="247" t="s">
        <v>297</v>
      </c>
      <c r="C156" s="248" t="s">
        <v>305</v>
      </c>
      <c r="D156" s="249" t="s">
        <v>306</v>
      </c>
      <c r="E156" s="248" t="s">
        <v>472</v>
      </c>
      <c r="F156" s="249" t="s">
        <v>473</v>
      </c>
      <c r="G156" s="248" t="s">
        <v>772</v>
      </c>
      <c r="H156" s="248" t="s">
        <v>773</v>
      </c>
      <c r="I156" s="250">
        <v>211.76</v>
      </c>
      <c r="J156" s="250">
        <v>50</v>
      </c>
      <c r="K156" s="251">
        <v>10588</v>
      </c>
    </row>
    <row r="157" spans="1:11" ht="14.4" customHeight="1" x14ac:dyDescent="0.3">
      <c r="A157" s="246" t="s">
        <v>295</v>
      </c>
      <c r="B157" s="247" t="s">
        <v>297</v>
      </c>
      <c r="C157" s="248" t="s">
        <v>305</v>
      </c>
      <c r="D157" s="249" t="s">
        <v>306</v>
      </c>
      <c r="E157" s="248" t="s">
        <v>472</v>
      </c>
      <c r="F157" s="249" t="s">
        <v>473</v>
      </c>
      <c r="G157" s="248" t="s">
        <v>774</v>
      </c>
      <c r="H157" s="248" t="s">
        <v>775</v>
      </c>
      <c r="I157" s="250">
        <v>79.210000000000008</v>
      </c>
      <c r="J157" s="250">
        <v>170</v>
      </c>
      <c r="K157" s="251">
        <v>13763.84</v>
      </c>
    </row>
    <row r="158" spans="1:11" ht="14.4" customHeight="1" x14ac:dyDescent="0.3">
      <c r="A158" s="246" t="s">
        <v>295</v>
      </c>
      <c r="B158" s="247" t="s">
        <v>297</v>
      </c>
      <c r="C158" s="248" t="s">
        <v>305</v>
      </c>
      <c r="D158" s="249" t="s">
        <v>306</v>
      </c>
      <c r="E158" s="248" t="s">
        <v>472</v>
      </c>
      <c r="F158" s="249" t="s">
        <v>473</v>
      </c>
      <c r="G158" s="248" t="s">
        <v>776</v>
      </c>
      <c r="H158" s="248" t="s">
        <v>777</v>
      </c>
      <c r="I158" s="250">
        <v>12.1</v>
      </c>
      <c r="J158" s="250">
        <v>50</v>
      </c>
      <c r="K158" s="251">
        <v>605</v>
      </c>
    </row>
    <row r="159" spans="1:11" ht="14.4" customHeight="1" x14ac:dyDescent="0.3">
      <c r="A159" s="246" t="s">
        <v>295</v>
      </c>
      <c r="B159" s="247" t="s">
        <v>297</v>
      </c>
      <c r="C159" s="248" t="s">
        <v>305</v>
      </c>
      <c r="D159" s="249" t="s">
        <v>306</v>
      </c>
      <c r="E159" s="248" t="s">
        <v>472</v>
      </c>
      <c r="F159" s="249" t="s">
        <v>473</v>
      </c>
      <c r="G159" s="248" t="s">
        <v>778</v>
      </c>
      <c r="H159" s="248" t="s">
        <v>779</v>
      </c>
      <c r="I159" s="250">
        <v>26.62</v>
      </c>
      <c r="J159" s="250">
        <v>50</v>
      </c>
      <c r="K159" s="251">
        <v>1331</v>
      </c>
    </row>
    <row r="160" spans="1:11" ht="14.4" customHeight="1" x14ac:dyDescent="0.3">
      <c r="A160" s="246" t="s">
        <v>295</v>
      </c>
      <c r="B160" s="247" t="s">
        <v>297</v>
      </c>
      <c r="C160" s="248" t="s">
        <v>305</v>
      </c>
      <c r="D160" s="249" t="s">
        <v>306</v>
      </c>
      <c r="E160" s="248" t="s">
        <v>472</v>
      </c>
      <c r="F160" s="249" t="s">
        <v>473</v>
      </c>
      <c r="G160" s="248" t="s">
        <v>780</v>
      </c>
      <c r="H160" s="248" t="s">
        <v>781</v>
      </c>
      <c r="I160" s="250">
        <v>18.226666666666667</v>
      </c>
      <c r="J160" s="250">
        <v>200</v>
      </c>
      <c r="K160" s="251">
        <v>3646.2599999999998</v>
      </c>
    </row>
    <row r="161" spans="1:11" ht="14.4" customHeight="1" x14ac:dyDescent="0.3">
      <c r="A161" s="246" t="s">
        <v>295</v>
      </c>
      <c r="B161" s="247" t="s">
        <v>297</v>
      </c>
      <c r="C161" s="248" t="s">
        <v>305</v>
      </c>
      <c r="D161" s="249" t="s">
        <v>306</v>
      </c>
      <c r="E161" s="248" t="s">
        <v>472</v>
      </c>
      <c r="F161" s="249" t="s">
        <v>473</v>
      </c>
      <c r="G161" s="248" t="s">
        <v>782</v>
      </c>
      <c r="H161" s="248" t="s">
        <v>783</v>
      </c>
      <c r="I161" s="250">
        <v>53.484999999999999</v>
      </c>
      <c r="J161" s="250">
        <v>160</v>
      </c>
      <c r="K161" s="251">
        <v>8512.41</v>
      </c>
    </row>
    <row r="162" spans="1:11" ht="14.4" customHeight="1" x14ac:dyDescent="0.3">
      <c r="A162" s="246" t="s">
        <v>295</v>
      </c>
      <c r="B162" s="247" t="s">
        <v>297</v>
      </c>
      <c r="C162" s="248" t="s">
        <v>305</v>
      </c>
      <c r="D162" s="249" t="s">
        <v>306</v>
      </c>
      <c r="E162" s="248" t="s">
        <v>472</v>
      </c>
      <c r="F162" s="249" t="s">
        <v>473</v>
      </c>
      <c r="G162" s="248" t="s">
        <v>784</v>
      </c>
      <c r="H162" s="248" t="s">
        <v>785</v>
      </c>
      <c r="I162" s="250">
        <v>571.73</v>
      </c>
      <c r="J162" s="250">
        <v>8</v>
      </c>
      <c r="K162" s="251">
        <v>4573.8</v>
      </c>
    </row>
    <row r="163" spans="1:11" ht="14.4" customHeight="1" x14ac:dyDescent="0.3">
      <c r="A163" s="246" t="s">
        <v>295</v>
      </c>
      <c r="B163" s="247" t="s">
        <v>297</v>
      </c>
      <c r="C163" s="248" t="s">
        <v>305</v>
      </c>
      <c r="D163" s="249" t="s">
        <v>306</v>
      </c>
      <c r="E163" s="248" t="s">
        <v>472</v>
      </c>
      <c r="F163" s="249" t="s">
        <v>473</v>
      </c>
      <c r="G163" s="248" t="s">
        <v>786</v>
      </c>
      <c r="H163" s="248" t="s">
        <v>787</v>
      </c>
      <c r="I163" s="250">
        <v>3.38</v>
      </c>
      <c r="J163" s="250">
        <v>100</v>
      </c>
      <c r="K163" s="251">
        <v>338</v>
      </c>
    </row>
    <row r="164" spans="1:11" ht="14.4" customHeight="1" x14ac:dyDescent="0.3">
      <c r="A164" s="246" t="s">
        <v>295</v>
      </c>
      <c r="B164" s="247" t="s">
        <v>297</v>
      </c>
      <c r="C164" s="248" t="s">
        <v>305</v>
      </c>
      <c r="D164" s="249" t="s">
        <v>306</v>
      </c>
      <c r="E164" s="248" t="s">
        <v>472</v>
      </c>
      <c r="F164" s="249" t="s">
        <v>473</v>
      </c>
      <c r="G164" s="248" t="s">
        <v>788</v>
      </c>
      <c r="H164" s="248" t="s">
        <v>789</v>
      </c>
      <c r="I164" s="250">
        <v>1593.21</v>
      </c>
      <c r="J164" s="250">
        <v>9</v>
      </c>
      <c r="K164" s="251">
        <v>14338.869999999999</v>
      </c>
    </row>
    <row r="165" spans="1:11" ht="14.4" customHeight="1" x14ac:dyDescent="0.3">
      <c r="A165" s="246" t="s">
        <v>295</v>
      </c>
      <c r="B165" s="247" t="s">
        <v>297</v>
      </c>
      <c r="C165" s="248" t="s">
        <v>305</v>
      </c>
      <c r="D165" s="249" t="s">
        <v>306</v>
      </c>
      <c r="E165" s="248" t="s">
        <v>472</v>
      </c>
      <c r="F165" s="249" t="s">
        <v>473</v>
      </c>
      <c r="G165" s="248" t="s">
        <v>790</v>
      </c>
      <c r="H165" s="248" t="s">
        <v>791</v>
      </c>
      <c r="I165" s="250">
        <v>14469.54</v>
      </c>
      <c r="J165" s="250">
        <v>3</v>
      </c>
      <c r="K165" s="251">
        <v>43408.62</v>
      </c>
    </row>
    <row r="166" spans="1:11" ht="14.4" customHeight="1" x14ac:dyDescent="0.3">
      <c r="A166" s="246" t="s">
        <v>295</v>
      </c>
      <c r="B166" s="247" t="s">
        <v>297</v>
      </c>
      <c r="C166" s="248" t="s">
        <v>305</v>
      </c>
      <c r="D166" s="249" t="s">
        <v>306</v>
      </c>
      <c r="E166" s="248" t="s">
        <v>472</v>
      </c>
      <c r="F166" s="249" t="s">
        <v>473</v>
      </c>
      <c r="G166" s="248" t="s">
        <v>792</v>
      </c>
      <c r="H166" s="248" t="s">
        <v>793</v>
      </c>
      <c r="I166" s="250">
        <v>1522.42</v>
      </c>
      <c r="J166" s="250">
        <v>8</v>
      </c>
      <c r="K166" s="251">
        <v>12179.38</v>
      </c>
    </row>
    <row r="167" spans="1:11" ht="14.4" customHeight="1" x14ac:dyDescent="0.3">
      <c r="A167" s="246" t="s">
        <v>295</v>
      </c>
      <c r="B167" s="247" t="s">
        <v>297</v>
      </c>
      <c r="C167" s="248" t="s">
        <v>305</v>
      </c>
      <c r="D167" s="249" t="s">
        <v>306</v>
      </c>
      <c r="E167" s="248" t="s">
        <v>472</v>
      </c>
      <c r="F167" s="249" t="s">
        <v>473</v>
      </c>
      <c r="G167" s="248" t="s">
        <v>794</v>
      </c>
      <c r="H167" s="248" t="s">
        <v>795</v>
      </c>
      <c r="I167" s="250">
        <v>1522.42</v>
      </c>
      <c r="J167" s="250">
        <v>8</v>
      </c>
      <c r="K167" s="251">
        <v>12179.38</v>
      </c>
    </row>
    <row r="168" spans="1:11" ht="14.4" customHeight="1" x14ac:dyDescent="0.3">
      <c r="A168" s="246" t="s">
        <v>295</v>
      </c>
      <c r="B168" s="247" t="s">
        <v>297</v>
      </c>
      <c r="C168" s="248" t="s">
        <v>305</v>
      </c>
      <c r="D168" s="249" t="s">
        <v>306</v>
      </c>
      <c r="E168" s="248" t="s">
        <v>472</v>
      </c>
      <c r="F168" s="249" t="s">
        <v>473</v>
      </c>
      <c r="G168" s="248" t="s">
        <v>796</v>
      </c>
      <c r="H168" s="248" t="s">
        <v>797</v>
      </c>
      <c r="I168" s="250">
        <v>1502.82</v>
      </c>
      <c r="J168" s="250">
        <v>8</v>
      </c>
      <c r="K168" s="251">
        <v>12022.56</v>
      </c>
    </row>
    <row r="169" spans="1:11" ht="14.4" customHeight="1" x14ac:dyDescent="0.3">
      <c r="A169" s="246" t="s">
        <v>295</v>
      </c>
      <c r="B169" s="247" t="s">
        <v>297</v>
      </c>
      <c r="C169" s="248" t="s">
        <v>305</v>
      </c>
      <c r="D169" s="249" t="s">
        <v>306</v>
      </c>
      <c r="E169" s="248" t="s">
        <v>472</v>
      </c>
      <c r="F169" s="249" t="s">
        <v>473</v>
      </c>
      <c r="G169" s="248" t="s">
        <v>798</v>
      </c>
      <c r="H169" s="248" t="s">
        <v>799</v>
      </c>
      <c r="I169" s="250">
        <v>6.79</v>
      </c>
      <c r="J169" s="250">
        <v>210</v>
      </c>
      <c r="K169" s="251">
        <v>1429.3600000000001</v>
      </c>
    </row>
    <row r="170" spans="1:11" ht="14.4" customHeight="1" x14ac:dyDescent="0.3">
      <c r="A170" s="246" t="s">
        <v>295</v>
      </c>
      <c r="B170" s="247" t="s">
        <v>297</v>
      </c>
      <c r="C170" s="248" t="s">
        <v>305</v>
      </c>
      <c r="D170" s="249" t="s">
        <v>306</v>
      </c>
      <c r="E170" s="248" t="s">
        <v>472</v>
      </c>
      <c r="F170" s="249" t="s">
        <v>473</v>
      </c>
      <c r="G170" s="248" t="s">
        <v>800</v>
      </c>
      <c r="H170" s="248" t="s">
        <v>801</v>
      </c>
      <c r="I170" s="250">
        <v>59.704999999999998</v>
      </c>
      <c r="J170" s="250">
        <v>60</v>
      </c>
      <c r="K170" s="251">
        <v>3514.7</v>
      </c>
    </row>
    <row r="171" spans="1:11" ht="14.4" customHeight="1" x14ac:dyDescent="0.3">
      <c r="A171" s="246" t="s">
        <v>295</v>
      </c>
      <c r="B171" s="247" t="s">
        <v>297</v>
      </c>
      <c r="C171" s="248" t="s">
        <v>305</v>
      </c>
      <c r="D171" s="249" t="s">
        <v>306</v>
      </c>
      <c r="E171" s="248" t="s">
        <v>472</v>
      </c>
      <c r="F171" s="249" t="s">
        <v>473</v>
      </c>
      <c r="G171" s="248" t="s">
        <v>802</v>
      </c>
      <c r="H171" s="248" t="s">
        <v>803</v>
      </c>
      <c r="I171" s="250">
        <v>12.73</v>
      </c>
      <c r="J171" s="250">
        <v>200</v>
      </c>
      <c r="K171" s="251">
        <v>2545.84</v>
      </c>
    </row>
    <row r="172" spans="1:11" ht="14.4" customHeight="1" x14ac:dyDescent="0.3">
      <c r="A172" s="246" t="s">
        <v>295</v>
      </c>
      <c r="B172" s="247" t="s">
        <v>297</v>
      </c>
      <c r="C172" s="248" t="s">
        <v>305</v>
      </c>
      <c r="D172" s="249" t="s">
        <v>306</v>
      </c>
      <c r="E172" s="248" t="s">
        <v>472</v>
      </c>
      <c r="F172" s="249" t="s">
        <v>473</v>
      </c>
      <c r="G172" s="248" t="s">
        <v>804</v>
      </c>
      <c r="H172" s="248" t="s">
        <v>805</v>
      </c>
      <c r="I172" s="250">
        <v>871.5</v>
      </c>
      <c r="J172" s="250">
        <v>1</v>
      </c>
      <c r="K172" s="251">
        <v>871.5</v>
      </c>
    </row>
    <row r="173" spans="1:11" ht="14.4" customHeight="1" x14ac:dyDescent="0.3">
      <c r="A173" s="246" t="s">
        <v>295</v>
      </c>
      <c r="B173" s="247" t="s">
        <v>297</v>
      </c>
      <c r="C173" s="248" t="s">
        <v>305</v>
      </c>
      <c r="D173" s="249" t="s">
        <v>306</v>
      </c>
      <c r="E173" s="248" t="s">
        <v>472</v>
      </c>
      <c r="F173" s="249" t="s">
        <v>473</v>
      </c>
      <c r="G173" s="248" t="s">
        <v>806</v>
      </c>
      <c r="H173" s="248" t="s">
        <v>807</v>
      </c>
      <c r="I173" s="250">
        <v>139.15</v>
      </c>
      <c r="J173" s="250">
        <v>20</v>
      </c>
      <c r="K173" s="251">
        <v>2783</v>
      </c>
    </row>
    <row r="174" spans="1:11" ht="14.4" customHeight="1" x14ac:dyDescent="0.3">
      <c r="A174" s="246" t="s">
        <v>295</v>
      </c>
      <c r="B174" s="247" t="s">
        <v>297</v>
      </c>
      <c r="C174" s="248" t="s">
        <v>305</v>
      </c>
      <c r="D174" s="249" t="s">
        <v>306</v>
      </c>
      <c r="E174" s="248" t="s">
        <v>472</v>
      </c>
      <c r="F174" s="249" t="s">
        <v>473</v>
      </c>
      <c r="G174" s="248" t="s">
        <v>808</v>
      </c>
      <c r="H174" s="248" t="s">
        <v>809</v>
      </c>
      <c r="I174" s="250">
        <v>139.15</v>
      </c>
      <c r="J174" s="250">
        <v>20</v>
      </c>
      <c r="K174" s="251">
        <v>2783</v>
      </c>
    </row>
    <row r="175" spans="1:11" ht="14.4" customHeight="1" x14ac:dyDescent="0.3">
      <c r="A175" s="246" t="s">
        <v>295</v>
      </c>
      <c r="B175" s="247" t="s">
        <v>297</v>
      </c>
      <c r="C175" s="248" t="s">
        <v>305</v>
      </c>
      <c r="D175" s="249" t="s">
        <v>306</v>
      </c>
      <c r="E175" s="248" t="s">
        <v>472</v>
      </c>
      <c r="F175" s="249" t="s">
        <v>473</v>
      </c>
      <c r="G175" s="248" t="s">
        <v>810</v>
      </c>
      <c r="H175" s="248" t="s">
        <v>811</v>
      </c>
      <c r="I175" s="250">
        <v>35.090000000000003</v>
      </c>
      <c r="J175" s="250">
        <v>5</v>
      </c>
      <c r="K175" s="251">
        <v>175.45</v>
      </c>
    </row>
    <row r="176" spans="1:11" ht="14.4" customHeight="1" x14ac:dyDescent="0.3">
      <c r="A176" s="246" t="s">
        <v>295</v>
      </c>
      <c r="B176" s="247" t="s">
        <v>297</v>
      </c>
      <c r="C176" s="248" t="s">
        <v>305</v>
      </c>
      <c r="D176" s="249" t="s">
        <v>306</v>
      </c>
      <c r="E176" s="248" t="s">
        <v>472</v>
      </c>
      <c r="F176" s="249" t="s">
        <v>473</v>
      </c>
      <c r="G176" s="248" t="s">
        <v>812</v>
      </c>
      <c r="H176" s="248" t="s">
        <v>813</v>
      </c>
      <c r="I176" s="250">
        <v>71.39</v>
      </c>
      <c r="J176" s="250">
        <v>20</v>
      </c>
      <c r="K176" s="251">
        <v>1427.8</v>
      </c>
    </row>
    <row r="177" spans="1:11" ht="14.4" customHeight="1" x14ac:dyDescent="0.3">
      <c r="A177" s="246" t="s">
        <v>295</v>
      </c>
      <c r="B177" s="247" t="s">
        <v>297</v>
      </c>
      <c r="C177" s="248" t="s">
        <v>305</v>
      </c>
      <c r="D177" s="249" t="s">
        <v>306</v>
      </c>
      <c r="E177" s="248" t="s">
        <v>472</v>
      </c>
      <c r="F177" s="249" t="s">
        <v>473</v>
      </c>
      <c r="G177" s="248" t="s">
        <v>814</v>
      </c>
      <c r="H177" s="248" t="s">
        <v>815</v>
      </c>
      <c r="I177" s="250">
        <v>71.39</v>
      </c>
      <c r="J177" s="250">
        <v>60</v>
      </c>
      <c r="K177" s="251">
        <v>4283.3999999999996</v>
      </c>
    </row>
    <row r="178" spans="1:11" ht="14.4" customHeight="1" x14ac:dyDescent="0.3">
      <c r="A178" s="246" t="s">
        <v>295</v>
      </c>
      <c r="B178" s="247" t="s">
        <v>297</v>
      </c>
      <c r="C178" s="248" t="s">
        <v>305</v>
      </c>
      <c r="D178" s="249" t="s">
        <v>306</v>
      </c>
      <c r="E178" s="248" t="s">
        <v>472</v>
      </c>
      <c r="F178" s="249" t="s">
        <v>473</v>
      </c>
      <c r="G178" s="248" t="s">
        <v>816</v>
      </c>
      <c r="H178" s="248" t="s">
        <v>817</v>
      </c>
      <c r="I178" s="250">
        <v>399.3</v>
      </c>
      <c r="J178" s="250">
        <v>6</v>
      </c>
      <c r="K178" s="251">
        <v>2395.8000000000002</v>
      </c>
    </row>
    <row r="179" spans="1:11" ht="14.4" customHeight="1" x14ac:dyDescent="0.3">
      <c r="A179" s="246" t="s">
        <v>295</v>
      </c>
      <c r="B179" s="247" t="s">
        <v>297</v>
      </c>
      <c r="C179" s="248" t="s">
        <v>305</v>
      </c>
      <c r="D179" s="249" t="s">
        <v>306</v>
      </c>
      <c r="E179" s="248" t="s">
        <v>472</v>
      </c>
      <c r="F179" s="249" t="s">
        <v>473</v>
      </c>
      <c r="G179" s="248" t="s">
        <v>818</v>
      </c>
      <c r="H179" s="248" t="s">
        <v>819</v>
      </c>
      <c r="I179" s="250">
        <v>2467.67</v>
      </c>
      <c r="J179" s="250">
        <v>10</v>
      </c>
      <c r="K179" s="251">
        <v>24676.74</v>
      </c>
    </row>
    <row r="180" spans="1:11" ht="14.4" customHeight="1" x14ac:dyDescent="0.3">
      <c r="A180" s="246" t="s">
        <v>295</v>
      </c>
      <c r="B180" s="247" t="s">
        <v>297</v>
      </c>
      <c r="C180" s="248" t="s">
        <v>305</v>
      </c>
      <c r="D180" s="249" t="s">
        <v>306</v>
      </c>
      <c r="E180" s="248" t="s">
        <v>472</v>
      </c>
      <c r="F180" s="249" t="s">
        <v>473</v>
      </c>
      <c r="G180" s="248" t="s">
        <v>820</v>
      </c>
      <c r="H180" s="248" t="s">
        <v>821</v>
      </c>
      <c r="I180" s="250">
        <v>28.05</v>
      </c>
      <c r="J180" s="250">
        <v>250</v>
      </c>
      <c r="K180" s="251">
        <v>7012.56</v>
      </c>
    </row>
    <row r="181" spans="1:11" ht="14.4" customHeight="1" x14ac:dyDescent="0.3">
      <c r="A181" s="246" t="s">
        <v>295</v>
      </c>
      <c r="B181" s="247" t="s">
        <v>297</v>
      </c>
      <c r="C181" s="248" t="s">
        <v>305</v>
      </c>
      <c r="D181" s="249" t="s">
        <v>306</v>
      </c>
      <c r="E181" s="248" t="s">
        <v>472</v>
      </c>
      <c r="F181" s="249" t="s">
        <v>473</v>
      </c>
      <c r="G181" s="248" t="s">
        <v>820</v>
      </c>
      <c r="H181" s="248" t="s">
        <v>822</v>
      </c>
      <c r="I181" s="250">
        <v>28.05</v>
      </c>
      <c r="J181" s="250">
        <v>75</v>
      </c>
      <c r="K181" s="251">
        <v>2103.65</v>
      </c>
    </row>
    <row r="182" spans="1:11" ht="14.4" customHeight="1" x14ac:dyDescent="0.3">
      <c r="A182" s="246" t="s">
        <v>295</v>
      </c>
      <c r="B182" s="247" t="s">
        <v>297</v>
      </c>
      <c r="C182" s="248" t="s">
        <v>305</v>
      </c>
      <c r="D182" s="249" t="s">
        <v>306</v>
      </c>
      <c r="E182" s="248" t="s">
        <v>472</v>
      </c>
      <c r="F182" s="249" t="s">
        <v>473</v>
      </c>
      <c r="G182" s="248" t="s">
        <v>823</v>
      </c>
      <c r="H182" s="248" t="s">
        <v>824</v>
      </c>
      <c r="I182" s="250">
        <v>35.918333333333337</v>
      </c>
      <c r="J182" s="250">
        <v>220</v>
      </c>
      <c r="K182" s="251">
        <v>7396.6900000000005</v>
      </c>
    </row>
    <row r="183" spans="1:11" ht="14.4" customHeight="1" x14ac:dyDescent="0.3">
      <c r="A183" s="246" t="s">
        <v>295</v>
      </c>
      <c r="B183" s="247" t="s">
        <v>297</v>
      </c>
      <c r="C183" s="248" t="s">
        <v>305</v>
      </c>
      <c r="D183" s="249" t="s">
        <v>306</v>
      </c>
      <c r="E183" s="248" t="s">
        <v>472</v>
      </c>
      <c r="F183" s="249" t="s">
        <v>473</v>
      </c>
      <c r="G183" s="248" t="s">
        <v>823</v>
      </c>
      <c r="H183" s="248" t="s">
        <v>825</v>
      </c>
      <c r="I183" s="250">
        <v>34.706666666666671</v>
      </c>
      <c r="J183" s="250">
        <v>200</v>
      </c>
      <c r="K183" s="251">
        <v>7076.1</v>
      </c>
    </row>
    <row r="184" spans="1:11" ht="14.4" customHeight="1" x14ac:dyDescent="0.3">
      <c r="A184" s="246" t="s">
        <v>295</v>
      </c>
      <c r="B184" s="247" t="s">
        <v>297</v>
      </c>
      <c r="C184" s="248" t="s">
        <v>305</v>
      </c>
      <c r="D184" s="249" t="s">
        <v>306</v>
      </c>
      <c r="E184" s="248" t="s">
        <v>472</v>
      </c>
      <c r="F184" s="249" t="s">
        <v>473</v>
      </c>
      <c r="G184" s="248" t="s">
        <v>826</v>
      </c>
      <c r="H184" s="248" t="s">
        <v>827</v>
      </c>
      <c r="I184" s="250">
        <v>46.9</v>
      </c>
      <c r="J184" s="250">
        <v>150</v>
      </c>
      <c r="K184" s="251">
        <v>7034.9400000000005</v>
      </c>
    </row>
    <row r="185" spans="1:11" ht="14.4" customHeight="1" x14ac:dyDescent="0.3">
      <c r="A185" s="246" t="s">
        <v>295</v>
      </c>
      <c r="B185" s="247" t="s">
        <v>297</v>
      </c>
      <c r="C185" s="248" t="s">
        <v>305</v>
      </c>
      <c r="D185" s="249" t="s">
        <v>306</v>
      </c>
      <c r="E185" s="248" t="s">
        <v>472</v>
      </c>
      <c r="F185" s="249" t="s">
        <v>473</v>
      </c>
      <c r="G185" s="248" t="s">
        <v>828</v>
      </c>
      <c r="H185" s="248" t="s">
        <v>829</v>
      </c>
      <c r="I185" s="250">
        <v>7804.5</v>
      </c>
      <c r="J185" s="250">
        <v>3</v>
      </c>
      <c r="K185" s="251">
        <v>23413.5</v>
      </c>
    </row>
    <row r="186" spans="1:11" ht="14.4" customHeight="1" x14ac:dyDescent="0.3">
      <c r="A186" s="246" t="s">
        <v>295</v>
      </c>
      <c r="B186" s="247" t="s">
        <v>297</v>
      </c>
      <c r="C186" s="248" t="s">
        <v>305</v>
      </c>
      <c r="D186" s="249" t="s">
        <v>306</v>
      </c>
      <c r="E186" s="248" t="s">
        <v>472</v>
      </c>
      <c r="F186" s="249" t="s">
        <v>473</v>
      </c>
      <c r="G186" s="248" t="s">
        <v>830</v>
      </c>
      <c r="H186" s="248" t="s">
        <v>831</v>
      </c>
      <c r="I186" s="250">
        <v>35.090000000000003</v>
      </c>
      <c r="J186" s="250">
        <v>4</v>
      </c>
      <c r="K186" s="251">
        <v>140.36000000000001</v>
      </c>
    </row>
    <row r="187" spans="1:11" ht="14.4" customHeight="1" x14ac:dyDescent="0.3">
      <c r="A187" s="246" t="s">
        <v>295</v>
      </c>
      <c r="B187" s="247" t="s">
        <v>297</v>
      </c>
      <c r="C187" s="248" t="s">
        <v>305</v>
      </c>
      <c r="D187" s="249" t="s">
        <v>306</v>
      </c>
      <c r="E187" s="248" t="s">
        <v>472</v>
      </c>
      <c r="F187" s="249" t="s">
        <v>473</v>
      </c>
      <c r="G187" s="248" t="s">
        <v>832</v>
      </c>
      <c r="H187" s="248" t="s">
        <v>833</v>
      </c>
      <c r="I187" s="250">
        <v>58.08</v>
      </c>
      <c r="J187" s="250">
        <v>40</v>
      </c>
      <c r="K187" s="251">
        <v>2323.1999999999998</v>
      </c>
    </row>
    <row r="188" spans="1:11" ht="14.4" customHeight="1" x14ac:dyDescent="0.3">
      <c r="A188" s="246" t="s">
        <v>295</v>
      </c>
      <c r="B188" s="247" t="s">
        <v>297</v>
      </c>
      <c r="C188" s="248" t="s">
        <v>305</v>
      </c>
      <c r="D188" s="249" t="s">
        <v>306</v>
      </c>
      <c r="E188" s="248" t="s">
        <v>472</v>
      </c>
      <c r="F188" s="249" t="s">
        <v>473</v>
      </c>
      <c r="G188" s="248" t="s">
        <v>834</v>
      </c>
      <c r="H188" s="248" t="s">
        <v>835</v>
      </c>
      <c r="I188" s="250">
        <v>144.80000000000001</v>
      </c>
      <c r="J188" s="250">
        <v>20</v>
      </c>
      <c r="K188" s="251">
        <v>2896.02</v>
      </c>
    </row>
    <row r="189" spans="1:11" ht="14.4" customHeight="1" x14ac:dyDescent="0.3">
      <c r="A189" s="246" t="s">
        <v>295</v>
      </c>
      <c r="B189" s="247" t="s">
        <v>297</v>
      </c>
      <c r="C189" s="248" t="s">
        <v>305</v>
      </c>
      <c r="D189" s="249" t="s">
        <v>306</v>
      </c>
      <c r="E189" s="248" t="s">
        <v>472</v>
      </c>
      <c r="F189" s="249" t="s">
        <v>473</v>
      </c>
      <c r="G189" s="248" t="s">
        <v>836</v>
      </c>
      <c r="H189" s="248" t="s">
        <v>837</v>
      </c>
      <c r="I189" s="250">
        <v>10.74</v>
      </c>
      <c r="J189" s="250">
        <v>75</v>
      </c>
      <c r="K189" s="251">
        <v>805.86</v>
      </c>
    </row>
    <row r="190" spans="1:11" ht="14.4" customHeight="1" x14ac:dyDescent="0.3">
      <c r="A190" s="246" t="s">
        <v>295</v>
      </c>
      <c r="B190" s="247" t="s">
        <v>297</v>
      </c>
      <c r="C190" s="248" t="s">
        <v>305</v>
      </c>
      <c r="D190" s="249" t="s">
        <v>306</v>
      </c>
      <c r="E190" s="248" t="s">
        <v>472</v>
      </c>
      <c r="F190" s="249" t="s">
        <v>473</v>
      </c>
      <c r="G190" s="248" t="s">
        <v>838</v>
      </c>
      <c r="H190" s="248" t="s">
        <v>839</v>
      </c>
      <c r="I190" s="250">
        <v>1185.8</v>
      </c>
      <c r="J190" s="250">
        <v>4</v>
      </c>
      <c r="K190" s="251">
        <v>4743.2</v>
      </c>
    </row>
    <row r="191" spans="1:11" ht="14.4" customHeight="1" x14ac:dyDescent="0.3">
      <c r="A191" s="246" t="s">
        <v>295</v>
      </c>
      <c r="B191" s="247" t="s">
        <v>297</v>
      </c>
      <c r="C191" s="248" t="s">
        <v>305</v>
      </c>
      <c r="D191" s="249" t="s">
        <v>306</v>
      </c>
      <c r="E191" s="248" t="s">
        <v>472</v>
      </c>
      <c r="F191" s="249" t="s">
        <v>473</v>
      </c>
      <c r="G191" s="248" t="s">
        <v>840</v>
      </c>
      <c r="H191" s="248" t="s">
        <v>841</v>
      </c>
      <c r="I191" s="250">
        <v>19019.150000000001</v>
      </c>
      <c r="J191" s="250">
        <v>1</v>
      </c>
      <c r="K191" s="251">
        <v>19019.150000000001</v>
      </c>
    </row>
    <row r="192" spans="1:11" ht="14.4" customHeight="1" x14ac:dyDescent="0.3">
      <c r="A192" s="246" t="s">
        <v>295</v>
      </c>
      <c r="B192" s="247" t="s">
        <v>297</v>
      </c>
      <c r="C192" s="248" t="s">
        <v>305</v>
      </c>
      <c r="D192" s="249" t="s">
        <v>306</v>
      </c>
      <c r="E192" s="248" t="s">
        <v>474</v>
      </c>
      <c r="F192" s="249" t="s">
        <v>475</v>
      </c>
      <c r="G192" s="248" t="s">
        <v>842</v>
      </c>
      <c r="H192" s="248" t="s">
        <v>843</v>
      </c>
      <c r="I192" s="250">
        <v>472.4</v>
      </c>
      <c r="J192" s="250">
        <v>1</v>
      </c>
      <c r="K192" s="251">
        <v>472.4</v>
      </c>
    </row>
    <row r="193" spans="1:11" ht="14.4" customHeight="1" x14ac:dyDescent="0.3">
      <c r="A193" s="246" t="s">
        <v>295</v>
      </c>
      <c r="B193" s="247" t="s">
        <v>297</v>
      </c>
      <c r="C193" s="248" t="s">
        <v>305</v>
      </c>
      <c r="D193" s="249" t="s">
        <v>306</v>
      </c>
      <c r="E193" s="248" t="s">
        <v>474</v>
      </c>
      <c r="F193" s="249" t="s">
        <v>475</v>
      </c>
      <c r="G193" s="248" t="s">
        <v>844</v>
      </c>
      <c r="H193" s="248" t="s">
        <v>845</v>
      </c>
      <c r="I193" s="250">
        <v>722.77</v>
      </c>
      <c r="J193" s="250">
        <v>4</v>
      </c>
      <c r="K193" s="251">
        <v>2891.1</v>
      </c>
    </row>
    <row r="194" spans="1:11" ht="14.4" customHeight="1" x14ac:dyDescent="0.3">
      <c r="A194" s="246" t="s">
        <v>295</v>
      </c>
      <c r="B194" s="247" t="s">
        <v>297</v>
      </c>
      <c r="C194" s="248" t="s">
        <v>305</v>
      </c>
      <c r="D194" s="249" t="s">
        <v>306</v>
      </c>
      <c r="E194" s="248" t="s">
        <v>474</v>
      </c>
      <c r="F194" s="249" t="s">
        <v>475</v>
      </c>
      <c r="G194" s="248" t="s">
        <v>846</v>
      </c>
      <c r="H194" s="248" t="s">
        <v>847</v>
      </c>
      <c r="I194" s="250">
        <v>90.06</v>
      </c>
      <c r="J194" s="250">
        <v>20</v>
      </c>
      <c r="K194" s="251">
        <v>1801.16</v>
      </c>
    </row>
    <row r="195" spans="1:11" ht="14.4" customHeight="1" x14ac:dyDescent="0.3">
      <c r="A195" s="246" t="s">
        <v>295</v>
      </c>
      <c r="B195" s="247" t="s">
        <v>297</v>
      </c>
      <c r="C195" s="248" t="s">
        <v>305</v>
      </c>
      <c r="D195" s="249" t="s">
        <v>306</v>
      </c>
      <c r="E195" s="248" t="s">
        <v>476</v>
      </c>
      <c r="F195" s="249" t="s">
        <v>477</v>
      </c>
      <c r="G195" s="248" t="s">
        <v>848</v>
      </c>
      <c r="H195" s="248" t="s">
        <v>849</v>
      </c>
      <c r="I195" s="250">
        <v>851.25250000000005</v>
      </c>
      <c r="J195" s="250">
        <v>192</v>
      </c>
      <c r="K195" s="251">
        <v>178979.32</v>
      </c>
    </row>
    <row r="196" spans="1:11" ht="14.4" customHeight="1" x14ac:dyDescent="0.3">
      <c r="A196" s="246" t="s">
        <v>295</v>
      </c>
      <c r="B196" s="247" t="s">
        <v>297</v>
      </c>
      <c r="C196" s="248" t="s">
        <v>305</v>
      </c>
      <c r="D196" s="249" t="s">
        <v>306</v>
      </c>
      <c r="E196" s="248" t="s">
        <v>476</v>
      </c>
      <c r="F196" s="249" t="s">
        <v>477</v>
      </c>
      <c r="G196" s="248" t="s">
        <v>850</v>
      </c>
      <c r="H196" s="248" t="s">
        <v>851</v>
      </c>
      <c r="I196" s="250">
        <v>1514.6071428571429</v>
      </c>
      <c r="J196" s="250">
        <v>420</v>
      </c>
      <c r="K196" s="251">
        <v>706005.22</v>
      </c>
    </row>
    <row r="197" spans="1:11" ht="14.4" customHeight="1" x14ac:dyDescent="0.3">
      <c r="A197" s="246" t="s">
        <v>295</v>
      </c>
      <c r="B197" s="247" t="s">
        <v>297</v>
      </c>
      <c r="C197" s="248" t="s">
        <v>305</v>
      </c>
      <c r="D197" s="249" t="s">
        <v>306</v>
      </c>
      <c r="E197" s="248" t="s">
        <v>476</v>
      </c>
      <c r="F197" s="249" t="s">
        <v>477</v>
      </c>
      <c r="G197" s="248" t="s">
        <v>852</v>
      </c>
      <c r="H197" s="248" t="s">
        <v>853</v>
      </c>
      <c r="I197" s="250">
        <v>75091.005000000005</v>
      </c>
      <c r="J197" s="250">
        <v>16</v>
      </c>
      <c r="K197" s="251">
        <v>1315773.3600000001</v>
      </c>
    </row>
    <row r="198" spans="1:11" ht="14.4" customHeight="1" x14ac:dyDescent="0.3">
      <c r="A198" s="246" t="s">
        <v>295</v>
      </c>
      <c r="B198" s="247" t="s">
        <v>297</v>
      </c>
      <c r="C198" s="248" t="s">
        <v>305</v>
      </c>
      <c r="D198" s="249" t="s">
        <v>306</v>
      </c>
      <c r="E198" s="248" t="s">
        <v>476</v>
      </c>
      <c r="F198" s="249" t="s">
        <v>477</v>
      </c>
      <c r="G198" s="248" t="s">
        <v>854</v>
      </c>
      <c r="H198" s="248" t="s">
        <v>855</v>
      </c>
      <c r="I198" s="250">
        <v>72761.30333333333</v>
      </c>
      <c r="J198" s="250">
        <v>11</v>
      </c>
      <c r="K198" s="251">
        <v>904749.92</v>
      </c>
    </row>
    <row r="199" spans="1:11" ht="14.4" customHeight="1" x14ac:dyDescent="0.3">
      <c r="A199" s="246" t="s">
        <v>295</v>
      </c>
      <c r="B199" s="247" t="s">
        <v>297</v>
      </c>
      <c r="C199" s="248" t="s">
        <v>305</v>
      </c>
      <c r="D199" s="249" t="s">
        <v>306</v>
      </c>
      <c r="E199" s="248" t="s">
        <v>476</v>
      </c>
      <c r="F199" s="249" t="s">
        <v>477</v>
      </c>
      <c r="G199" s="248" t="s">
        <v>856</v>
      </c>
      <c r="H199" s="248" t="s">
        <v>857</v>
      </c>
      <c r="I199" s="250">
        <v>689.97428571428577</v>
      </c>
      <c r="J199" s="250">
        <v>160</v>
      </c>
      <c r="K199" s="251">
        <v>119268.73</v>
      </c>
    </row>
    <row r="200" spans="1:11" ht="14.4" customHeight="1" x14ac:dyDescent="0.3">
      <c r="A200" s="246" t="s">
        <v>295</v>
      </c>
      <c r="B200" s="247" t="s">
        <v>297</v>
      </c>
      <c r="C200" s="248" t="s">
        <v>305</v>
      </c>
      <c r="D200" s="249" t="s">
        <v>306</v>
      </c>
      <c r="E200" s="248" t="s">
        <v>476</v>
      </c>
      <c r="F200" s="249" t="s">
        <v>477</v>
      </c>
      <c r="G200" s="248" t="s">
        <v>858</v>
      </c>
      <c r="H200" s="248" t="s">
        <v>859</v>
      </c>
      <c r="I200" s="250">
        <v>834.95</v>
      </c>
      <c r="J200" s="250">
        <v>100</v>
      </c>
      <c r="K200" s="251">
        <v>93189.360000000015</v>
      </c>
    </row>
    <row r="201" spans="1:11" ht="14.4" customHeight="1" x14ac:dyDescent="0.3">
      <c r="A201" s="246" t="s">
        <v>295</v>
      </c>
      <c r="B201" s="247" t="s">
        <v>297</v>
      </c>
      <c r="C201" s="248" t="s">
        <v>305</v>
      </c>
      <c r="D201" s="249" t="s">
        <v>306</v>
      </c>
      <c r="E201" s="248" t="s">
        <v>476</v>
      </c>
      <c r="F201" s="249" t="s">
        <v>477</v>
      </c>
      <c r="G201" s="248" t="s">
        <v>860</v>
      </c>
      <c r="H201" s="248" t="s">
        <v>861</v>
      </c>
      <c r="I201" s="250">
        <v>991.96</v>
      </c>
      <c r="J201" s="250">
        <v>140</v>
      </c>
      <c r="K201" s="251">
        <v>154142.44</v>
      </c>
    </row>
    <row r="202" spans="1:11" ht="14.4" customHeight="1" x14ac:dyDescent="0.3">
      <c r="A202" s="246" t="s">
        <v>295</v>
      </c>
      <c r="B202" s="247" t="s">
        <v>297</v>
      </c>
      <c r="C202" s="248" t="s">
        <v>305</v>
      </c>
      <c r="D202" s="249" t="s">
        <v>306</v>
      </c>
      <c r="E202" s="248" t="s">
        <v>476</v>
      </c>
      <c r="F202" s="249" t="s">
        <v>477</v>
      </c>
      <c r="G202" s="248" t="s">
        <v>860</v>
      </c>
      <c r="H202" s="248" t="s">
        <v>862</v>
      </c>
      <c r="I202" s="250">
        <v>1096.76</v>
      </c>
      <c r="J202" s="250">
        <v>20</v>
      </c>
      <c r="K202" s="251">
        <v>21935.29</v>
      </c>
    </row>
    <row r="203" spans="1:11" ht="14.4" customHeight="1" x14ac:dyDescent="0.3">
      <c r="A203" s="246" t="s">
        <v>295</v>
      </c>
      <c r="B203" s="247" t="s">
        <v>297</v>
      </c>
      <c r="C203" s="248" t="s">
        <v>305</v>
      </c>
      <c r="D203" s="249" t="s">
        <v>306</v>
      </c>
      <c r="E203" s="248" t="s">
        <v>476</v>
      </c>
      <c r="F203" s="249" t="s">
        <v>477</v>
      </c>
      <c r="G203" s="248" t="s">
        <v>863</v>
      </c>
      <c r="H203" s="248" t="s">
        <v>864</v>
      </c>
      <c r="I203" s="250">
        <v>107592.71285714286</v>
      </c>
      <c r="J203" s="250">
        <v>20</v>
      </c>
      <c r="K203" s="251">
        <v>2389155.66</v>
      </c>
    </row>
    <row r="204" spans="1:11" ht="14.4" customHeight="1" x14ac:dyDescent="0.3">
      <c r="A204" s="246" t="s">
        <v>295</v>
      </c>
      <c r="B204" s="247" t="s">
        <v>297</v>
      </c>
      <c r="C204" s="248" t="s">
        <v>305</v>
      </c>
      <c r="D204" s="249" t="s">
        <v>306</v>
      </c>
      <c r="E204" s="248" t="s">
        <v>476</v>
      </c>
      <c r="F204" s="249" t="s">
        <v>477</v>
      </c>
      <c r="G204" s="248" t="s">
        <v>865</v>
      </c>
      <c r="H204" s="248" t="s">
        <v>866</v>
      </c>
      <c r="I204" s="250">
        <v>93900.09199999999</v>
      </c>
      <c r="J204" s="250">
        <v>20</v>
      </c>
      <c r="K204" s="251">
        <v>2018300.33</v>
      </c>
    </row>
    <row r="205" spans="1:11" ht="14.4" customHeight="1" x14ac:dyDescent="0.3">
      <c r="A205" s="246" t="s">
        <v>295</v>
      </c>
      <c r="B205" s="247" t="s">
        <v>297</v>
      </c>
      <c r="C205" s="248" t="s">
        <v>305</v>
      </c>
      <c r="D205" s="249" t="s">
        <v>306</v>
      </c>
      <c r="E205" s="248" t="s">
        <v>476</v>
      </c>
      <c r="F205" s="249" t="s">
        <v>477</v>
      </c>
      <c r="G205" s="248" t="s">
        <v>867</v>
      </c>
      <c r="H205" s="248" t="s">
        <v>868</v>
      </c>
      <c r="I205" s="250">
        <v>691.5</v>
      </c>
      <c r="J205" s="250">
        <v>50</v>
      </c>
      <c r="K205" s="251">
        <v>34575</v>
      </c>
    </row>
    <row r="206" spans="1:11" ht="14.4" customHeight="1" x14ac:dyDescent="0.3">
      <c r="A206" s="246" t="s">
        <v>295</v>
      </c>
      <c r="B206" s="247" t="s">
        <v>297</v>
      </c>
      <c r="C206" s="248" t="s">
        <v>305</v>
      </c>
      <c r="D206" s="249" t="s">
        <v>306</v>
      </c>
      <c r="E206" s="248" t="s">
        <v>476</v>
      </c>
      <c r="F206" s="249" t="s">
        <v>477</v>
      </c>
      <c r="G206" s="248" t="s">
        <v>869</v>
      </c>
      <c r="H206" s="248" t="s">
        <v>870</v>
      </c>
      <c r="I206" s="250">
        <v>17243.52</v>
      </c>
      <c r="J206" s="250">
        <v>3</v>
      </c>
      <c r="K206" s="251">
        <v>62593.979999999996</v>
      </c>
    </row>
    <row r="207" spans="1:11" ht="14.4" customHeight="1" x14ac:dyDescent="0.3">
      <c r="A207" s="246" t="s">
        <v>295</v>
      </c>
      <c r="B207" s="247" t="s">
        <v>297</v>
      </c>
      <c r="C207" s="248" t="s">
        <v>305</v>
      </c>
      <c r="D207" s="249" t="s">
        <v>306</v>
      </c>
      <c r="E207" s="248" t="s">
        <v>476</v>
      </c>
      <c r="F207" s="249" t="s">
        <v>477</v>
      </c>
      <c r="G207" s="248" t="s">
        <v>871</v>
      </c>
      <c r="H207" s="248" t="s">
        <v>872</v>
      </c>
      <c r="I207" s="250">
        <v>29252.400000000001</v>
      </c>
      <c r="J207" s="250">
        <v>2</v>
      </c>
      <c r="K207" s="251">
        <v>70790.81</v>
      </c>
    </row>
    <row r="208" spans="1:11" ht="14.4" customHeight="1" x14ac:dyDescent="0.3">
      <c r="A208" s="246" t="s">
        <v>295</v>
      </c>
      <c r="B208" s="247" t="s">
        <v>297</v>
      </c>
      <c r="C208" s="248" t="s">
        <v>305</v>
      </c>
      <c r="D208" s="249" t="s">
        <v>306</v>
      </c>
      <c r="E208" s="248" t="s">
        <v>476</v>
      </c>
      <c r="F208" s="249" t="s">
        <v>477</v>
      </c>
      <c r="G208" s="248" t="s">
        <v>873</v>
      </c>
      <c r="H208" s="248" t="s">
        <v>874</v>
      </c>
      <c r="I208" s="250">
        <v>35498.86</v>
      </c>
      <c r="J208" s="250">
        <v>1</v>
      </c>
      <c r="K208" s="251">
        <v>35498.86</v>
      </c>
    </row>
    <row r="209" spans="1:11" ht="14.4" customHeight="1" x14ac:dyDescent="0.3">
      <c r="A209" s="246" t="s">
        <v>295</v>
      </c>
      <c r="B209" s="247" t="s">
        <v>297</v>
      </c>
      <c r="C209" s="248" t="s">
        <v>305</v>
      </c>
      <c r="D209" s="249" t="s">
        <v>306</v>
      </c>
      <c r="E209" s="248" t="s">
        <v>478</v>
      </c>
      <c r="F209" s="249" t="s">
        <v>479</v>
      </c>
      <c r="G209" s="248" t="s">
        <v>875</v>
      </c>
      <c r="H209" s="248" t="s">
        <v>876</v>
      </c>
      <c r="I209" s="250">
        <v>9591</v>
      </c>
      <c r="J209" s="250">
        <v>1</v>
      </c>
      <c r="K209" s="251">
        <v>9591</v>
      </c>
    </row>
    <row r="210" spans="1:11" ht="14.4" customHeight="1" x14ac:dyDescent="0.3">
      <c r="A210" s="246" t="s">
        <v>295</v>
      </c>
      <c r="B210" s="247" t="s">
        <v>297</v>
      </c>
      <c r="C210" s="248" t="s">
        <v>305</v>
      </c>
      <c r="D210" s="249" t="s">
        <v>306</v>
      </c>
      <c r="E210" s="248" t="s">
        <v>480</v>
      </c>
      <c r="F210" s="249" t="s">
        <v>481</v>
      </c>
      <c r="G210" s="248" t="s">
        <v>877</v>
      </c>
      <c r="H210" s="248" t="s">
        <v>878</v>
      </c>
      <c r="I210" s="250">
        <v>7106.23</v>
      </c>
      <c r="J210" s="250">
        <v>7</v>
      </c>
      <c r="K210" s="251">
        <v>49743.63</v>
      </c>
    </row>
    <row r="211" spans="1:11" ht="14.4" customHeight="1" x14ac:dyDescent="0.3">
      <c r="A211" s="246" t="s">
        <v>295</v>
      </c>
      <c r="B211" s="247" t="s">
        <v>297</v>
      </c>
      <c r="C211" s="248" t="s">
        <v>305</v>
      </c>
      <c r="D211" s="249" t="s">
        <v>306</v>
      </c>
      <c r="E211" s="248" t="s">
        <v>480</v>
      </c>
      <c r="F211" s="249" t="s">
        <v>481</v>
      </c>
      <c r="G211" s="248" t="s">
        <v>879</v>
      </c>
      <c r="H211" s="248" t="s">
        <v>880</v>
      </c>
      <c r="I211" s="250">
        <v>7260</v>
      </c>
      <c r="J211" s="250">
        <v>2</v>
      </c>
      <c r="K211" s="251">
        <v>14520</v>
      </c>
    </row>
    <row r="212" spans="1:11" ht="14.4" customHeight="1" x14ac:dyDescent="0.3">
      <c r="A212" s="246" t="s">
        <v>295</v>
      </c>
      <c r="B212" s="247" t="s">
        <v>297</v>
      </c>
      <c r="C212" s="248" t="s">
        <v>305</v>
      </c>
      <c r="D212" s="249" t="s">
        <v>306</v>
      </c>
      <c r="E212" s="248" t="s">
        <v>482</v>
      </c>
      <c r="F212" s="249" t="s">
        <v>483</v>
      </c>
      <c r="G212" s="248" t="s">
        <v>881</v>
      </c>
      <c r="H212" s="248" t="s">
        <v>882</v>
      </c>
      <c r="I212" s="250">
        <v>8.17</v>
      </c>
      <c r="J212" s="250">
        <v>40</v>
      </c>
      <c r="K212" s="251">
        <v>326.8</v>
      </c>
    </row>
    <row r="213" spans="1:11" ht="14.4" customHeight="1" x14ac:dyDescent="0.3">
      <c r="A213" s="246" t="s">
        <v>295</v>
      </c>
      <c r="B213" s="247" t="s">
        <v>297</v>
      </c>
      <c r="C213" s="248" t="s">
        <v>305</v>
      </c>
      <c r="D213" s="249" t="s">
        <v>306</v>
      </c>
      <c r="E213" s="248" t="s">
        <v>482</v>
      </c>
      <c r="F213" s="249" t="s">
        <v>483</v>
      </c>
      <c r="G213" s="248" t="s">
        <v>883</v>
      </c>
      <c r="H213" s="248" t="s">
        <v>884</v>
      </c>
      <c r="I213" s="250">
        <v>46.417499999999997</v>
      </c>
      <c r="J213" s="250">
        <v>510</v>
      </c>
      <c r="K213" s="251">
        <v>23692.58</v>
      </c>
    </row>
    <row r="214" spans="1:11" ht="14.4" customHeight="1" x14ac:dyDescent="0.3">
      <c r="A214" s="246" t="s">
        <v>295</v>
      </c>
      <c r="B214" s="247" t="s">
        <v>297</v>
      </c>
      <c r="C214" s="248" t="s">
        <v>305</v>
      </c>
      <c r="D214" s="249" t="s">
        <v>306</v>
      </c>
      <c r="E214" s="248" t="s">
        <v>482</v>
      </c>
      <c r="F214" s="249" t="s">
        <v>483</v>
      </c>
      <c r="G214" s="248" t="s">
        <v>885</v>
      </c>
      <c r="H214" s="248" t="s">
        <v>886</v>
      </c>
      <c r="I214" s="250">
        <v>1266.47</v>
      </c>
      <c r="J214" s="250">
        <v>30</v>
      </c>
      <c r="K214" s="251">
        <v>37994</v>
      </c>
    </row>
    <row r="215" spans="1:11" ht="14.4" customHeight="1" x14ac:dyDescent="0.3">
      <c r="A215" s="246" t="s">
        <v>295</v>
      </c>
      <c r="B215" s="247" t="s">
        <v>297</v>
      </c>
      <c r="C215" s="248" t="s">
        <v>305</v>
      </c>
      <c r="D215" s="249" t="s">
        <v>306</v>
      </c>
      <c r="E215" s="248" t="s">
        <v>482</v>
      </c>
      <c r="F215" s="249" t="s">
        <v>483</v>
      </c>
      <c r="G215" s="248" t="s">
        <v>887</v>
      </c>
      <c r="H215" s="248" t="s">
        <v>888</v>
      </c>
      <c r="I215" s="250">
        <v>43.8</v>
      </c>
      <c r="J215" s="250">
        <v>450</v>
      </c>
      <c r="K215" s="251">
        <v>19710.900000000001</v>
      </c>
    </row>
    <row r="216" spans="1:11" ht="14.4" customHeight="1" x14ac:dyDescent="0.3">
      <c r="A216" s="246" t="s">
        <v>295</v>
      </c>
      <c r="B216" s="247" t="s">
        <v>297</v>
      </c>
      <c r="C216" s="248" t="s">
        <v>305</v>
      </c>
      <c r="D216" s="249" t="s">
        <v>306</v>
      </c>
      <c r="E216" s="248" t="s">
        <v>482</v>
      </c>
      <c r="F216" s="249" t="s">
        <v>483</v>
      </c>
      <c r="G216" s="248" t="s">
        <v>889</v>
      </c>
      <c r="H216" s="248" t="s">
        <v>890</v>
      </c>
      <c r="I216" s="250">
        <v>2173.5</v>
      </c>
      <c r="J216" s="250">
        <v>1</v>
      </c>
      <c r="K216" s="251">
        <v>2173.5</v>
      </c>
    </row>
    <row r="217" spans="1:11" ht="14.4" customHeight="1" x14ac:dyDescent="0.3">
      <c r="A217" s="246" t="s">
        <v>295</v>
      </c>
      <c r="B217" s="247" t="s">
        <v>297</v>
      </c>
      <c r="C217" s="248" t="s">
        <v>305</v>
      </c>
      <c r="D217" s="249" t="s">
        <v>306</v>
      </c>
      <c r="E217" s="248" t="s">
        <v>484</v>
      </c>
      <c r="F217" s="249" t="s">
        <v>485</v>
      </c>
      <c r="G217" s="248" t="s">
        <v>891</v>
      </c>
      <c r="H217" s="248" t="s">
        <v>892</v>
      </c>
      <c r="I217" s="250">
        <v>207.7544444444444</v>
      </c>
      <c r="J217" s="250">
        <v>324</v>
      </c>
      <c r="K217" s="251">
        <v>66541.42</v>
      </c>
    </row>
    <row r="218" spans="1:11" ht="14.4" customHeight="1" x14ac:dyDescent="0.3">
      <c r="A218" s="246" t="s">
        <v>295</v>
      </c>
      <c r="B218" s="247" t="s">
        <v>297</v>
      </c>
      <c r="C218" s="248" t="s">
        <v>305</v>
      </c>
      <c r="D218" s="249" t="s">
        <v>306</v>
      </c>
      <c r="E218" s="248" t="s">
        <v>484</v>
      </c>
      <c r="F218" s="249" t="s">
        <v>485</v>
      </c>
      <c r="G218" s="248" t="s">
        <v>893</v>
      </c>
      <c r="H218" s="248" t="s">
        <v>894</v>
      </c>
      <c r="I218" s="250">
        <v>151.19499999999999</v>
      </c>
      <c r="J218" s="250">
        <v>384</v>
      </c>
      <c r="K218" s="251">
        <v>57310.5</v>
      </c>
    </row>
    <row r="219" spans="1:11" ht="14.4" customHeight="1" x14ac:dyDescent="0.3">
      <c r="A219" s="246" t="s">
        <v>295</v>
      </c>
      <c r="B219" s="247" t="s">
        <v>297</v>
      </c>
      <c r="C219" s="248" t="s">
        <v>305</v>
      </c>
      <c r="D219" s="249" t="s">
        <v>306</v>
      </c>
      <c r="E219" s="248" t="s">
        <v>484</v>
      </c>
      <c r="F219" s="249" t="s">
        <v>485</v>
      </c>
      <c r="G219" s="248" t="s">
        <v>895</v>
      </c>
      <c r="H219" s="248" t="s">
        <v>896</v>
      </c>
      <c r="I219" s="250">
        <v>267.51800000000009</v>
      </c>
      <c r="J219" s="250">
        <v>1008</v>
      </c>
      <c r="K219" s="251">
        <v>268256.30000000005</v>
      </c>
    </row>
    <row r="220" spans="1:11" ht="14.4" customHeight="1" x14ac:dyDescent="0.3">
      <c r="A220" s="246" t="s">
        <v>295</v>
      </c>
      <c r="B220" s="247" t="s">
        <v>297</v>
      </c>
      <c r="C220" s="248" t="s">
        <v>305</v>
      </c>
      <c r="D220" s="249" t="s">
        <v>306</v>
      </c>
      <c r="E220" s="248" t="s">
        <v>484</v>
      </c>
      <c r="F220" s="249" t="s">
        <v>485</v>
      </c>
      <c r="G220" s="248" t="s">
        <v>897</v>
      </c>
      <c r="H220" s="248" t="s">
        <v>898</v>
      </c>
      <c r="I220" s="250">
        <v>60.29</v>
      </c>
      <c r="J220" s="250">
        <v>576</v>
      </c>
      <c r="K220" s="251">
        <v>34429.439999999995</v>
      </c>
    </row>
    <row r="221" spans="1:11" ht="14.4" customHeight="1" x14ac:dyDescent="0.3">
      <c r="A221" s="246" t="s">
        <v>295</v>
      </c>
      <c r="B221" s="247" t="s">
        <v>297</v>
      </c>
      <c r="C221" s="248" t="s">
        <v>305</v>
      </c>
      <c r="D221" s="249" t="s">
        <v>306</v>
      </c>
      <c r="E221" s="248" t="s">
        <v>484</v>
      </c>
      <c r="F221" s="249" t="s">
        <v>485</v>
      </c>
      <c r="G221" s="248" t="s">
        <v>899</v>
      </c>
      <c r="H221" s="248" t="s">
        <v>900</v>
      </c>
      <c r="I221" s="250">
        <v>44.53</v>
      </c>
      <c r="J221" s="250">
        <v>648</v>
      </c>
      <c r="K221" s="251">
        <v>28854.14</v>
      </c>
    </row>
    <row r="222" spans="1:11" ht="14.4" customHeight="1" x14ac:dyDescent="0.3">
      <c r="A222" s="246" t="s">
        <v>295</v>
      </c>
      <c r="B222" s="247" t="s">
        <v>297</v>
      </c>
      <c r="C222" s="248" t="s">
        <v>305</v>
      </c>
      <c r="D222" s="249" t="s">
        <v>306</v>
      </c>
      <c r="E222" s="248" t="s">
        <v>484</v>
      </c>
      <c r="F222" s="249" t="s">
        <v>485</v>
      </c>
      <c r="G222" s="248" t="s">
        <v>901</v>
      </c>
      <c r="H222" s="248" t="s">
        <v>902</v>
      </c>
      <c r="I222" s="250">
        <v>116.56999999999998</v>
      </c>
      <c r="J222" s="250">
        <v>576</v>
      </c>
      <c r="K222" s="251">
        <v>67145.279999999999</v>
      </c>
    </row>
    <row r="223" spans="1:11" ht="14.4" customHeight="1" x14ac:dyDescent="0.3">
      <c r="A223" s="246" t="s">
        <v>295</v>
      </c>
      <c r="B223" s="247" t="s">
        <v>297</v>
      </c>
      <c r="C223" s="248" t="s">
        <v>305</v>
      </c>
      <c r="D223" s="249" t="s">
        <v>306</v>
      </c>
      <c r="E223" s="248" t="s">
        <v>484</v>
      </c>
      <c r="F223" s="249" t="s">
        <v>485</v>
      </c>
      <c r="G223" s="248" t="s">
        <v>903</v>
      </c>
      <c r="H223" s="248" t="s">
        <v>904</v>
      </c>
      <c r="I223" s="250">
        <v>36.311666666666667</v>
      </c>
      <c r="J223" s="250">
        <v>1476</v>
      </c>
      <c r="K223" s="251">
        <v>53128.62</v>
      </c>
    </row>
    <row r="224" spans="1:11" ht="14.4" customHeight="1" x14ac:dyDescent="0.3">
      <c r="A224" s="246" t="s">
        <v>295</v>
      </c>
      <c r="B224" s="247" t="s">
        <v>297</v>
      </c>
      <c r="C224" s="248" t="s">
        <v>305</v>
      </c>
      <c r="D224" s="249" t="s">
        <v>306</v>
      </c>
      <c r="E224" s="248" t="s">
        <v>484</v>
      </c>
      <c r="F224" s="249" t="s">
        <v>485</v>
      </c>
      <c r="G224" s="248" t="s">
        <v>905</v>
      </c>
      <c r="H224" s="248" t="s">
        <v>906</v>
      </c>
      <c r="I224" s="250">
        <v>36.54</v>
      </c>
      <c r="J224" s="250">
        <v>108</v>
      </c>
      <c r="K224" s="251">
        <v>3846.0099999999998</v>
      </c>
    </row>
    <row r="225" spans="1:11" ht="14.4" customHeight="1" x14ac:dyDescent="0.3">
      <c r="A225" s="246" t="s">
        <v>295</v>
      </c>
      <c r="B225" s="247" t="s">
        <v>297</v>
      </c>
      <c r="C225" s="248" t="s">
        <v>305</v>
      </c>
      <c r="D225" s="249" t="s">
        <v>306</v>
      </c>
      <c r="E225" s="248" t="s">
        <v>484</v>
      </c>
      <c r="F225" s="249" t="s">
        <v>485</v>
      </c>
      <c r="G225" s="248" t="s">
        <v>907</v>
      </c>
      <c r="H225" s="248" t="s">
        <v>908</v>
      </c>
      <c r="I225" s="250">
        <v>414.29</v>
      </c>
      <c r="J225" s="250">
        <v>48</v>
      </c>
      <c r="K225" s="251">
        <v>19885.8</v>
      </c>
    </row>
    <row r="226" spans="1:11" ht="14.4" customHeight="1" x14ac:dyDescent="0.3">
      <c r="A226" s="246" t="s">
        <v>295</v>
      </c>
      <c r="B226" s="247" t="s">
        <v>297</v>
      </c>
      <c r="C226" s="248" t="s">
        <v>305</v>
      </c>
      <c r="D226" s="249" t="s">
        <v>306</v>
      </c>
      <c r="E226" s="248" t="s">
        <v>484</v>
      </c>
      <c r="F226" s="249" t="s">
        <v>485</v>
      </c>
      <c r="G226" s="248" t="s">
        <v>909</v>
      </c>
      <c r="H226" s="248" t="s">
        <v>910</v>
      </c>
      <c r="I226" s="250">
        <v>94</v>
      </c>
      <c r="J226" s="250">
        <v>72</v>
      </c>
      <c r="K226" s="251">
        <v>6768</v>
      </c>
    </row>
    <row r="227" spans="1:11" ht="14.4" customHeight="1" x14ac:dyDescent="0.3">
      <c r="A227" s="246" t="s">
        <v>295</v>
      </c>
      <c r="B227" s="247" t="s">
        <v>297</v>
      </c>
      <c r="C227" s="248" t="s">
        <v>305</v>
      </c>
      <c r="D227" s="249" t="s">
        <v>306</v>
      </c>
      <c r="E227" s="248" t="s">
        <v>484</v>
      </c>
      <c r="F227" s="249" t="s">
        <v>485</v>
      </c>
      <c r="G227" s="248" t="s">
        <v>911</v>
      </c>
      <c r="H227" s="248" t="s">
        <v>912</v>
      </c>
      <c r="I227" s="250">
        <v>108.37</v>
      </c>
      <c r="J227" s="250">
        <v>36</v>
      </c>
      <c r="K227" s="251">
        <v>3901.47</v>
      </c>
    </row>
    <row r="228" spans="1:11" ht="14.4" customHeight="1" x14ac:dyDescent="0.3">
      <c r="A228" s="246" t="s">
        <v>295</v>
      </c>
      <c r="B228" s="247" t="s">
        <v>297</v>
      </c>
      <c r="C228" s="248" t="s">
        <v>305</v>
      </c>
      <c r="D228" s="249" t="s">
        <v>306</v>
      </c>
      <c r="E228" s="248" t="s">
        <v>484</v>
      </c>
      <c r="F228" s="249" t="s">
        <v>485</v>
      </c>
      <c r="G228" s="248" t="s">
        <v>913</v>
      </c>
      <c r="H228" s="248" t="s">
        <v>914</v>
      </c>
      <c r="I228" s="250">
        <v>50.41</v>
      </c>
      <c r="J228" s="250">
        <v>2700</v>
      </c>
      <c r="K228" s="251">
        <v>135317.41</v>
      </c>
    </row>
    <row r="229" spans="1:11" ht="14.4" customHeight="1" x14ac:dyDescent="0.3">
      <c r="A229" s="246" t="s">
        <v>295</v>
      </c>
      <c r="B229" s="247" t="s">
        <v>297</v>
      </c>
      <c r="C229" s="248" t="s">
        <v>305</v>
      </c>
      <c r="D229" s="249" t="s">
        <v>306</v>
      </c>
      <c r="E229" s="248" t="s">
        <v>484</v>
      </c>
      <c r="F229" s="249" t="s">
        <v>485</v>
      </c>
      <c r="G229" s="248" t="s">
        <v>915</v>
      </c>
      <c r="H229" s="248" t="s">
        <v>916</v>
      </c>
      <c r="I229" s="250">
        <v>50.12</v>
      </c>
      <c r="J229" s="250">
        <v>1404</v>
      </c>
      <c r="K229" s="251">
        <v>70364.81</v>
      </c>
    </row>
    <row r="230" spans="1:11" ht="14.4" customHeight="1" x14ac:dyDescent="0.3">
      <c r="A230" s="246" t="s">
        <v>295</v>
      </c>
      <c r="B230" s="247" t="s">
        <v>297</v>
      </c>
      <c r="C230" s="248" t="s">
        <v>305</v>
      </c>
      <c r="D230" s="249" t="s">
        <v>306</v>
      </c>
      <c r="E230" s="248" t="s">
        <v>484</v>
      </c>
      <c r="F230" s="249" t="s">
        <v>485</v>
      </c>
      <c r="G230" s="248" t="s">
        <v>917</v>
      </c>
      <c r="H230" s="248" t="s">
        <v>918</v>
      </c>
      <c r="I230" s="250">
        <v>50.12</v>
      </c>
      <c r="J230" s="250">
        <v>576</v>
      </c>
      <c r="K230" s="251">
        <v>28867.4</v>
      </c>
    </row>
    <row r="231" spans="1:11" ht="14.4" customHeight="1" x14ac:dyDescent="0.3">
      <c r="A231" s="246" t="s">
        <v>295</v>
      </c>
      <c r="B231" s="247" t="s">
        <v>297</v>
      </c>
      <c r="C231" s="248" t="s">
        <v>305</v>
      </c>
      <c r="D231" s="249" t="s">
        <v>306</v>
      </c>
      <c r="E231" s="248" t="s">
        <v>484</v>
      </c>
      <c r="F231" s="249" t="s">
        <v>485</v>
      </c>
      <c r="G231" s="248" t="s">
        <v>919</v>
      </c>
      <c r="H231" s="248" t="s">
        <v>920</v>
      </c>
      <c r="I231" s="250">
        <v>35.045454545454547</v>
      </c>
      <c r="J231" s="250">
        <v>2916</v>
      </c>
      <c r="K231" s="251">
        <v>101708.89</v>
      </c>
    </row>
    <row r="232" spans="1:11" ht="14.4" customHeight="1" x14ac:dyDescent="0.3">
      <c r="A232" s="246" t="s">
        <v>295</v>
      </c>
      <c r="B232" s="247" t="s">
        <v>297</v>
      </c>
      <c r="C232" s="248" t="s">
        <v>305</v>
      </c>
      <c r="D232" s="249" t="s">
        <v>306</v>
      </c>
      <c r="E232" s="248" t="s">
        <v>484</v>
      </c>
      <c r="F232" s="249" t="s">
        <v>485</v>
      </c>
      <c r="G232" s="248" t="s">
        <v>921</v>
      </c>
      <c r="H232" s="248" t="s">
        <v>922</v>
      </c>
      <c r="I232" s="250">
        <v>86.25</v>
      </c>
      <c r="J232" s="250">
        <v>1224</v>
      </c>
      <c r="K232" s="251">
        <v>105570</v>
      </c>
    </row>
    <row r="233" spans="1:11" ht="14.4" customHeight="1" x14ac:dyDescent="0.3">
      <c r="A233" s="246" t="s">
        <v>295</v>
      </c>
      <c r="B233" s="247" t="s">
        <v>297</v>
      </c>
      <c r="C233" s="248" t="s">
        <v>305</v>
      </c>
      <c r="D233" s="249" t="s">
        <v>306</v>
      </c>
      <c r="E233" s="248" t="s">
        <v>484</v>
      </c>
      <c r="F233" s="249" t="s">
        <v>485</v>
      </c>
      <c r="G233" s="248" t="s">
        <v>923</v>
      </c>
      <c r="H233" s="248" t="s">
        <v>924</v>
      </c>
      <c r="I233" s="250">
        <v>50.357272727272722</v>
      </c>
      <c r="J233" s="250">
        <v>2052</v>
      </c>
      <c r="K233" s="251">
        <v>102840.07999999999</v>
      </c>
    </row>
    <row r="234" spans="1:11" ht="14.4" customHeight="1" x14ac:dyDescent="0.3">
      <c r="A234" s="246" t="s">
        <v>295</v>
      </c>
      <c r="B234" s="247" t="s">
        <v>297</v>
      </c>
      <c r="C234" s="248" t="s">
        <v>305</v>
      </c>
      <c r="D234" s="249" t="s">
        <v>306</v>
      </c>
      <c r="E234" s="248" t="s">
        <v>484</v>
      </c>
      <c r="F234" s="249" t="s">
        <v>485</v>
      </c>
      <c r="G234" s="248" t="s">
        <v>925</v>
      </c>
      <c r="H234" s="248" t="s">
        <v>926</v>
      </c>
      <c r="I234" s="250">
        <v>42.67</v>
      </c>
      <c r="J234" s="250">
        <v>444</v>
      </c>
      <c r="K234" s="251">
        <v>18943.86</v>
      </c>
    </row>
    <row r="235" spans="1:11" ht="14.4" customHeight="1" x14ac:dyDescent="0.3">
      <c r="A235" s="246" t="s">
        <v>295</v>
      </c>
      <c r="B235" s="247" t="s">
        <v>297</v>
      </c>
      <c r="C235" s="248" t="s">
        <v>305</v>
      </c>
      <c r="D235" s="249" t="s">
        <v>306</v>
      </c>
      <c r="E235" s="248" t="s">
        <v>484</v>
      </c>
      <c r="F235" s="249" t="s">
        <v>485</v>
      </c>
      <c r="G235" s="248" t="s">
        <v>927</v>
      </c>
      <c r="H235" s="248" t="s">
        <v>928</v>
      </c>
      <c r="I235" s="250">
        <v>36.19</v>
      </c>
      <c r="J235" s="250">
        <v>1032</v>
      </c>
      <c r="K235" s="251">
        <v>37348.469999999994</v>
      </c>
    </row>
    <row r="236" spans="1:11" ht="14.4" customHeight="1" x14ac:dyDescent="0.3">
      <c r="A236" s="246" t="s">
        <v>295</v>
      </c>
      <c r="B236" s="247" t="s">
        <v>297</v>
      </c>
      <c r="C236" s="248" t="s">
        <v>305</v>
      </c>
      <c r="D236" s="249" t="s">
        <v>306</v>
      </c>
      <c r="E236" s="248" t="s">
        <v>484</v>
      </c>
      <c r="F236" s="249" t="s">
        <v>485</v>
      </c>
      <c r="G236" s="248" t="s">
        <v>929</v>
      </c>
      <c r="H236" s="248" t="s">
        <v>930</v>
      </c>
      <c r="I236" s="250">
        <v>153.66999999999999</v>
      </c>
      <c r="J236" s="250">
        <v>252</v>
      </c>
      <c r="K236" s="251">
        <v>38724.53</v>
      </c>
    </row>
    <row r="237" spans="1:11" ht="14.4" customHeight="1" x14ac:dyDescent="0.3">
      <c r="A237" s="246" t="s">
        <v>295</v>
      </c>
      <c r="B237" s="247" t="s">
        <v>297</v>
      </c>
      <c r="C237" s="248" t="s">
        <v>305</v>
      </c>
      <c r="D237" s="249" t="s">
        <v>306</v>
      </c>
      <c r="E237" s="248" t="s">
        <v>484</v>
      </c>
      <c r="F237" s="249" t="s">
        <v>485</v>
      </c>
      <c r="G237" s="248" t="s">
        <v>931</v>
      </c>
      <c r="H237" s="248" t="s">
        <v>932</v>
      </c>
      <c r="I237" s="250">
        <v>41.59</v>
      </c>
      <c r="J237" s="250">
        <v>756</v>
      </c>
      <c r="K237" s="251">
        <v>31703.019999999997</v>
      </c>
    </row>
    <row r="238" spans="1:11" ht="14.4" customHeight="1" x14ac:dyDescent="0.3">
      <c r="A238" s="246" t="s">
        <v>295</v>
      </c>
      <c r="B238" s="247" t="s">
        <v>297</v>
      </c>
      <c r="C238" s="248" t="s">
        <v>305</v>
      </c>
      <c r="D238" s="249" t="s">
        <v>306</v>
      </c>
      <c r="E238" s="248" t="s">
        <v>484</v>
      </c>
      <c r="F238" s="249" t="s">
        <v>485</v>
      </c>
      <c r="G238" s="248" t="s">
        <v>933</v>
      </c>
      <c r="H238" s="248" t="s">
        <v>934</v>
      </c>
      <c r="I238" s="250">
        <v>45.605000000000004</v>
      </c>
      <c r="J238" s="250">
        <v>720</v>
      </c>
      <c r="K238" s="251">
        <v>32837.1</v>
      </c>
    </row>
    <row r="239" spans="1:11" ht="14.4" customHeight="1" x14ac:dyDescent="0.3">
      <c r="A239" s="246" t="s">
        <v>295</v>
      </c>
      <c r="B239" s="247" t="s">
        <v>297</v>
      </c>
      <c r="C239" s="248" t="s">
        <v>305</v>
      </c>
      <c r="D239" s="249" t="s">
        <v>306</v>
      </c>
      <c r="E239" s="248" t="s">
        <v>484</v>
      </c>
      <c r="F239" s="249" t="s">
        <v>485</v>
      </c>
      <c r="G239" s="248" t="s">
        <v>935</v>
      </c>
      <c r="H239" s="248" t="s">
        <v>936</v>
      </c>
      <c r="I239" s="250">
        <v>245.97</v>
      </c>
      <c r="J239" s="250">
        <v>72</v>
      </c>
      <c r="K239" s="251">
        <v>17709.75</v>
      </c>
    </row>
    <row r="240" spans="1:11" ht="14.4" customHeight="1" x14ac:dyDescent="0.3">
      <c r="A240" s="246" t="s">
        <v>295</v>
      </c>
      <c r="B240" s="247" t="s">
        <v>297</v>
      </c>
      <c r="C240" s="248" t="s">
        <v>305</v>
      </c>
      <c r="D240" s="249" t="s">
        <v>306</v>
      </c>
      <c r="E240" s="248" t="s">
        <v>484</v>
      </c>
      <c r="F240" s="249" t="s">
        <v>485</v>
      </c>
      <c r="G240" s="248" t="s">
        <v>937</v>
      </c>
      <c r="H240" s="248" t="s">
        <v>938</v>
      </c>
      <c r="I240" s="250">
        <v>34.475999999999999</v>
      </c>
      <c r="J240" s="250">
        <v>576</v>
      </c>
      <c r="K240" s="251">
        <v>19653.28</v>
      </c>
    </row>
    <row r="241" spans="1:11" ht="14.4" customHeight="1" x14ac:dyDescent="0.3">
      <c r="A241" s="246" t="s">
        <v>295</v>
      </c>
      <c r="B241" s="247" t="s">
        <v>297</v>
      </c>
      <c r="C241" s="248" t="s">
        <v>305</v>
      </c>
      <c r="D241" s="249" t="s">
        <v>306</v>
      </c>
      <c r="E241" s="248" t="s">
        <v>484</v>
      </c>
      <c r="F241" s="249" t="s">
        <v>485</v>
      </c>
      <c r="G241" s="248" t="s">
        <v>939</v>
      </c>
      <c r="H241" s="248" t="s">
        <v>940</v>
      </c>
      <c r="I241" s="250">
        <v>118.27</v>
      </c>
      <c r="J241" s="250">
        <v>144</v>
      </c>
      <c r="K241" s="251">
        <v>17030.68</v>
      </c>
    </row>
    <row r="242" spans="1:11" ht="14.4" customHeight="1" x14ac:dyDescent="0.3">
      <c r="A242" s="246" t="s">
        <v>295</v>
      </c>
      <c r="B242" s="247" t="s">
        <v>297</v>
      </c>
      <c r="C242" s="248" t="s">
        <v>305</v>
      </c>
      <c r="D242" s="249" t="s">
        <v>306</v>
      </c>
      <c r="E242" s="248" t="s">
        <v>484</v>
      </c>
      <c r="F242" s="249" t="s">
        <v>485</v>
      </c>
      <c r="G242" s="248" t="s">
        <v>941</v>
      </c>
      <c r="H242" s="248" t="s">
        <v>942</v>
      </c>
      <c r="I242" s="250">
        <v>218.54599999999999</v>
      </c>
      <c r="J242" s="250">
        <v>336</v>
      </c>
      <c r="K242" s="251">
        <v>72672.2</v>
      </c>
    </row>
    <row r="243" spans="1:11" ht="14.4" customHeight="1" x14ac:dyDescent="0.3">
      <c r="A243" s="246" t="s">
        <v>295</v>
      </c>
      <c r="B243" s="247" t="s">
        <v>297</v>
      </c>
      <c r="C243" s="248" t="s">
        <v>305</v>
      </c>
      <c r="D243" s="249" t="s">
        <v>306</v>
      </c>
      <c r="E243" s="248" t="s">
        <v>484</v>
      </c>
      <c r="F243" s="249" t="s">
        <v>485</v>
      </c>
      <c r="G243" s="248" t="s">
        <v>943</v>
      </c>
      <c r="H243" s="248" t="s">
        <v>944</v>
      </c>
      <c r="I243" s="250">
        <v>31.633333333333336</v>
      </c>
      <c r="J243" s="250">
        <v>4320</v>
      </c>
      <c r="K243" s="251">
        <v>135487.35999999999</v>
      </c>
    </row>
    <row r="244" spans="1:11" ht="14.4" customHeight="1" x14ac:dyDescent="0.3">
      <c r="A244" s="246" t="s">
        <v>295</v>
      </c>
      <c r="B244" s="247" t="s">
        <v>297</v>
      </c>
      <c r="C244" s="248" t="s">
        <v>305</v>
      </c>
      <c r="D244" s="249" t="s">
        <v>306</v>
      </c>
      <c r="E244" s="248" t="s">
        <v>484</v>
      </c>
      <c r="F244" s="249" t="s">
        <v>485</v>
      </c>
      <c r="G244" s="248" t="s">
        <v>943</v>
      </c>
      <c r="H244" s="248" t="s">
        <v>945</v>
      </c>
      <c r="I244" s="250">
        <v>31.36</v>
      </c>
      <c r="J244" s="250">
        <v>960</v>
      </c>
      <c r="K244" s="251">
        <v>30108.83</v>
      </c>
    </row>
    <row r="245" spans="1:11" ht="14.4" customHeight="1" x14ac:dyDescent="0.3">
      <c r="A245" s="246" t="s">
        <v>295</v>
      </c>
      <c r="B245" s="247" t="s">
        <v>297</v>
      </c>
      <c r="C245" s="248" t="s">
        <v>305</v>
      </c>
      <c r="D245" s="249" t="s">
        <v>306</v>
      </c>
      <c r="E245" s="248" t="s">
        <v>484</v>
      </c>
      <c r="F245" s="249" t="s">
        <v>485</v>
      </c>
      <c r="G245" s="248" t="s">
        <v>946</v>
      </c>
      <c r="H245" s="248" t="s">
        <v>947</v>
      </c>
      <c r="I245" s="250">
        <v>99.35</v>
      </c>
      <c r="J245" s="250">
        <v>288</v>
      </c>
      <c r="K245" s="251">
        <v>28612.65</v>
      </c>
    </row>
    <row r="246" spans="1:11" ht="14.4" customHeight="1" x14ac:dyDescent="0.3">
      <c r="A246" s="246" t="s">
        <v>295</v>
      </c>
      <c r="B246" s="247" t="s">
        <v>297</v>
      </c>
      <c r="C246" s="248" t="s">
        <v>305</v>
      </c>
      <c r="D246" s="249" t="s">
        <v>306</v>
      </c>
      <c r="E246" s="248" t="s">
        <v>484</v>
      </c>
      <c r="F246" s="249" t="s">
        <v>485</v>
      </c>
      <c r="G246" s="248" t="s">
        <v>948</v>
      </c>
      <c r="H246" s="248" t="s">
        <v>949</v>
      </c>
      <c r="I246" s="250">
        <v>30.477999999999998</v>
      </c>
      <c r="J246" s="250">
        <v>7680</v>
      </c>
      <c r="K246" s="251">
        <v>232844.07</v>
      </c>
    </row>
    <row r="247" spans="1:11" ht="14.4" customHeight="1" x14ac:dyDescent="0.3">
      <c r="A247" s="246" t="s">
        <v>295</v>
      </c>
      <c r="B247" s="247" t="s">
        <v>297</v>
      </c>
      <c r="C247" s="248" t="s">
        <v>305</v>
      </c>
      <c r="D247" s="249" t="s">
        <v>306</v>
      </c>
      <c r="E247" s="248" t="s">
        <v>484</v>
      </c>
      <c r="F247" s="249" t="s">
        <v>485</v>
      </c>
      <c r="G247" s="248" t="s">
        <v>950</v>
      </c>
      <c r="H247" s="248" t="s">
        <v>951</v>
      </c>
      <c r="I247" s="250">
        <v>32.409999999999997</v>
      </c>
      <c r="J247" s="250">
        <v>840</v>
      </c>
      <c r="K247" s="251">
        <v>27223.489999999998</v>
      </c>
    </row>
    <row r="248" spans="1:11" ht="14.4" customHeight="1" x14ac:dyDescent="0.3">
      <c r="A248" s="246" t="s">
        <v>295</v>
      </c>
      <c r="B248" s="247" t="s">
        <v>297</v>
      </c>
      <c r="C248" s="248" t="s">
        <v>305</v>
      </c>
      <c r="D248" s="249" t="s">
        <v>306</v>
      </c>
      <c r="E248" s="248" t="s">
        <v>484</v>
      </c>
      <c r="F248" s="249" t="s">
        <v>485</v>
      </c>
      <c r="G248" s="248" t="s">
        <v>952</v>
      </c>
      <c r="H248" s="248" t="s">
        <v>953</v>
      </c>
      <c r="I248" s="250">
        <v>151.28</v>
      </c>
      <c r="J248" s="250">
        <v>156</v>
      </c>
      <c r="K248" s="251">
        <v>23599.79</v>
      </c>
    </row>
    <row r="249" spans="1:11" ht="14.4" customHeight="1" x14ac:dyDescent="0.3">
      <c r="A249" s="246" t="s">
        <v>295</v>
      </c>
      <c r="B249" s="247" t="s">
        <v>297</v>
      </c>
      <c r="C249" s="248" t="s">
        <v>305</v>
      </c>
      <c r="D249" s="249" t="s">
        <v>306</v>
      </c>
      <c r="E249" s="248" t="s">
        <v>484</v>
      </c>
      <c r="F249" s="249" t="s">
        <v>485</v>
      </c>
      <c r="G249" s="248" t="s">
        <v>954</v>
      </c>
      <c r="H249" s="248" t="s">
        <v>955</v>
      </c>
      <c r="I249" s="250">
        <v>72.83</v>
      </c>
      <c r="J249" s="250">
        <v>72</v>
      </c>
      <c r="K249" s="251">
        <v>5244</v>
      </c>
    </row>
    <row r="250" spans="1:11" ht="14.4" customHeight="1" x14ac:dyDescent="0.3">
      <c r="A250" s="246" t="s">
        <v>295</v>
      </c>
      <c r="B250" s="247" t="s">
        <v>297</v>
      </c>
      <c r="C250" s="248" t="s">
        <v>305</v>
      </c>
      <c r="D250" s="249" t="s">
        <v>306</v>
      </c>
      <c r="E250" s="248" t="s">
        <v>484</v>
      </c>
      <c r="F250" s="249" t="s">
        <v>485</v>
      </c>
      <c r="G250" s="248" t="s">
        <v>956</v>
      </c>
      <c r="H250" s="248" t="s">
        <v>957</v>
      </c>
      <c r="I250" s="250">
        <v>80.5</v>
      </c>
      <c r="J250" s="250">
        <v>72</v>
      </c>
      <c r="K250" s="251">
        <v>5796</v>
      </c>
    </row>
    <row r="251" spans="1:11" ht="14.4" customHeight="1" x14ac:dyDescent="0.3">
      <c r="A251" s="246" t="s">
        <v>295</v>
      </c>
      <c r="B251" s="247" t="s">
        <v>297</v>
      </c>
      <c r="C251" s="248" t="s">
        <v>305</v>
      </c>
      <c r="D251" s="249" t="s">
        <v>306</v>
      </c>
      <c r="E251" s="248" t="s">
        <v>484</v>
      </c>
      <c r="F251" s="249" t="s">
        <v>485</v>
      </c>
      <c r="G251" s="248" t="s">
        <v>958</v>
      </c>
      <c r="H251" s="248" t="s">
        <v>959</v>
      </c>
      <c r="I251" s="250">
        <v>200.01</v>
      </c>
      <c r="J251" s="250">
        <v>192</v>
      </c>
      <c r="K251" s="251">
        <v>38402.28</v>
      </c>
    </row>
    <row r="252" spans="1:11" ht="14.4" customHeight="1" x14ac:dyDescent="0.3">
      <c r="A252" s="246" t="s">
        <v>295</v>
      </c>
      <c r="B252" s="247" t="s">
        <v>297</v>
      </c>
      <c r="C252" s="248" t="s">
        <v>305</v>
      </c>
      <c r="D252" s="249" t="s">
        <v>306</v>
      </c>
      <c r="E252" s="248" t="s">
        <v>484</v>
      </c>
      <c r="F252" s="249" t="s">
        <v>485</v>
      </c>
      <c r="G252" s="248" t="s">
        <v>960</v>
      </c>
      <c r="H252" s="248" t="s">
        <v>961</v>
      </c>
      <c r="I252" s="250">
        <v>191.44800000000001</v>
      </c>
      <c r="J252" s="250">
        <v>180</v>
      </c>
      <c r="K252" s="251">
        <v>34104.65</v>
      </c>
    </row>
    <row r="253" spans="1:11" ht="14.4" customHeight="1" x14ac:dyDescent="0.3">
      <c r="A253" s="246" t="s">
        <v>295</v>
      </c>
      <c r="B253" s="247" t="s">
        <v>297</v>
      </c>
      <c r="C253" s="248" t="s">
        <v>305</v>
      </c>
      <c r="D253" s="249" t="s">
        <v>306</v>
      </c>
      <c r="E253" s="248" t="s">
        <v>484</v>
      </c>
      <c r="F253" s="249" t="s">
        <v>485</v>
      </c>
      <c r="G253" s="248" t="s">
        <v>962</v>
      </c>
      <c r="H253" s="248" t="s">
        <v>963</v>
      </c>
      <c r="I253" s="250">
        <v>75.822000000000003</v>
      </c>
      <c r="J253" s="250">
        <v>828</v>
      </c>
      <c r="K253" s="251">
        <v>62130.869999999995</v>
      </c>
    </row>
    <row r="254" spans="1:11" ht="14.4" customHeight="1" x14ac:dyDescent="0.3">
      <c r="A254" s="246" t="s">
        <v>295</v>
      </c>
      <c r="B254" s="247" t="s">
        <v>297</v>
      </c>
      <c r="C254" s="248" t="s">
        <v>305</v>
      </c>
      <c r="D254" s="249" t="s">
        <v>306</v>
      </c>
      <c r="E254" s="248" t="s">
        <v>484</v>
      </c>
      <c r="F254" s="249" t="s">
        <v>485</v>
      </c>
      <c r="G254" s="248" t="s">
        <v>964</v>
      </c>
      <c r="H254" s="248" t="s">
        <v>965</v>
      </c>
      <c r="I254" s="250">
        <v>113.85</v>
      </c>
      <c r="J254" s="250">
        <v>36</v>
      </c>
      <c r="K254" s="251">
        <v>4098.6000000000004</v>
      </c>
    </row>
    <row r="255" spans="1:11" ht="14.4" customHeight="1" x14ac:dyDescent="0.3">
      <c r="A255" s="246" t="s">
        <v>295</v>
      </c>
      <c r="B255" s="247" t="s">
        <v>297</v>
      </c>
      <c r="C255" s="248" t="s">
        <v>305</v>
      </c>
      <c r="D255" s="249" t="s">
        <v>306</v>
      </c>
      <c r="E255" s="248" t="s">
        <v>484</v>
      </c>
      <c r="F255" s="249" t="s">
        <v>485</v>
      </c>
      <c r="G255" s="248" t="s">
        <v>966</v>
      </c>
      <c r="H255" s="248" t="s">
        <v>967</v>
      </c>
      <c r="I255" s="250">
        <v>46.169999999999995</v>
      </c>
      <c r="J255" s="250">
        <v>360</v>
      </c>
      <c r="K255" s="251">
        <v>16336.44</v>
      </c>
    </row>
    <row r="256" spans="1:11" ht="14.4" customHeight="1" x14ac:dyDescent="0.3">
      <c r="A256" s="246" t="s">
        <v>295</v>
      </c>
      <c r="B256" s="247" t="s">
        <v>297</v>
      </c>
      <c r="C256" s="248" t="s">
        <v>305</v>
      </c>
      <c r="D256" s="249" t="s">
        <v>306</v>
      </c>
      <c r="E256" s="248" t="s">
        <v>484</v>
      </c>
      <c r="F256" s="249" t="s">
        <v>485</v>
      </c>
      <c r="G256" s="248" t="s">
        <v>968</v>
      </c>
      <c r="H256" s="248" t="s">
        <v>969</v>
      </c>
      <c r="I256" s="250">
        <v>263.54000000000002</v>
      </c>
      <c r="J256" s="250">
        <v>36</v>
      </c>
      <c r="K256" s="251">
        <v>9487.4</v>
      </c>
    </row>
    <row r="257" spans="1:11" ht="14.4" customHeight="1" x14ac:dyDescent="0.3">
      <c r="A257" s="246" t="s">
        <v>295</v>
      </c>
      <c r="B257" s="247" t="s">
        <v>297</v>
      </c>
      <c r="C257" s="248" t="s">
        <v>305</v>
      </c>
      <c r="D257" s="249" t="s">
        <v>306</v>
      </c>
      <c r="E257" s="248" t="s">
        <v>484</v>
      </c>
      <c r="F257" s="249" t="s">
        <v>485</v>
      </c>
      <c r="G257" s="248" t="s">
        <v>970</v>
      </c>
      <c r="H257" s="248" t="s">
        <v>971</v>
      </c>
      <c r="I257" s="250">
        <v>718.3</v>
      </c>
      <c r="J257" s="250">
        <v>24</v>
      </c>
      <c r="K257" s="251">
        <v>17239.29</v>
      </c>
    </row>
    <row r="258" spans="1:11" ht="14.4" customHeight="1" x14ac:dyDescent="0.3">
      <c r="A258" s="246" t="s">
        <v>295</v>
      </c>
      <c r="B258" s="247" t="s">
        <v>297</v>
      </c>
      <c r="C258" s="248" t="s">
        <v>305</v>
      </c>
      <c r="D258" s="249" t="s">
        <v>306</v>
      </c>
      <c r="E258" s="248" t="s">
        <v>484</v>
      </c>
      <c r="F258" s="249" t="s">
        <v>485</v>
      </c>
      <c r="G258" s="248" t="s">
        <v>972</v>
      </c>
      <c r="H258" s="248" t="s">
        <v>973</v>
      </c>
      <c r="I258" s="250">
        <v>97.83</v>
      </c>
      <c r="J258" s="250">
        <v>48</v>
      </c>
      <c r="K258" s="251">
        <v>4695.96</v>
      </c>
    </row>
    <row r="259" spans="1:11" ht="14.4" customHeight="1" x14ac:dyDescent="0.3">
      <c r="A259" s="246" t="s">
        <v>295</v>
      </c>
      <c r="B259" s="247" t="s">
        <v>297</v>
      </c>
      <c r="C259" s="248" t="s">
        <v>305</v>
      </c>
      <c r="D259" s="249" t="s">
        <v>306</v>
      </c>
      <c r="E259" s="248" t="s">
        <v>484</v>
      </c>
      <c r="F259" s="249" t="s">
        <v>485</v>
      </c>
      <c r="G259" s="248" t="s">
        <v>974</v>
      </c>
      <c r="H259" s="248" t="s">
        <v>975</v>
      </c>
      <c r="I259" s="250">
        <v>36.293333333333337</v>
      </c>
      <c r="J259" s="250">
        <v>260</v>
      </c>
      <c r="K259" s="251">
        <v>9275.44</v>
      </c>
    </row>
    <row r="260" spans="1:11" ht="14.4" customHeight="1" x14ac:dyDescent="0.3">
      <c r="A260" s="246" t="s">
        <v>295</v>
      </c>
      <c r="B260" s="247" t="s">
        <v>297</v>
      </c>
      <c r="C260" s="248" t="s">
        <v>305</v>
      </c>
      <c r="D260" s="249" t="s">
        <v>306</v>
      </c>
      <c r="E260" s="248" t="s">
        <v>484</v>
      </c>
      <c r="F260" s="249" t="s">
        <v>485</v>
      </c>
      <c r="G260" s="248" t="s">
        <v>976</v>
      </c>
      <c r="H260" s="248" t="s">
        <v>977</v>
      </c>
      <c r="I260" s="250">
        <v>50.116666666666667</v>
      </c>
      <c r="J260" s="250">
        <v>504</v>
      </c>
      <c r="K260" s="251">
        <v>25258.960000000003</v>
      </c>
    </row>
    <row r="261" spans="1:11" ht="14.4" customHeight="1" x14ac:dyDescent="0.3">
      <c r="A261" s="246" t="s">
        <v>295</v>
      </c>
      <c r="B261" s="247" t="s">
        <v>297</v>
      </c>
      <c r="C261" s="248" t="s">
        <v>305</v>
      </c>
      <c r="D261" s="249" t="s">
        <v>306</v>
      </c>
      <c r="E261" s="248" t="s">
        <v>484</v>
      </c>
      <c r="F261" s="249" t="s">
        <v>485</v>
      </c>
      <c r="G261" s="248" t="s">
        <v>978</v>
      </c>
      <c r="H261" s="248" t="s">
        <v>979</v>
      </c>
      <c r="I261" s="250">
        <v>54.11</v>
      </c>
      <c r="J261" s="250">
        <v>72</v>
      </c>
      <c r="K261" s="251">
        <v>3895.74</v>
      </c>
    </row>
    <row r="262" spans="1:11" ht="14.4" customHeight="1" x14ac:dyDescent="0.3">
      <c r="A262" s="246" t="s">
        <v>295</v>
      </c>
      <c r="B262" s="247" t="s">
        <v>297</v>
      </c>
      <c r="C262" s="248" t="s">
        <v>305</v>
      </c>
      <c r="D262" s="249" t="s">
        <v>306</v>
      </c>
      <c r="E262" s="248" t="s">
        <v>484</v>
      </c>
      <c r="F262" s="249" t="s">
        <v>485</v>
      </c>
      <c r="G262" s="248" t="s">
        <v>980</v>
      </c>
      <c r="H262" s="248" t="s">
        <v>981</v>
      </c>
      <c r="I262" s="250">
        <v>362.61999999999995</v>
      </c>
      <c r="J262" s="250">
        <v>588</v>
      </c>
      <c r="K262" s="251">
        <v>210474.6</v>
      </c>
    </row>
    <row r="263" spans="1:11" ht="14.4" customHeight="1" x14ac:dyDescent="0.3">
      <c r="A263" s="246" t="s">
        <v>295</v>
      </c>
      <c r="B263" s="247" t="s">
        <v>297</v>
      </c>
      <c r="C263" s="248" t="s">
        <v>305</v>
      </c>
      <c r="D263" s="249" t="s">
        <v>306</v>
      </c>
      <c r="E263" s="248" t="s">
        <v>484</v>
      </c>
      <c r="F263" s="249" t="s">
        <v>485</v>
      </c>
      <c r="G263" s="248" t="s">
        <v>982</v>
      </c>
      <c r="H263" s="248" t="s">
        <v>983</v>
      </c>
      <c r="I263" s="250">
        <v>408.99</v>
      </c>
      <c r="J263" s="250">
        <v>156</v>
      </c>
      <c r="K263" s="251">
        <v>63802.87</v>
      </c>
    </row>
    <row r="264" spans="1:11" ht="14.4" customHeight="1" x14ac:dyDescent="0.3">
      <c r="A264" s="246" t="s">
        <v>295</v>
      </c>
      <c r="B264" s="247" t="s">
        <v>297</v>
      </c>
      <c r="C264" s="248" t="s">
        <v>305</v>
      </c>
      <c r="D264" s="249" t="s">
        <v>306</v>
      </c>
      <c r="E264" s="248" t="s">
        <v>484</v>
      </c>
      <c r="F264" s="249" t="s">
        <v>485</v>
      </c>
      <c r="G264" s="248" t="s">
        <v>984</v>
      </c>
      <c r="H264" s="248" t="s">
        <v>985</v>
      </c>
      <c r="I264" s="250">
        <v>134.16999999999999</v>
      </c>
      <c r="J264" s="250">
        <v>36</v>
      </c>
      <c r="K264" s="251">
        <v>4830.25</v>
      </c>
    </row>
    <row r="265" spans="1:11" ht="14.4" customHeight="1" x14ac:dyDescent="0.3">
      <c r="A265" s="246" t="s">
        <v>295</v>
      </c>
      <c r="B265" s="247" t="s">
        <v>297</v>
      </c>
      <c r="C265" s="248" t="s">
        <v>305</v>
      </c>
      <c r="D265" s="249" t="s">
        <v>306</v>
      </c>
      <c r="E265" s="248" t="s">
        <v>484</v>
      </c>
      <c r="F265" s="249" t="s">
        <v>485</v>
      </c>
      <c r="G265" s="248" t="s">
        <v>986</v>
      </c>
      <c r="H265" s="248" t="s">
        <v>987</v>
      </c>
      <c r="I265" s="250">
        <v>177.52400000000003</v>
      </c>
      <c r="J265" s="250">
        <v>180</v>
      </c>
      <c r="K265" s="251">
        <v>31624.61</v>
      </c>
    </row>
    <row r="266" spans="1:11" ht="14.4" customHeight="1" x14ac:dyDescent="0.3">
      <c r="A266" s="246" t="s">
        <v>295</v>
      </c>
      <c r="B266" s="247" t="s">
        <v>297</v>
      </c>
      <c r="C266" s="248" t="s">
        <v>305</v>
      </c>
      <c r="D266" s="249" t="s">
        <v>306</v>
      </c>
      <c r="E266" s="248" t="s">
        <v>484</v>
      </c>
      <c r="F266" s="249" t="s">
        <v>485</v>
      </c>
      <c r="G266" s="248" t="s">
        <v>988</v>
      </c>
      <c r="H266" s="248" t="s">
        <v>989</v>
      </c>
      <c r="I266" s="250">
        <v>143.04250000000002</v>
      </c>
      <c r="J266" s="250">
        <v>300</v>
      </c>
      <c r="K266" s="251">
        <v>42360.25</v>
      </c>
    </row>
    <row r="267" spans="1:11" ht="14.4" customHeight="1" x14ac:dyDescent="0.3">
      <c r="A267" s="246" t="s">
        <v>295</v>
      </c>
      <c r="B267" s="247" t="s">
        <v>297</v>
      </c>
      <c r="C267" s="248" t="s">
        <v>305</v>
      </c>
      <c r="D267" s="249" t="s">
        <v>306</v>
      </c>
      <c r="E267" s="248" t="s">
        <v>484</v>
      </c>
      <c r="F267" s="249" t="s">
        <v>485</v>
      </c>
      <c r="G267" s="248" t="s">
        <v>990</v>
      </c>
      <c r="H267" s="248" t="s">
        <v>991</v>
      </c>
      <c r="I267" s="250">
        <v>376.29500000000002</v>
      </c>
      <c r="J267" s="250">
        <v>192</v>
      </c>
      <c r="K267" s="251">
        <v>71318.399999999994</v>
      </c>
    </row>
    <row r="268" spans="1:11" ht="14.4" customHeight="1" x14ac:dyDescent="0.3">
      <c r="A268" s="246" t="s">
        <v>295</v>
      </c>
      <c r="B268" s="247" t="s">
        <v>297</v>
      </c>
      <c r="C268" s="248" t="s">
        <v>305</v>
      </c>
      <c r="D268" s="249" t="s">
        <v>306</v>
      </c>
      <c r="E268" s="248" t="s">
        <v>484</v>
      </c>
      <c r="F268" s="249" t="s">
        <v>485</v>
      </c>
      <c r="G268" s="248" t="s">
        <v>992</v>
      </c>
      <c r="H268" s="248" t="s">
        <v>993</v>
      </c>
      <c r="I268" s="250">
        <v>266.29000000000002</v>
      </c>
      <c r="J268" s="250">
        <v>168</v>
      </c>
      <c r="K268" s="251">
        <v>44274.54</v>
      </c>
    </row>
    <row r="269" spans="1:11" ht="14.4" customHeight="1" x14ac:dyDescent="0.3">
      <c r="A269" s="246" t="s">
        <v>295</v>
      </c>
      <c r="B269" s="247" t="s">
        <v>297</v>
      </c>
      <c r="C269" s="248" t="s">
        <v>305</v>
      </c>
      <c r="D269" s="249" t="s">
        <v>306</v>
      </c>
      <c r="E269" s="248" t="s">
        <v>484</v>
      </c>
      <c r="F269" s="249" t="s">
        <v>485</v>
      </c>
      <c r="G269" s="248" t="s">
        <v>994</v>
      </c>
      <c r="H269" s="248" t="s">
        <v>995</v>
      </c>
      <c r="I269" s="250">
        <v>77.02</v>
      </c>
      <c r="J269" s="250">
        <v>252</v>
      </c>
      <c r="K269" s="251">
        <v>19407.919999999998</v>
      </c>
    </row>
    <row r="270" spans="1:11" ht="14.4" customHeight="1" x14ac:dyDescent="0.3">
      <c r="A270" s="246" t="s">
        <v>295</v>
      </c>
      <c r="B270" s="247" t="s">
        <v>297</v>
      </c>
      <c r="C270" s="248" t="s">
        <v>305</v>
      </c>
      <c r="D270" s="249" t="s">
        <v>306</v>
      </c>
      <c r="E270" s="248" t="s">
        <v>484</v>
      </c>
      <c r="F270" s="249" t="s">
        <v>485</v>
      </c>
      <c r="G270" s="248" t="s">
        <v>996</v>
      </c>
      <c r="H270" s="248" t="s">
        <v>997</v>
      </c>
      <c r="I270" s="250">
        <v>60.43</v>
      </c>
      <c r="J270" s="250">
        <v>216</v>
      </c>
      <c r="K270" s="251">
        <v>13053.420000000002</v>
      </c>
    </row>
    <row r="271" spans="1:11" ht="14.4" customHeight="1" x14ac:dyDescent="0.3">
      <c r="A271" s="246" t="s">
        <v>295</v>
      </c>
      <c r="B271" s="247" t="s">
        <v>297</v>
      </c>
      <c r="C271" s="248" t="s">
        <v>305</v>
      </c>
      <c r="D271" s="249" t="s">
        <v>306</v>
      </c>
      <c r="E271" s="248" t="s">
        <v>484</v>
      </c>
      <c r="F271" s="249" t="s">
        <v>485</v>
      </c>
      <c r="G271" s="248" t="s">
        <v>998</v>
      </c>
      <c r="H271" s="248" t="s">
        <v>999</v>
      </c>
      <c r="I271" s="250">
        <v>53.622500000000002</v>
      </c>
      <c r="J271" s="250">
        <v>396</v>
      </c>
      <c r="K271" s="251">
        <v>20962.060000000001</v>
      </c>
    </row>
    <row r="272" spans="1:11" ht="14.4" customHeight="1" x14ac:dyDescent="0.3">
      <c r="A272" s="246" t="s">
        <v>295</v>
      </c>
      <c r="B272" s="247" t="s">
        <v>297</v>
      </c>
      <c r="C272" s="248" t="s">
        <v>305</v>
      </c>
      <c r="D272" s="249" t="s">
        <v>306</v>
      </c>
      <c r="E272" s="248" t="s">
        <v>484</v>
      </c>
      <c r="F272" s="249" t="s">
        <v>485</v>
      </c>
      <c r="G272" s="248" t="s">
        <v>1000</v>
      </c>
      <c r="H272" s="248" t="s">
        <v>1001</v>
      </c>
      <c r="I272" s="250">
        <v>42.67</v>
      </c>
      <c r="J272" s="250">
        <v>132</v>
      </c>
      <c r="K272" s="251">
        <v>5631.7800000000007</v>
      </c>
    </row>
    <row r="273" spans="1:11" ht="14.4" customHeight="1" x14ac:dyDescent="0.3">
      <c r="A273" s="246" t="s">
        <v>295</v>
      </c>
      <c r="B273" s="247" t="s">
        <v>297</v>
      </c>
      <c r="C273" s="248" t="s">
        <v>305</v>
      </c>
      <c r="D273" s="249" t="s">
        <v>306</v>
      </c>
      <c r="E273" s="248" t="s">
        <v>484</v>
      </c>
      <c r="F273" s="249" t="s">
        <v>485</v>
      </c>
      <c r="G273" s="248" t="s">
        <v>1002</v>
      </c>
      <c r="H273" s="248" t="s">
        <v>1003</v>
      </c>
      <c r="I273" s="250">
        <v>50.1175</v>
      </c>
      <c r="J273" s="250">
        <v>612</v>
      </c>
      <c r="K273" s="251">
        <v>30671.589999999997</v>
      </c>
    </row>
    <row r="274" spans="1:11" ht="14.4" customHeight="1" x14ac:dyDescent="0.3">
      <c r="A274" s="246" t="s">
        <v>295</v>
      </c>
      <c r="B274" s="247" t="s">
        <v>297</v>
      </c>
      <c r="C274" s="248" t="s">
        <v>305</v>
      </c>
      <c r="D274" s="249" t="s">
        <v>306</v>
      </c>
      <c r="E274" s="248" t="s">
        <v>484</v>
      </c>
      <c r="F274" s="249" t="s">
        <v>485</v>
      </c>
      <c r="G274" s="248" t="s">
        <v>1004</v>
      </c>
      <c r="H274" s="248" t="s">
        <v>1005</v>
      </c>
      <c r="I274" s="250">
        <v>1276.5</v>
      </c>
      <c r="J274" s="250">
        <v>12</v>
      </c>
      <c r="K274" s="251">
        <v>15317.99</v>
      </c>
    </row>
    <row r="275" spans="1:11" ht="14.4" customHeight="1" x14ac:dyDescent="0.3">
      <c r="A275" s="246" t="s">
        <v>295</v>
      </c>
      <c r="B275" s="247" t="s">
        <v>297</v>
      </c>
      <c r="C275" s="248" t="s">
        <v>305</v>
      </c>
      <c r="D275" s="249" t="s">
        <v>306</v>
      </c>
      <c r="E275" s="248" t="s">
        <v>484</v>
      </c>
      <c r="F275" s="249" t="s">
        <v>485</v>
      </c>
      <c r="G275" s="248" t="s">
        <v>1006</v>
      </c>
      <c r="H275" s="248" t="s">
        <v>1007</v>
      </c>
      <c r="I275" s="250">
        <v>46.06</v>
      </c>
      <c r="J275" s="250">
        <v>360</v>
      </c>
      <c r="K275" s="251">
        <v>16583</v>
      </c>
    </row>
    <row r="276" spans="1:11" ht="14.4" customHeight="1" x14ac:dyDescent="0.3">
      <c r="A276" s="246" t="s">
        <v>295</v>
      </c>
      <c r="B276" s="247" t="s">
        <v>297</v>
      </c>
      <c r="C276" s="248" t="s">
        <v>305</v>
      </c>
      <c r="D276" s="249" t="s">
        <v>306</v>
      </c>
      <c r="E276" s="248" t="s">
        <v>484</v>
      </c>
      <c r="F276" s="249" t="s">
        <v>485</v>
      </c>
      <c r="G276" s="248" t="s">
        <v>1008</v>
      </c>
      <c r="H276" s="248" t="s">
        <v>1009</v>
      </c>
      <c r="I276" s="250">
        <v>110.5</v>
      </c>
      <c r="J276" s="250">
        <v>36</v>
      </c>
      <c r="K276" s="251">
        <v>3978.06</v>
      </c>
    </row>
    <row r="277" spans="1:11" ht="14.4" customHeight="1" x14ac:dyDescent="0.3">
      <c r="A277" s="246" t="s">
        <v>295</v>
      </c>
      <c r="B277" s="247" t="s">
        <v>297</v>
      </c>
      <c r="C277" s="248" t="s">
        <v>305</v>
      </c>
      <c r="D277" s="249" t="s">
        <v>306</v>
      </c>
      <c r="E277" s="248" t="s">
        <v>484</v>
      </c>
      <c r="F277" s="249" t="s">
        <v>485</v>
      </c>
      <c r="G277" s="248" t="s">
        <v>1010</v>
      </c>
      <c r="H277" s="248" t="s">
        <v>1011</v>
      </c>
      <c r="I277" s="250">
        <v>200.84</v>
      </c>
      <c r="J277" s="250">
        <v>36</v>
      </c>
      <c r="K277" s="251">
        <v>7230.38</v>
      </c>
    </row>
    <row r="278" spans="1:11" ht="14.4" customHeight="1" x14ac:dyDescent="0.3">
      <c r="A278" s="246" t="s">
        <v>295</v>
      </c>
      <c r="B278" s="247" t="s">
        <v>297</v>
      </c>
      <c r="C278" s="248" t="s">
        <v>305</v>
      </c>
      <c r="D278" s="249" t="s">
        <v>306</v>
      </c>
      <c r="E278" s="248" t="s">
        <v>484</v>
      </c>
      <c r="F278" s="249" t="s">
        <v>485</v>
      </c>
      <c r="G278" s="248" t="s">
        <v>1012</v>
      </c>
      <c r="H278" s="248" t="s">
        <v>1013</v>
      </c>
      <c r="I278" s="250">
        <v>48.5</v>
      </c>
      <c r="J278" s="250">
        <v>72</v>
      </c>
      <c r="K278" s="251">
        <v>3491.68</v>
      </c>
    </row>
    <row r="279" spans="1:11" ht="14.4" customHeight="1" x14ac:dyDescent="0.3">
      <c r="A279" s="246" t="s">
        <v>295</v>
      </c>
      <c r="B279" s="247" t="s">
        <v>297</v>
      </c>
      <c r="C279" s="248" t="s">
        <v>305</v>
      </c>
      <c r="D279" s="249" t="s">
        <v>306</v>
      </c>
      <c r="E279" s="248" t="s">
        <v>484</v>
      </c>
      <c r="F279" s="249" t="s">
        <v>485</v>
      </c>
      <c r="G279" s="248" t="s">
        <v>1014</v>
      </c>
      <c r="H279" s="248" t="s">
        <v>1015</v>
      </c>
      <c r="I279" s="250">
        <v>118.11</v>
      </c>
      <c r="J279" s="250">
        <v>48</v>
      </c>
      <c r="K279" s="251">
        <v>5669.37</v>
      </c>
    </row>
    <row r="280" spans="1:11" ht="14.4" customHeight="1" x14ac:dyDescent="0.3">
      <c r="A280" s="246" t="s">
        <v>295</v>
      </c>
      <c r="B280" s="247" t="s">
        <v>297</v>
      </c>
      <c r="C280" s="248" t="s">
        <v>305</v>
      </c>
      <c r="D280" s="249" t="s">
        <v>306</v>
      </c>
      <c r="E280" s="248" t="s">
        <v>484</v>
      </c>
      <c r="F280" s="249" t="s">
        <v>485</v>
      </c>
      <c r="G280" s="248" t="s">
        <v>1016</v>
      </c>
      <c r="H280" s="248" t="s">
        <v>1017</v>
      </c>
      <c r="I280" s="250">
        <v>393.27</v>
      </c>
      <c r="J280" s="250">
        <v>24</v>
      </c>
      <c r="K280" s="251">
        <v>9438.56</v>
      </c>
    </row>
    <row r="281" spans="1:11" ht="14.4" customHeight="1" x14ac:dyDescent="0.3">
      <c r="A281" s="246" t="s">
        <v>295</v>
      </c>
      <c r="B281" s="247" t="s">
        <v>297</v>
      </c>
      <c r="C281" s="248" t="s">
        <v>305</v>
      </c>
      <c r="D281" s="249" t="s">
        <v>306</v>
      </c>
      <c r="E281" s="248" t="s">
        <v>484</v>
      </c>
      <c r="F281" s="249" t="s">
        <v>485</v>
      </c>
      <c r="G281" s="248" t="s">
        <v>1018</v>
      </c>
      <c r="H281" s="248" t="s">
        <v>1019</v>
      </c>
      <c r="I281" s="250">
        <v>31.360000000000003</v>
      </c>
      <c r="J281" s="250">
        <v>2280</v>
      </c>
      <c r="K281" s="251">
        <v>71508.510000000009</v>
      </c>
    </row>
    <row r="282" spans="1:11" ht="14.4" customHeight="1" x14ac:dyDescent="0.3">
      <c r="A282" s="246" t="s">
        <v>295</v>
      </c>
      <c r="B282" s="247" t="s">
        <v>297</v>
      </c>
      <c r="C282" s="248" t="s">
        <v>305</v>
      </c>
      <c r="D282" s="249" t="s">
        <v>306</v>
      </c>
      <c r="E282" s="248" t="s">
        <v>484</v>
      </c>
      <c r="F282" s="249" t="s">
        <v>485</v>
      </c>
      <c r="G282" s="248" t="s">
        <v>1020</v>
      </c>
      <c r="H282" s="248" t="s">
        <v>1021</v>
      </c>
      <c r="I282" s="250">
        <v>196.47</v>
      </c>
      <c r="J282" s="250">
        <v>36</v>
      </c>
      <c r="K282" s="251">
        <v>7072.81</v>
      </c>
    </row>
    <row r="283" spans="1:11" ht="14.4" customHeight="1" x14ac:dyDescent="0.3">
      <c r="A283" s="246" t="s">
        <v>295</v>
      </c>
      <c r="B283" s="247" t="s">
        <v>297</v>
      </c>
      <c r="C283" s="248" t="s">
        <v>305</v>
      </c>
      <c r="D283" s="249" t="s">
        <v>306</v>
      </c>
      <c r="E283" s="248" t="s">
        <v>484</v>
      </c>
      <c r="F283" s="249" t="s">
        <v>485</v>
      </c>
      <c r="G283" s="248" t="s">
        <v>1022</v>
      </c>
      <c r="H283" s="248" t="s">
        <v>1023</v>
      </c>
      <c r="I283" s="250">
        <v>79.760000000000005</v>
      </c>
      <c r="J283" s="250">
        <v>216</v>
      </c>
      <c r="K283" s="251">
        <v>17229.03</v>
      </c>
    </row>
    <row r="284" spans="1:11" ht="14.4" customHeight="1" x14ac:dyDescent="0.3">
      <c r="A284" s="246" t="s">
        <v>295</v>
      </c>
      <c r="B284" s="247" t="s">
        <v>297</v>
      </c>
      <c r="C284" s="248" t="s">
        <v>305</v>
      </c>
      <c r="D284" s="249" t="s">
        <v>306</v>
      </c>
      <c r="E284" s="248" t="s">
        <v>484</v>
      </c>
      <c r="F284" s="249" t="s">
        <v>485</v>
      </c>
      <c r="G284" s="248" t="s">
        <v>1024</v>
      </c>
      <c r="H284" s="248" t="s">
        <v>1025</v>
      </c>
      <c r="I284" s="250">
        <v>161.16999999999999</v>
      </c>
      <c r="J284" s="250">
        <v>888</v>
      </c>
      <c r="K284" s="251">
        <v>143119.06</v>
      </c>
    </row>
    <row r="285" spans="1:11" ht="14.4" customHeight="1" x14ac:dyDescent="0.3">
      <c r="A285" s="246" t="s">
        <v>295</v>
      </c>
      <c r="B285" s="247" t="s">
        <v>297</v>
      </c>
      <c r="C285" s="248" t="s">
        <v>305</v>
      </c>
      <c r="D285" s="249" t="s">
        <v>306</v>
      </c>
      <c r="E285" s="248" t="s">
        <v>484</v>
      </c>
      <c r="F285" s="249" t="s">
        <v>485</v>
      </c>
      <c r="G285" s="248" t="s">
        <v>1026</v>
      </c>
      <c r="H285" s="248" t="s">
        <v>1027</v>
      </c>
      <c r="I285" s="250">
        <v>103.4</v>
      </c>
      <c r="J285" s="250">
        <v>180</v>
      </c>
      <c r="K285" s="251">
        <v>18612</v>
      </c>
    </row>
    <row r="286" spans="1:11" ht="14.4" customHeight="1" x14ac:dyDescent="0.3">
      <c r="A286" s="246" t="s">
        <v>295</v>
      </c>
      <c r="B286" s="247" t="s">
        <v>297</v>
      </c>
      <c r="C286" s="248" t="s">
        <v>305</v>
      </c>
      <c r="D286" s="249" t="s">
        <v>306</v>
      </c>
      <c r="E286" s="248" t="s">
        <v>484</v>
      </c>
      <c r="F286" s="249" t="s">
        <v>485</v>
      </c>
      <c r="G286" s="248" t="s">
        <v>1028</v>
      </c>
      <c r="H286" s="248" t="s">
        <v>1029</v>
      </c>
      <c r="I286" s="250">
        <v>60.66</v>
      </c>
      <c r="J286" s="250">
        <v>144</v>
      </c>
      <c r="K286" s="251">
        <v>8735.4</v>
      </c>
    </row>
    <row r="287" spans="1:11" ht="14.4" customHeight="1" x14ac:dyDescent="0.3">
      <c r="A287" s="246" t="s">
        <v>295</v>
      </c>
      <c r="B287" s="247" t="s">
        <v>297</v>
      </c>
      <c r="C287" s="248" t="s">
        <v>305</v>
      </c>
      <c r="D287" s="249" t="s">
        <v>306</v>
      </c>
      <c r="E287" s="248" t="s">
        <v>484</v>
      </c>
      <c r="F287" s="249" t="s">
        <v>485</v>
      </c>
      <c r="G287" s="248" t="s">
        <v>1030</v>
      </c>
      <c r="H287" s="248" t="s">
        <v>1031</v>
      </c>
      <c r="I287" s="250">
        <v>73.599999999999994</v>
      </c>
      <c r="J287" s="250">
        <v>144</v>
      </c>
      <c r="K287" s="251">
        <v>10598.4</v>
      </c>
    </row>
    <row r="288" spans="1:11" ht="14.4" customHeight="1" x14ac:dyDescent="0.3">
      <c r="A288" s="246" t="s">
        <v>295</v>
      </c>
      <c r="B288" s="247" t="s">
        <v>297</v>
      </c>
      <c r="C288" s="248" t="s">
        <v>305</v>
      </c>
      <c r="D288" s="249" t="s">
        <v>306</v>
      </c>
      <c r="E288" s="248" t="s">
        <v>484</v>
      </c>
      <c r="F288" s="249" t="s">
        <v>485</v>
      </c>
      <c r="G288" s="248" t="s">
        <v>1032</v>
      </c>
      <c r="H288" s="248" t="s">
        <v>1033</v>
      </c>
      <c r="I288" s="250">
        <v>50.12</v>
      </c>
      <c r="J288" s="250">
        <v>216</v>
      </c>
      <c r="K288" s="251">
        <v>10825.27</v>
      </c>
    </row>
    <row r="289" spans="1:11" ht="14.4" customHeight="1" x14ac:dyDescent="0.3">
      <c r="A289" s="246" t="s">
        <v>295</v>
      </c>
      <c r="B289" s="247" t="s">
        <v>297</v>
      </c>
      <c r="C289" s="248" t="s">
        <v>305</v>
      </c>
      <c r="D289" s="249" t="s">
        <v>306</v>
      </c>
      <c r="E289" s="248" t="s">
        <v>484</v>
      </c>
      <c r="F289" s="249" t="s">
        <v>485</v>
      </c>
      <c r="G289" s="248" t="s">
        <v>1034</v>
      </c>
      <c r="H289" s="248" t="s">
        <v>1035</v>
      </c>
      <c r="I289" s="250">
        <v>547.41999999999996</v>
      </c>
      <c r="J289" s="250">
        <v>72</v>
      </c>
      <c r="K289" s="251">
        <v>39414.25</v>
      </c>
    </row>
    <row r="290" spans="1:11" ht="14.4" customHeight="1" x14ac:dyDescent="0.3">
      <c r="A290" s="246" t="s">
        <v>295</v>
      </c>
      <c r="B290" s="247" t="s">
        <v>297</v>
      </c>
      <c r="C290" s="248" t="s">
        <v>305</v>
      </c>
      <c r="D290" s="249" t="s">
        <v>306</v>
      </c>
      <c r="E290" s="248" t="s">
        <v>484</v>
      </c>
      <c r="F290" s="249" t="s">
        <v>485</v>
      </c>
      <c r="G290" s="248" t="s">
        <v>1036</v>
      </c>
      <c r="H290" s="248" t="s">
        <v>1037</v>
      </c>
      <c r="I290" s="250">
        <v>268.22000000000003</v>
      </c>
      <c r="J290" s="250">
        <v>120</v>
      </c>
      <c r="K290" s="251">
        <v>32186.95</v>
      </c>
    </row>
    <row r="291" spans="1:11" ht="14.4" customHeight="1" x14ac:dyDescent="0.3">
      <c r="A291" s="246" t="s">
        <v>295</v>
      </c>
      <c r="B291" s="247" t="s">
        <v>297</v>
      </c>
      <c r="C291" s="248" t="s">
        <v>305</v>
      </c>
      <c r="D291" s="249" t="s">
        <v>306</v>
      </c>
      <c r="E291" s="248" t="s">
        <v>484</v>
      </c>
      <c r="F291" s="249" t="s">
        <v>485</v>
      </c>
      <c r="G291" s="248" t="s">
        <v>1038</v>
      </c>
      <c r="H291" s="248" t="s">
        <v>1039</v>
      </c>
      <c r="I291" s="250">
        <v>129.63999999999999</v>
      </c>
      <c r="J291" s="250">
        <v>72</v>
      </c>
      <c r="K291" s="251">
        <v>9334.26</v>
      </c>
    </row>
    <row r="292" spans="1:11" ht="14.4" customHeight="1" x14ac:dyDescent="0.3">
      <c r="A292" s="246" t="s">
        <v>295</v>
      </c>
      <c r="B292" s="247" t="s">
        <v>297</v>
      </c>
      <c r="C292" s="248" t="s">
        <v>305</v>
      </c>
      <c r="D292" s="249" t="s">
        <v>306</v>
      </c>
      <c r="E292" s="248" t="s">
        <v>484</v>
      </c>
      <c r="F292" s="249" t="s">
        <v>485</v>
      </c>
      <c r="G292" s="248" t="s">
        <v>1040</v>
      </c>
      <c r="H292" s="248" t="s">
        <v>1041</v>
      </c>
      <c r="I292" s="250">
        <v>130.97999999999999</v>
      </c>
      <c r="J292" s="250">
        <v>180</v>
      </c>
      <c r="K292" s="251">
        <v>23575.58</v>
      </c>
    </row>
    <row r="293" spans="1:11" ht="14.4" customHeight="1" x14ac:dyDescent="0.3">
      <c r="A293" s="246" t="s">
        <v>295</v>
      </c>
      <c r="B293" s="247" t="s">
        <v>297</v>
      </c>
      <c r="C293" s="248" t="s">
        <v>305</v>
      </c>
      <c r="D293" s="249" t="s">
        <v>306</v>
      </c>
      <c r="E293" s="248" t="s">
        <v>486</v>
      </c>
      <c r="F293" s="249" t="s">
        <v>487</v>
      </c>
      <c r="G293" s="248" t="s">
        <v>1042</v>
      </c>
      <c r="H293" s="248" t="s">
        <v>1043</v>
      </c>
      <c r="I293" s="250">
        <v>0.3</v>
      </c>
      <c r="J293" s="250">
        <v>200</v>
      </c>
      <c r="K293" s="251">
        <v>60</v>
      </c>
    </row>
    <row r="294" spans="1:11" ht="14.4" customHeight="1" x14ac:dyDescent="0.3">
      <c r="A294" s="246" t="s">
        <v>295</v>
      </c>
      <c r="B294" s="247" t="s">
        <v>297</v>
      </c>
      <c r="C294" s="248" t="s">
        <v>305</v>
      </c>
      <c r="D294" s="249" t="s">
        <v>306</v>
      </c>
      <c r="E294" s="248" t="s">
        <v>486</v>
      </c>
      <c r="F294" s="249" t="s">
        <v>487</v>
      </c>
      <c r="G294" s="248" t="s">
        <v>1044</v>
      </c>
      <c r="H294" s="248" t="s">
        <v>1045</v>
      </c>
      <c r="I294" s="250">
        <v>0.28000000000000003</v>
      </c>
      <c r="J294" s="250">
        <v>100</v>
      </c>
      <c r="K294" s="251">
        <v>28</v>
      </c>
    </row>
    <row r="295" spans="1:11" ht="14.4" customHeight="1" x14ac:dyDescent="0.3">
      <c r="A295" s="246" t="s">
        <v>295</v>
      </c>
      <c r="B295" s="247" t="s">
        <v>297</v>
      </c>
      <c r="C295" s="248" t="s">
        <v>305</v>
      </c>
      <c r="D295" s="249" t="s">
        <v>306</v>
      </c>
      <c r="E295" s="248" t="s">
        <v>486</v>
      </c>
      <c r="F295" s="249" t="s">
        <v>487</v>
      </c>
      <c r="G295" s="248" t="s">
        <v>1046</v>
      </c>
      <c r="H295" s="248" t="s">
        <v>1047</v>
      </c>
      <c r="I295" s="250">
        <v>0.3</v>
      </c>
      <c r="J295" s="250">
        <v>800</v>
      </c>
      <c r="K295" s="251">
        <v>240</v>
      </c>
    </row>
    <row r="296" spans="1:11" ht="14.4" customHeight="1" x14ac:dyDescent="0.3">
      <c r="A296" s="246" t="s">
        <v>295</v>
      </c>
      <c r="B296" s="247" t="s">
        <v>297</v>
      </c>
      <c r="C296" s="248" t="s">
        <v>305</v>
      </c>
      <c r="D296" s="249" t="s">
        <v>306</v>
      </c>
      <c r="E296" s="248" t="s">
        <v>486</v>
      </c>
      <c r="F296" s="249" t="s">
        <v>487</v>
      </c>
      <c r="G296" s="248" t="s">
        <v>1048</v>
      </c>
      <c r="H296" s="248" t="s">
        <v>1049</v>
      </c>
      <c r="I296" s="250">
        <v>0.30111111111111105</v>
      </c>
      <c r="J296" s="250">
        <v>1200</v>
      </c>
      <c r="K296" s="251">
        <v>362</v>
      </c>
    </row>
    <row r="297" spans="1:11" ht="14.4" customHeight="1" x14ac:dyDescent="0.3">
      <c r="A297" s="246" t="s">
        <v>295</v>
      </c>
      <c r="B297" s="247" t="s">
        <v>297</v>
      </c>
      <c r="C297" s="248" t="s">
        <v>305</v>
      </c>
      <c r="D297" s="249" t="s">
        <v>306</v>
      </c>
      <c r="E297" s="248" t="s">
        <v>486</v>
      </c>
      <c r="F297" s="249" t="s">
        <v>487</v>
      </c>
      <c r="G297" s="248" t="s">
        <v>1050</v>
      </c>
      <c r="H297" s="248" t="s">
        <v>1051</v>
      </c>
      <c r="I297" s="250">
        <v>0.3</v>
      </c>
      <c r="J297" s="250">
        <v>200</v>
      </c>
      <c r="K297" s="251">
        <v>60</v>
      </c>
    </row>
    <row r="298" spans="1:11" ht="14.4" customHeight="1" x14ac:dyDescent="0.3">
      <c r="A298" s="246" t="s">
        <v>295</v>
      </c>
      <c r="B298" s="247" t="s">
        <v>297</v>
      </c>
      <c r="C298" s="248" t="s">
        <v>305</v>
      </c>
      <c r="D298" s="249" t="s">
        <v>306</v>
      </c>
      <c r="E298" s="248" t="s">
        <v>486</v>
      </c>
      <c r="F298" s="249" t="s">
        <v>487</v>
      </c>
      <c r="G298" s="248" t="s">
        <v>1052</v>
      </c>
      <c r="H298" s="248" t="s">
        <v>1053</v>
      </c>
      <c r="I298" s="250">
        <v>0.47749999999999998</v>
      </c>
      <c r="J298" s="250">
        <v>400</v>
      </c>
      <c r="K298" s="251">
        <v>191</v>
      </c>
    </row>
    <row r="299" spans="1:11" ht="14.4" customHeight="1" x14ac:dyDescent="0.3">
      <c r="A299" s="246" t="s">
        <v>295</v>
      </c>
      <c r="B299" s="247" t="s">
        <v>297</v>
      </c>
      <c r="C299" s="248" t="s">
        <v>305</v>
      </c>
      <c r="D299" s="249" t="s">
        <v>306</v>
      </c>
      <c r="E299" s="248" t="s">
        <v>486</v>
      </c>
      <c r="F299" s="249" t="s">
        <v>487</v>
      </c>
      <c r="G299" s="248" t="s">
        <v>1054</v>
      </c>
      <c r="H299" s="248" t="s">
        <v>1055</v>
      </c>
      <c r="I299" s="250">
        <v>10.985000000000001</v>
      </c>
      <c r="J299" s="250">
        <v>110</v>
      </c>
      <c r="K299" s="251">
        <v>1208.24</v>
      </c>
    </row>
    <row r="300" spans="1:11" ht="14.4" customHeight="1" x14ac:dyDescent="0.3">
      <c r="A300" s="246" t="s">
        <v>295</v>
      </c>
      <c r="B300" s="247" t="s">
        <v>297</v>
      </c>
      <c r="C300" s="248" t="s">
        <v>305</v>
      </c>
      <c r="D300" s="249" t="s">
        <v>306</v>
      </c>
      <c r="E300" s="248" t="s">
        <v>486</v>
      </c>
      <c r="F300" s="249" t="s">
        <v>487</v>
      </c>
      <c r="G300" s="248" t="s">
        <v>1056</v>
      </c>
      <c r="H300" s="248" t="s">
        <v>1057</v>
      </c>
      <c r="I300" s="250">
        <v>10.99</v>
      </c>
      <c r="J300" s="250">
        <v>190</v>
      </c>
      <c r="K300" s="251">
        <v>2087.58</v>
      </c>
    </row>
    <row r="301" spans="1:11" ht="14.4" customHeight="1" x14ac:dyDescent="0.3">
      <c r="A301" s="246" t="s">
        <v>295</v>
      </c>
      <c r="B301" s="247" t="s">
        <v>297</v>
      </c>
      <c r="C301" s="248" t="s">
        <v>305</v>
      </c>
      <c r="D301" s="249" t="s">
        <v>306</v>
      </c>
      <c r="E301" s="248" t="s">
        <v>486</v>
      </c>
      <c r="F301" s="249" t="s">
        <v>487</v>
      </c>
      <c r="G301" s="248" t="s">
        <v>1058</v>
      </c>
      <c r="H301" s="248" t="s">
        <v>1059</v>
      </c>
      <c r="I301" s="250">
        <v>10.452500000000001</v>
      </c>
      <c r="J301" s="250">
        <v>130</v>
      </c>
      <c r="K301" s="251">
        <v>1359.23</v>
      </c>
    </row>
    <row r="302" spans="1:11" ht="14.4" customHeight="1" x14ac:dyDescent="0.3">
      <c r="A302" s="246" t="s">
        <v>295</v>
      </c>
      <c r="B302" s="247" t="s">
        <v>297</v>
      </c>
      <c r="C302" s="248" t="s">
        <v>305</v>
      </c>
      <c r="D302" s="249" t="s">
        <v>306</v>
      </c>
      <c r="E302" s="248" t="s">
        <v>486</v>
      </c>
      <c r="F302" s="249" t="s">
        <v>487</v>
      </c>
      <c r="G302" s="248" t="s">
        <v>1060</v>
      </c>
      <c r="H302" s="248" t="s">
        <v>1061</v>
      </c>
      <c r="I302" s="250">
        <v>10.986666666666666</v>
      </c>
      <c r="J302" s="250">
        <v>130</v>
      </c>
      <c r="K302" s="251">
        <v>1428.18</v>
      </c>
    </row>
    <row r="303" spans="1:11" ht="14.4" customHeight="1" x14ac:dyDescent="0.3">
      <c r="A303" s="246" t="s">
        <v>295</v>
      </c>
      <c r="B303" s="247" t="s">
        <v>297</v>
      </c>
      <c r="C303" s="248" t="s">
        <v>305</v>
      </c>
      <c r="D303" s="249" t="s">
        <v>306</v>
      </c>
      <c r="E303" s="248" t="s">
        <v>486</v>
      </c>
      <c r="F303" s="249" t="s">
        <v>487</v>
      </c>
      <c r="G303" s="248" t="s">
        <v>1062</v>
      </c>
      <c r="H303" s="248" t="s">
        <v>1063</v>
      </c>
      <c r="I303" s="250">
        <v>10.9825</v>
      </c>
      <c r="J303" s="250">
        <v>110</v>
      </c>
      <c r="K303" s="251">
        <v>1208.0300000000002</v>
      </c>
    </row>
    <row r="304" spans="1:11" ht="14.4" customHeight="1" x14ac:dyDescent="0.3">
      <c r="A304" s="246" t="s">
        <v>295</v>
      </c>
      <c r="B304" s="247" t="s">
        <v>297</v>
      </c>
      <c r="C304" s="248" t="s">
        <v>305</v>
      </c>
      <c r="D304" s="249" t="s">
        <v>306</v>
      </c>
      <c r="E304" s="248" t="s">
        <v>486</v>
      </c>
      <c r="F304" s="249" t="s">
        <v>487</v>
      </c>
      <c r="G304" s="248" t="s">
        <v>1064</v>
      </c>
      <c r="H304" s="248" t="s">
        <v>1065</v>
      </c>
      <c r="I304" s="250">
        <v>10.450000000000001</v>
      </c>
      <c r="J304" s="250">
        <v>260</v>
      </c>
      <c r="K304" s="251">
        <v>2717.6500000000005</v>
      </c>
    </row>
    <row r="305" spans="1:11" ht="14.4" customHeight="1" x14ac:dyDescent="0.3">
      <c r="A305" s="246" t="s">
        <v>295</v>
      </c>
      <c r="B305" s="247" t="s">
        <v>297</v>
      </c>
      <c r="C305" s="248" t="s">
        <v>305</v>
      </c>
      <c r="D305" s="249" t="s">
        <v>306</v>
      </c>
      <c r="E305" s="248" t="s">
        <v>486</v>
      </c>
      <c r="F305" s="249" t="s">
        <v>487</v>
      </c>
      <c r="G305" s="248" t="s">
        <v>1066</v>
      </c>
      <c r="H305" s="248" t="s">
        <v>1067</v>
      </c>
      <c r="I305" s="250">
        <v>10.99</v>
      </c>
      <c r="J305" s="250">
        <v>180</v>
      </c>
      <c r="K305" s="251">
        <v>1977.71</v>
      </c>
    </row>
    <row r="306" spans="1:11" ht="14.4" customHeight="1" x14ac:dyDescent="0.3">
      <c r="A306" s="246" t="s">
        <v>295</v>
      </c>
      <c r="B306" s="247" t="s">
        <v>297</v>
      </c>
      <c r="C306" s="248" t="s">
        <v>305</v>
      </c>
      <c r="D306" s="249" t="s">
        <v>306</v>
      </c>
      <c r="E306" s="248" t="s">
        <v>486</v>
      </c>
      <c r="F306" s="249" t="s">
        <v>487</v>
      </c>
      <c r="G306" s="248" t="s">
        <v>1068</v>
      </c>
      <c r="H306" s="248" t="s">
        <v>1069</v>
      </c>
      <c r="I306" s="250">
        <v>10.45</v>
      </c>
      <c r="J306" s="250">
        <v>50</v>
      </c>
      <c r="K306" s="251">
        <v>522.72</v>
      </c>
    </row>
    <row r="307" spans="1:11" ht="14.4" customHeight="1" x14ac:dyDescent="0.3">
      <c r="A307" s="246" t="s">
        <v>295</v>
      </c>
      <c r="B307" s="247" t="s">
        <v>297</v>
      </c>
      <c r="C307" s="248" t="s">
        <v>305</v>
      </c>
      <c r="D307" s="249" t="s">
        <v>306</v>
      </c>
      <c r="E307" s="248" t="s">
        <v>486</v>
      </c>
      <c r="F307" s="249" t="s">
        <v>487</v>
      </c>
      <c r="G307" s="248" t="s">
        <v>1070</v>
      </c>
      <c r="H307" s="248" t="s">
        <v>1071</v>
      </c>
      <c r="I307" s="250">
        <v>10.45</v>
      </c>
      <c r="J307" s="250">
        <v>130</v>
      </c>
      <c r="K307" s="251">
        <v>1358.73</v>
      </c>
    </row>
    <row r="308" spans="1:11" ht="14.4" customHeight="1" x14ac:dyDescent="0.3">
      <c r="A308" s="246" t="s">
        <v>295</v>
      </c>
      <c r="B308" s="247" t="s">
        <v>297</v>
      </c>
      <c r="C308" s="248" t="s">
        <v>305</v>
      </c>
      <c r="D308" s="249" t="s">
        <v>306</v>
      </c>
      <c r="E308" s="248" t="s">
        <v>486</v>
      </c>
      <c r="F308" s="249" t="s">
        <v>487</v>
      </c>
      <c r="G308" s="248" t="s">
        <v>1072</v>
      </c>
      <c r="H308" s="248" t="s">
        <v>1073</v>
      </c>
      <c r="I308" s="250">
        <v>0.29777777777777775</v>
      </c>
      <c r="J308" s="250">
        <v>1400</v>
      </c>
      <c r="K308" s="251">
        <v>418</v>
      </c>
    </row>
    <row r="309" spans="1:11" ht="14.4" customHeight="1" x14ac:dyDescent="0.3">
      <c r="A309" s="246" t="s">
        <v>295</v>
      </c>
      <c r="B309" s="247" t="s">
        <v>297</v>
      </c>
      <c r="C309" s="248" t="s">
        <v>305</v>
      </c>
      <c r="D309" s="249" t="s">
        <v>306</v>
      </c>
      <c r="E309" s="248" t="s">
        <v>486</v>
      </c>
      <c r="F309" s="249" t="s">
        <v>487</v>
      </c>
      <c r="G309" s="248" t="s">
        <v>1074</v>
      </c>
      <c r="H309" s="248" t="s">
        <v>1075</v>
      </c>
      <c r="I309" s="250">
        <v>10.99</v>
      </c>
      <c r="J309" s="250">
        <v>150</v>
      </c>
      <c r="K309" s="251">
        <v>1648.0100000000002</v>
      </c>
    </row>
    <row r="310" spans="1:11" ht="14.4" customHeight="1" x14ac:dyDescent="0.3">
      <c r="A310" s="246" t="s">
        <v>295</v>
      </c>
      <c r="B310" s="247" t="s">
        <v>297</v>
      </c>
      <c r="C310" s="248" t="s">
        <v>305</v>
      </c>
      <c r="D310" s="249" t="s">
        <v>306</v>
      </c>
      <c r="E310" s="248" t="s">
        <v>486</v>
      </c>
      <c r="F310" s="249" t="s">
        <v>487</v>
      </c>
      <c r="G310" s="248" t="s">
        <v>1076</v>
      </c>
      <c r="H310" s="248" t="s">
        <v>1077</v>
      </c>
      <c r="I310" s="250">
        <v>786.5</v>
      </c>
      <c r="J310" s="250">
        <v>25</v>
      </c>
      <c r="K310" s="251">
        <v>19662.5</v>
      </c>
    </row>
    <row r="311" spans="1:11" ht="14.4" customHeight="1" x14ac:dyDescent="0.3">
      <c r="A311" s="246" t="s">
        <v>295</v>
      </c>
      <c r="B311" s="247" t="s">
        <v>297</v>
      </c>
      <c r="C311" s="248" t="s">
        <v>305</v>
      </c>
      <c r="D311" s="249" t="s">
        <v>306</v>
      </c>
      <c r="E311" s="248" t="s">
        <v>486</v>
      </c>
      <c r="F311" s="249" t="s">
        <v>487</v>
      </c>
      <c r="G311" s="248" t="s">
        <v>1076</v>
      </c>
      <c r="H311" s="248" t="s">
        <v>1078</v>
      </c>
      <c r="I311" s="250">
        <v>786.5</v>
      </c>
      <c r="J311" s="250">
        <v>20</v>
      </c>
      <c r="K311" s="251">
        <v>15730</v>
      </c>
    </row>
    <row r="312" spans="1:11" ht="14.4" customHeight="1" x14ac:dyDescent="0.3">
      <c r="A312" s="246" t="s">
        <v>295</v>
      </c>
      <c r="B312" s="247" t="s">
        <v>297</v>
      </c>
      <c r="C312" s="248" t="s">
        <v>305</v>
      </c>
      <c r="D312" s="249" t="s">
        <v>306</v>
      </c>
      <c r="E312" s="248" t="s">
        <v>486</v>
      </c>
      <c r="F312" s="249" t="s">
        <v>487</v>
      </c>
      <c r="G312" s="248" t="s">
        <v>1079</v>
      </c>
      <c r="H312" s="248" t="s">
        <v>1080</v>
      </c>
      <c r="I312" s="250">
        <v>6.55</v>
      </c>
      <c r="J312" s="250">
        <v>150</v>
      </c>
      <c r="K312" s="251">
        <v>981.90000000000009</v>
      </c>
    </row>
    <row r="313" spans="1:11" ht="14.4" customHeight="1" x14ac:dyDescent="0.3">
      <c r="A313" s="246" t="s">
        <v>295</v>
      </c>
      <c r="B313" s="247" t="s">
        <v>297</v>
      </c>
      <c r="C313" s="248" t="s">
        <v>305</v>
      </c>
      <c r="D313" s="249" t="s">
        <v>306</v>
      </c>
      <c r="E313" s="248" t="s">
        <v>486</v>
      </c>
      <c r="F313" s="249" t="s">
        <v>487</v>
      </c>
      <c r="G313" s="248" t="s">
        <v>1081</v>
      </c>
      <c r="H313" s="248" t="s">
        <v>1082</v>
      </c>
      <c r="I313" s="250">
        <v>13.21</v>
      </c>
      <c r="J313" s="250">
        <v>90</v>
      </c>
      <c r="K313" s="251">
        <v>1189.1999999999998</v>
      </c>
    </row>
    <row r="314" spans="1:11" ht="14.4" customHeight="1" x14ac:dyDescent="0.3">
      <c r="A314" s="246" t="s">
        <v>295</v>
      </c>
      <c r="B314" s="247" t="s">
        <v>297</v>
      </c>
      <c r="C314" s="248" t="s">
        <v>305</v>
      </c>
      <c r="D314" s="249" t="s">
        <v>306</v>
      </c>
      <c r="E314" s="248" t="s">
        <v>486</v>
      </c>
      <c r="F314" s="249" t="s">
        <v>487</v>
      </c>
      <c r="G314" s="248" t="s">
        <v>1083</v>
      </c>
      <c r="H314" s="248" t="s">
        <v>1084</v>
      </c>
      <c r="I314" s="250">
        <v>13.21</v>
      </c>
      <c r="J314" s="250">
        <v>90</v>
      </c>
      <c r="K314" s="251">
        <v>1189.1999999999998</v>
      </c>
    </row>
    <row r="315" spans="1:11" ht="14.4" customHeight="1" x14ac:dyDescent="0.3">
      <c r="A315" s="246" t="s">
        <v>295</v>
      </c>
      <c r="B315" s="247" t="s">
        <v>297</v>
      </c>
      <c r="C315" s="248" t="s">
        <v>305</v>
      </c>
      <c r="D315" s="249" t="s">
        <v>306</v>
      </c>
      <c r="E315" s="248" t="s">
        <v>486</v>
      </c>
      <c r="F315" s="249" t="s">
        <v>487</v>
      </c>
      <c r="G315" s="248" t="s">
        <v>1085</v>
      </c>
      <c r="H315" s="248" t="s">
        <v>1086</v>
      </c>
      <c r="I315" s="250">
        <v>10.99</v>
      </c>
      <c r="J315" s="250">
        <v>90</v>
      </c>
      <c r="K315" s="251">
        <v>988.80000000000007</v>
      </c>
    </row>
    <row r="316" spans="1:11" ht="14.4" customHeight="1" x14ac:dyDescent="0.3">
      <c r="A316" s="246" t="s">
        <v>295</v>
      </c>
      <c r="B316" s="247" t="s">
        <v>297</v>
      </c>
      <c r="C316" s="248" t="s">
        <v>305</v>
      </c>
      <c r="D316" s="249" t="s">
        <v>306</v>
      </c>
      <c r="E316" s="248" t="s">
        <v>486</v>
      </c>
      <c r="F316" s="249" t="s">
        <v>487</v>
      </c>
      <c r="G316" s="248" t="s">
        <v>1087</v>
      </c>
      <c r="H316" s="248" t="s">
        <v>1088</v>
      </c>
      <c r="I316" s="250">
        <v>6.55</v>
      </c>
      <c r="J316" s="250">
        <v>150</v>
      </c>
      <c r="K316" s="251">
        <v>981.90000000000009</v>
      </c>
    </row>
    <row r="317" spans="1:11" ht="14.4" customHeight="1" x14ac:dyDescent="0.3">
      <c r="A317" s="246" t="s">
        <v>295</v>
      </c>
      <c r="B317" s="247" t="s">
        <v>297</v>
      </c>
      <c r="C317" s="248" t="s">
        <v>305</v>
      </c>
      <c r="D317" s="249" t="s">
        <v>306</v>
      </c>
      <c r="E317" s="248" t="s">
        <v>486</v>
      </c>
      <c r="F317" s="249" t="s">
        <v>487</v>
      </c>
      <c r="G317" s="248" t="s">
        <v>1089</v>
      </c>
      <c r="H317" s="248" t="s">
        <v>1090</v>
      </c>
      <c r="I317" s="250">
        <v>25.51</v>
      </c>
      <c r="J317" s="250">
        <v>60</v>
      </c>
      <c r="K317" s="251">
        <v>1530.65</v>
      </c>
    </row>
    <row r="318" spans="1:11" ht="14.4" customHeight="1" x14ac:dyDescent="0.3">
      <c r="A318" s="246" t="s">
        <v>295</v>
      </c>
      <c r="B318" s="247" t="s">
        <v>297</v>
      </c>
      <c r="C318" s="248" t="s">
        <v>305</v>
      </c>
      <c r="D318" s="249" t="s">
        <v>306</v>
      </c>
      <c r="E318" s="248" t="s">
        <v>486</v>
      </c>
      <c r="F318" s="249" t="s">
        <v>487</v>
      </c>
      <c r="G318" s="248" t="s">
        <v>1091</v>
      </c>
      <c r="H318" s="248" t="s">
        <v>1092</v>
      </c>
      <c r="I318" s="250">
        <v>25.51</v>
      </c>
      <c r="J318" s="250">
        <v>60</v>
      </c>
      <c r="K318" s="251">
        <v>1530.65</v>
      </c>
    </row>
    <row r="319" spans="1:11" ht="14.4" customHeight="1" x14ac:dyDescent="0.3">
      <c r="A319" s="246" t="s">
        <v>295</v>
      </c>
      <c r="B319" s="247" t="s">
        <v>297</v>
      </c>
      <c r="C319" s="248" t="s">
        <v>305</v>
      </c>
      <c r="D319" s="249" t="s">
        <v>306</v>
      </c>
      <c r="E319" s="248" t="s">
        <v>486</v>
      </c>
      <c r="F319" s="249" t="s">
        <v>487</v>
      </c>
      <c r="G319" s="248" t="s">
        <v>1093</v>
      </c>
      <c r="H319" s="248" t="s">
        <v>1094</v>
      </c>
      <c r="I319" s="250">
        <v>25.51</v>
      </c>
      <c r="J319" s="250">
        <v>60</v>
      </c>
      <c r="K319" s="251">
        <v>1530.65</v>
      </c>
    </row>
    <row r="320" spans="1:11" ht="14.4" customHeight="1" x14ac:dyDescent="0.3">
      <c r="A320" s="246" t="s">
        <v>295</v>
      </c>
      <c r="B320" s="247" t="s">
        <v>297</v>
      </c>
      <c r="C320" s="248" t="s">
        <v>305</v>
      </c>
      <c r="D320" s="249" t="s">
        <v>306</v>
      </c>
      <c r="E320" s="248" t="s">
        <v>486</v>
      </c>
      <c r="F320" s="249" t="s">
        <v>487</v>
      </c>
      <c r="G320" s="248" t="s">
        <v>1095</v>
      </c>
      <c r="H320" s="248" t="s">
        <v>1096</v>
      </c>
      <c r="I320" s="250">
        <v>786.5</v>
      </c>
      <c r="J320" s="250">
        <v>20</v>
      </c>
      <c r="K320" s="251">
        <v>15730</v>
      </c>
    </row>
    <row r="321" spans="1:11" ht="14.4" customHeight="1" x14ac:dyDescent="0.3">
      <c r="A321" s="246" t="s">
        <v>295</v>
      </c>
      <c r="B321" s="247" t="s">
        <v>297</v>
      </c>
      <c r="C321" s="248" t="s">
        <v>305</v>
      </c>
      <c r="D321" s="249" t="s">
        <v>306</v>
      </c>
      <c r="E321" s="248" t="s">
        <v>490</v>
      </c>
      <c r="F321" s="249" t="s">
        <v>491</v>
      </c>
      <c r="G321" s="248" t="s">
        <v>1097</v>
      </c>
      <c r="H321" s="248" t="s">
        <v>1098</v>
      </c>
      <c r="I321" s="250">
        <v>0.78428571428571436</v>
      </c>
      <c r="J321" s="250">
        <v>4200</v>
      </c>
      <c r="K321" s="251">
        <v>3294</v>
      </c>
    </row>
    <row r="322" spans="1:11" ht="14.4" customHeight="1" x14ac:dyDescent="0.3">
      <c r="A322" s="246" t="s">
        <v>295</v>
      </c>
      <c r="B322" s="247" t="s">
        <v>297</v>
      </c>
      <c r="C322" s="248" t="s">
        <v>305</v>
      </c>
      <c r="D322" s="249" t="s">
        <v>306</v>
      </c>
      <c r="E322" s="248" t="s">
        <v>490</v>
      </c>
      <c r="F322" s="249" t="s">
        <v>491</v>
      </c>
      <c r="G322" s="248" t="s">
        <v>1099</v>
      </c>
      <c r="H322" s="248" t="s">
        <v>1100</v>
      </c>
      <c r="I322" s="250">
        <v>16.21</v>
      </c>
      <c r="J322" s="250">
        <v>600</v>
      </c>
      <c r="K322" s="251">
        <v>9728.4000000000015</v>
      </c>
    </row>
    <row r="323" spans="1:11" ht="14.4" customHeight="1" x14ac:dyDescent="0.3">
      <c r="A323" s="246" t="s">
        <v>295</v>
      </c>
      <c r="B323" s="247" t="s">
        <v>297</v>
      </c>
      <c r="C323" s="248" t="s">
        <v>305</v>
      </c>
      <c r="D323" s="249" t="s">
        <v>306</v>
      </c>
      <c r="E323" s="248" t="s">
        <v>490</v>
      </c>
      <c r="F323" s="249" t="s">
        <v>491</v>
      </c>
      <c r="G323" s="248" t="s">
        <v>1101</v>
      </c>
      <c r="H323" s="248" t="s">
        <v>1102</v>
      </c>
      <c r="I323" s="250">
        <v>7.4</v>
      </c>
      <c r="J323" s="250">
        <v>700</v>
      </c>
      <c r="K323" s="251">
        <v>5150</v>
      </c>
    </row>
    <row r="324" spans="1:11" ht="14.4" customHeight="1" x14ac:dyDescent="0.3">
      <c r="A324" s="246" t="s">
        <v>295</v>
      </c>
      <c r="B324" s="247" t="s">
        <v>297</v>
      </c>
      <c r="C324" s="248" t="s">
        <v>305</v>
      </c>
      <c r="D324" s="249" t="s">
        <v>306</v>
      </c>
      <c r="E324" s="248" t="s">
        <v>490</v>
      </c>
      <c r="F324" s="249" t="s">
        <v>491</v>
      </c>
      <c r="G324" s="248" t="s">
        <v>1101</v>
      </c>
      <c r="H324" s="248" t="s">
        <v>1103</v>
      </c>
      <c r="I324" s="250">
        <v>7.5</v>
      </c>
      <c r="J324" s="250">
        <v>50</v>
      </c>
      <c r="K324" s="251">
        <v>375</v>
      </c>
    </row>
    <row r="325" spans="1:11" ht="14.4" customHeight="1" x14ac:dyDescent="0.3">
      <c r="A325" s="246" t="s">
        <v>295</v>
      </c>
      <c r="B325" s="247" t="s">
        <v>297</v>
      </c>
      <c r="C325" s="248" t="s">
        <v>305</v>
      </c>
      <c r="D325" s="249" t="s">
        <v>306</v>
      </c>
      <c r="E325" s="248" t="s">
        <v>490</v>
      </c>
      <c r="F325" s="249" t="s">
        <v>491</v>
      </c>
      <c r="G325" s="248" t="s">
        <v>1104</v>
      </c>
      <c r="H325" s="248" t="s">
        <v>1105</v>
      </c>
      <c r="I325" s="250">
        <v>7.3133333333333335</v>
      </c>
      <c r="J325" s="250">
        <v>450</v>
      </c>
      <c r="K325" s="251">
        <v>3284.5</v>
      </c>
    </row>
    <row r="326" spans="1:11" ht="14.4" customHeight="1" x14ac:dyDescent="0.3">
      <c r="A326" s="246" t="s">
        <v>295</v>
      </c>
      <c r="B326" s="247" t="s">
        <v>297</v>
      </c>
      <c r="C326" s="248" t="s">
        <v>305</v>
      </c>
      <c r="D326" s="249" t="s">
        <v>306</v>
      </c>
      <c r="E326" s="248" t="s">
        <v>490</v>
      </c>
      <c r="F326" s="249" t="s">
        <v>491</v>
      </c>
      <c r="G326" s="248" t="s">
        <v>1106</v>
      </c>
      <c r="H326" s="248" t="s">
        <v>1107</v>
      </c>
      <c r="I326" s="250">
        <v>20.69</v>
      </c>
      <c r="J326" s="250">
        <v>50</v>
      </c>
      <c r="K326" s="251">
        <v>1034.5</v>
      </c>
    </row>
    <row r="327" spans="1:11" ht="14.4" customHeight="1" x14ac:dyDescent="0.3">
      <c r="A327" s="246" t="s">
        <v>295</v>
      </c>
      <c r="B327" s="247" t="s">
        <v>297</v>
      </c>
      <c r="C327" s="248" t="s">
        <v>305</v>
      </c>
      <c r="D327" s="249" t="s">
        <v>306</v>
      </c>
      <c r="E327" s="248" t="s">
        <v>490</v>
      </c>
      <c r="F327" s="249" t="s">
        <v>491</v>
      </c>
      <c r="G327" s="248" t="s">
        <v>1106</v>
      </c>
      <c r="H327" s="248" t="s">
        <v>1108</v>
      </c>
      <c r="I327" s="250">
        <v>20.69</v>
      </c>
      <c r="J327" s="250">
        <v>100</v>
      </c>
      <c r="K327" s="251">
        <v>2069</v>
      </c>
    </row>
    <row r="328" spans="1:11" ht="14.4" customHeight="1" x14ac:dyDescent="0.3">
      <c r="A328" s="246" t="s">
        <v>295</v>
      </c>
      <c r="B328" s="247" t="s">
        <v>297</v>
      </c>
      <c r="C328" s="248" t="s">
        <v>305</v>
      </c>
      <c r="D328" s="249" t="s">
        <v>306</v>
      </c>
      <c r="E328" s="248" t="s">
        <v>490</v>
      </c>
      <c r="F328" s="249" t="s">
        <v>491</v>
      </c>
      <c r="G328" s="248" t="s">
        <v>1109</v>
      </c>
      <c r="H328" s="248" t="s">
        <v>1110</v>
      </c>
      <c r="I328" s="250">
        <v>20.69</v>
      </c>
      <c r="J328" s="250">
        <v>150</v>
      </c>
      <c r="K328" s="251">
        <v>3103.5</v>
      </c>
    </row>
    <row r="329" spans="1:11" ht="14.4" customHeight="1" x14ac:dyDescent="0.3">
      <c r="A329" s="246" t="s">
        <v>295</v>
      </c>
      <c r="B329" s="247" t="s">
        <v>297</v>
      </c>
      <c r="C329" s="248" t="s">
        <v>305</v>
      </c>
      <c r="D329" s="249" t="s">
        <v>306</v>
      </c>
      <c r="E329" s="248" t="s">
        <v>490</v>
      </c>
      <c r="F329" s="249" t="s">
        <v>491</v>
      </c>
      <c r="G329" s="248" t="s">
        <v>1109</v>
      </c>
      <c r="H329" s="248" t="s">
        <v>1111</v>
      </c>
      <c r="I329" s="250">
        <v>20.69</v>
      </c>
      <c r="J329" s="250">
        <v>100</v>
      </c>
      <c r="K329" s="251">
        <v>2069</v>
      </c>
    </row>
    <row r="330" spans="1:11" ht="14.4" customHeight="1" x14ac:dyDescent="0.3">
      <c r="A330" s="246" t="s">
        <v>295</v>
      </c>
      <c r="B330" s="247" t="s">
        <v>297</v>
      </c>
      <c r="C330" s="248" t="s">
        <v>305</v>
      </c>
      <c r="D330" s="249" t="s">
        <v>306</v>
      </c>
      <c r="E330" s="248" t="s">
        <v>490</v>
      </c>
      <c r="F330" s="249" t="s">
        <v>491</v>
      </c>
      <c r="G330" s="248" t="s">
        <v>1112</v>
      </c>
      <c r="H330" s="248" t="s">
        <v>1113</v>
      </c>
      <c r="I330" s="250">
        <v>16.21</v>
      </c>
      <c r="J330" s="250">
        <v>400</v>
      </c>
      <c r="K330" s="251">
        <v>6485.6</v>
      </c>
    </row>
    <row r="331" spans="1:11" ht="14.4" customHeight="1" x14ac:dyDescent="0.3">
      <c r="A331" s="246" t="s">
        <v>295</v>
      </c>
      <c r="B331" s="247" t="s">
        <v>297</v>
      </c>
      <c r="C331" s="248" t="s">
        <v>305</v>
      </c>
      <c r="D331" s="249" t="s">
        <v>306</v>
      </c>
      <c r="E331" s="248" t="s">
        <v>490</v>
      </c>
      <c r="F331" s="249" t="s">
        <v>491</v>
      </c>
      <c r="G331" s="248" t="s">
        <v>1114</v>
      </c>
      <c r="H331" s="248" t="s">
        <v>1115</v>
      </c>
      <c r="I331" s="250">
        <v>10.984999999999999</v>
      </c>
      <c r="J331" s="250">
        <v>1540</v>
      </c>
      <c r="K331" s="251">
        <v>16915.8</v>
      </c>
    </row>
    <row r="332" spans="1:11" ht="14.4" customHeight="1" x14ac:dyDescent="0.3">
      <c r="A332" s="246" t="s">
        <v>295</v>
      </c>
      <c r="B332" s="247" t="s">
        <v>297</v>
      </c>
      <c r="C332" s="248" t="s">
        <v>305</v>
      </c>
      <c r="D332" s="249" t="s">
        <v>306</v>
      </c>
      <c r="E332" s="248" t="s">
        <v>490</v>
      </c>
      <c r="F332" s="249" t="s">
        <v>491</v>
      </c>
      <c r="G332" s="248" t="s">
        <v>1114</v>
      </c>
      <c r="H332" s="248" t="s">
        <v>1116</v>
      </c>
      <c r="I332" s="250">
        <v>11</v>
      </c>
      <c r="J332" s="250">
        <v>200</v>
      </c>
      <c r="K332" s="251">
        <v>2200</v>
      </c>
    </row>
    <row r="333" spans="1:11" ht="14.4" customHeight="1" x14ac:dyDescent="0.3">
      <c r="A333" s="246" t="s">
        <v>295</v>
      </c>
      <c r="B333" s="247" t="s">
        <v>297</v>
      </c>
      <c r="C333" s="248" t="s">
        <v>305</v>
      </c>
      <c r="D333" s="249" t="s">
        <v>306</v>
      </c>
      <c r="E333" s="248" t="s">
        <v>490</v>
      </c>
      <c r="F333" s="249" t="s">
        <v>491</v>
      </c>
      <c r="G333" s="248" t="s">
        <v>1117</v>
      </c>
      <c r="H333" s="248" t="s">
        <v>1118</v>
      </c>
      <c r="I333" s="250">
        <v>10.838750000000001</v>
      </c>
      <c r="J333" s="250">
        <v>2840</v>
      </c>
      <c r="K333" s="251">
        <v>30954.799999999999</v>
      </c>
    </row>
    <row r="334" spans="1:11" ht="14.4" customHeight="1" x14ac:dyDescent="0.3">
      <c r="A334" s="246" t="s">
        <v>295</v>
      </c>
      <c r="B334" s="247" t="s">
        <v>297</v>
      </c>
      <c r="C334" s="248" t="s">
        <v>305</v>
      </c>
      <c r="D334" s="249" t="s">
        <v>306</v>
      </c>
      <c r="E334" s="248" t="s">
        <v>490</v>
      </c>
      <c r="F334" s="249" t="s">
        <v>491</v>
      </c>
      <c r="G334" s="248" t="s">
        <v>1117</v>
      </c>
      <c r="H334" s="248" t="s">
        <v>1119</v>
      </c>
      <c r="I334" s="250">
        <v>11.01</v>
      </c>
      <c r="J334" s="250">
        <v>960</v>
      </c>
      <c r="K334" s="251">
        <v>10569.6</v>
      </c>
    </row>
    <row r="335" spans="1:11" ht="14.4" customHeight="1" x14ac:dyDescent="0.3">
      <c r="A335" s="246" t="s">
        <v>295</v>
      </c>
      <c r="B335" s="247" t="s">
        <v>297</v>
      </c>
      <c r="C335" s="248" t="s">
        <v>305</v>
      </c>
      <c r="D335" s="249" t="s">
        <v>306</v>
      </c>
      <c r="E335" s="248" t="s">
        <v>490</v>
      </c>
      <c r="F335" s="249" t="s">
        <v>491</v>
      </c>
      <c r="G335" s="248" t="s">
        <v>1120</v>
      </c>
      <c r="H335" s="248" t="s">
        <v>1121</v>
      </c>
      <c r="I335" s="250">
        <v>10.921999999999999</v>
      </c>
      <c r="J335" s="250">
        <v>2320</v>
      </c>
      <c r="K335" s="251">
        <v>25490.400000000001</v>
      </c>
    </row>
    <row r="336" spans="1:11" ht="14.4" customHeight="1" x14ac:dyDescent="0.3">
      <c r="A336" s="246" t="s">
        <v>295</v>
      </c>
      <c r="B336" s="247" t="s">
        <v>297</v>
      </c>
      <c r="C336" s="248" t="s">
        <v>305</v>
      </c>
      <c r="D336" s="249" t="s">
        <v>306</v>
      </c>
      <c r="E336" s="248" t="s">
        <v>490</v>
      </c>
      <c r="F336" s="249" t="s">
        <v>491</v>
      </c>
      <c r="G336" s="248" t="s">
        <v>1120</v>
      </c>
      <c r="H336" s="248" t="s">
        <v>1122</v>
      </c>
      <c r="I336" s="250">
        <v>11.01</v>
      </c>
      <c r="J336" s="250">
        <v>720</v>
      </c>
      <c r="K336" s="251">
        <v>7927.2</v>
      </c>
    </row>
    <row r="337" spans="1:11" ht="14.4" customHeight="1" x14ac:dyDescent="0.3">
      <c r="A337" s="246" t="s">
        <v>295</v>
      </c>
      <c r="B337" s="247" t="s">
        <v>297</v>
      </c>
      <c r="C337" s="248" t="s">
        <v>305</v>
      </c>
      <c r="D337" s="249" t="s">
        <v>306</v>
      </c>
      <c r="E337" s="248" t="s">
        <v>490</v>
      </c>
      <c r="F337" s="249" t="s">
        <v>491</v>
      </c>
      <c r="G337" s="248" t="s">
        <v>1123</v>
      </c>
      <c r="H337" s="248" t="s">
        <v>1124</v>
      </c>
      <c r="I337" s="250">
        <v>10.975000000000001</v>
      </c>
      <c r="J337" s="250">
        <v>3780</v>
      </c>
      <c r="K337" s="251">
        <v>41575.199999999997</v>
      </c>
    </row>
    <row r="338" spans="1:11" ht="14.4" customHeight="1" x14ac:dyDescent="0.3">
      <c r="A338" s="246" t="s">
        <v>295</v>
      </c>
      <c r="B338" s="247" t="s">
        <v>297</v>
      </c>
      <c r="C338" s="248" t="s">
        <v>305</v>
      </c>
      <c r="D338" s="249" t="s">
        <v>306</v>
      </c>
      <c r="E338" s="248" t="s">
        <v>490</v>
      </c>
      <c r="F338" s="249" t="s">
        <v>491</v>
      </c>
      <c r="G338" s="248" t="s">
        <v>1123</v>
      </c>
      <c r="H338" s="248" t="s">
        <v>1125</v>
      </c>
      <c r="I338" s="250">
        <v>11.01</v>
      </c>
      <c r="J338" s="250">
        <v>1440</v>
      </c>
      <c r="K338" s="251">
        <v>15854.4</v>
      </c>
    </row>
    <row r="339" spans="1:11" ht="14.4" customHeight="1" x14ac:dyDescent="0.3">
      <c r="A339" s="246" t="s">
        <v>295</v>
      </c>
      <c r="B339" s="247" t="s">
        <v>297</v>
      </c>
      <c r="C339" s="248" t="s">
        <v>305</v>
      </c>
      <c r="D339" s="249" t="s">
        <v>306</v>
      </c>
      <c r="E339" s="248" t="s">
        <v>490</v>
      </c>
      <c r="F339" s="249" t="s">
        <v>491</v>
      </c>
      <c r="G339" s="248" t="s">
        <v>1126</v>
      </c>
      <c r="H339" s="248" t="s">
        <v>1127</v>
      </c>
      <c r="I339" s="250">
        <v>10.834</v>
      </c>
      <c r="J339" s="250">
        <v>1607</v>
      </c>
      <c r="K339" s="251">
        <v>17481.87</v>
      </c>
    </row>
    <row r="340" spans="1:11" ht="14.4" customHeight="1" x14ac:dyDescent="0.3">
      <c r="A340" s="246" t="s">
        <v>295</v>
      </c>
      <c r="B340" s="247" t="s">
        <v>297</v>
      </c>
      <c r="C340" s="248" t="s">
        <v>305</v>
      </c>
      <c r="D340" s="249" t="s">
        <v>306</v>
      </c>
      <c r="E340" s="248" t="s">
        <v>490</v>
      </c>
      <c r="F340" s="249" t="s">
        <v>491</v>
      </c>
      <c r="G340" s="248" t="s">
        <v>1126</v>
      </c>
      <c r="H340" s="248" t="s">
        <v>1128</v>
      </c>
      <c r="I340" s="250">
        <v>11.01</v>
      </c>
      <c r="J340" s="250">
        <v>480</v>
      </c>
      <c r="K340" s="251">
        <v>5284.8</v>
      </c>
    </row>
    <row r="341" spans="1:11" ht="14.4" customHeight="1" x14ac:dyDescent="0.3">
      <c r="A341" s="246" t="s">
        <v>295</v>
      </c>
      <c r="B341" s="247" t="s">
        <v>297</v>
      </c>
      <c r="C341" s="248" t="s">
        <v>305</v>
      </c>
      <c r="D341" s="249" t="s">
        <v>306</v>
      </c>
      <c r="E341" s="248" t="s">
        <v>490</v>
      </c>
      <c r="F341" s="249" t="s">
        <v>491</v>
      </c>
      <c r="G341" s="248" t="s">
        <v>1129</v>
      </c>
      <c r="H341" s="248" t="s">
        <v>1130</v>
      </c>
      <c r="I341" s="250">
        <v>10.681999999999999</v>
      </c>
      <c r="J341" s="250">
        <v>1640</v>
      </c>
      <c r="K341" s="251">
        <v>17635.2</v>
      </c>
    </row>
    <row r="342" spans="1:11" ht="14.4" customHeight="1" x14ac:dyDescent="0.3">
      <c r="A342" s="246" t="s">
        <v>295</v>
      </c>
      <c r="B342" s="247" t="s">
        <v>297</v>
      </c>
      <c r="C342" s="248" t="s">
        <v>305</v>
      </c>
      <c r="D342" s="249" t="s">
        <v>306</v>
      </c>
      <c r="E342" s="248" t="s">
        <v>490</v>
      </c>
      <c r="F342" s="249" t="s">
        <v>491</v>
      </c>
      <c r="G342" s="248" t="s">
        <v>1131</v>
      </c>
      <c r="H342" s="248" t="s">
        <v>1132</v>
      </c>
      <c r="I342" s="250">
        <v>0.79818181818181833</v>
      </c>
      <c r="J342" s="250">
        <v>42000</v>
      </c>
      <c r="K342" s="251">
        <v>33570</v>
      </c>
    </row>
    <row r="343" spans="1:11" ht="14.4" customHeight="1" x14ac:dyDescent="0.3">
      <c r="A343" s="246" t="s">
        <v>295</v>
      </c>
      <c r="B343" s="247" t="s">
        <v>297</v>
      </c>
      <c r="C343" s="248" t="s">
        <v>305</v>
      </c>
      <c r="D343" s="249" t="s">
        <v>306</v>
      </c>
      <c r="E343" s="248" t="s">
        <v>490</v>
      </c>
      <c r="F343" s="249" t="s">
        <v>491</v>
      </c>
      <c r="G343" s="248" t="s">
        <v>1133</v>
      </c>
      <c r="H343" s="248" t="s">
        <v>1134</v>
      </c>
      <c r="I343" s="250">
        <v>10.55</v>
      </c>
      <c r="J343" s="250">
        <v>200</v>
      </c>
      <c r="K343" s="251">
        <v>2110.2399999999998</v>
      </c>
    </row>
    <row r="344" spans="1:11" ht="14.4" customHeight="1" x14ac:dyDescent="0.3">
      <c r="A344" s="246" t="s">
        <v>295</v>
      </c>
      <c r="B344" s="247" t="s">
        <v>297</v>
      </c>
      <c r="C344" s="248" t="s">
        <v>305</v>
      </c>
      <c r="D344" s="249" t="s">
        <v>306</v>
      </c>
      <c r="E344" s="248" t="s">
        <v>490</v>
      </c>
      <c r="F344" s="249" t="s">
        <v>491</v>
      </c>
      <c r="G344" s="248" t="s">
        <v>1135</v>
      </c>
      <c r="H344" s="248" t="s">
        <v>1136</v>
      </c>
      <c r="I344" s="250">
        <v>10.55</v>
      </c>
      <c r="J344" s="250">
        <v>200</v>
      </c>
      <c r="K344" s="251">
        <v>2110.2399999999998</v>
      </c>
    </row>
    <row r="345" spans="1:11" ht="14.4" customHeight="1" x14ac:dyDescent="0.3">
      <c r="A345" s="246" t="s">
        <v>295</v>
      </c>
      <c r="B345" s="247" t="s">
        <v>297</v>
      </c>
      <c r="C345" s="248" t="s">
        <v>305</v>
      </c>
      <c r="D345" s="249" t="s">
        <v>306</v>
      </c>
      <c r="E345" s="248" t="s">
        <v>490</v>
      </c>
      <c r="F345" s="249" t="s">
        <v>491</v>
      </c>
      <c r="G345" s="248" t="s">
        <v>1137</v>
      </c>
      <c r="H345" s="248" t="s">
        <v>1138</v>
      </c>
      <c r="I345" s="250">
        <v>16.21</v>
      </c>
      <c r="J345" s="250">
        <v>425</v>
      </c>
      <c r="K345" s="251">
        <v>6890.9500000000007</v>
      </c>
    </row>
    <row r="346" spans="1:11" ht="14.4" customHeight="1" x14ac:dyDescent="0.3">
      <c r="A346" s="246" t="s">
        <v>295</v>
      </c>
      <c r="B346" s="247" t="s">
        <v>297</v>
      </c>
      <c r="C346" s="248" t="s">
        <v>305</v>
      </c>
      <c r="D346" s="249" t="s">
        <v>306</v>
      </c>
      <c r="E346" s="248" t="s">
        <v>490</v>
      </c>
      <c r="F346" s="249" t="s">
        <v>491</v>
      </c>
      <c r="G346" s="248" t="s">
        <v>1139</v>
      </c>
      <c r="H346" s="248" t="s">
        <v>1140</v>
      </c>
      <c r="I346" s="250">
        <v>16.21</v>
      </c>
      <c r="J346" s="250">
        <v>500</v>
      </c>
      <c r="K346" s="251">
        <v>8107</v>
      </c>
    </row>
    <row r="347" spans="1:11" ht="14.4" customHeight="1" x14ac:dyDescent="0.3">
      <c r="A347" s="246" t="s">
        <v>295</v>
      </c>
      <c r="B347" s="247" t="s">
        <v>297</v>
      </c>
      <c r="C347" s="248" t="s">
        <v>305</v>
      </c>
      <c r="D347" s="249" t="s">
        <v>306</v>
      </c>
      <c r="E347" s="248" t="s">
        <v>490</v>
      </c>
      <c r="F347" s="249" t="s">
        <v>491</v>
      </c>
      <c r="G347" s="248" t="s">
        <v>1141</v>
      </c>
      <c r="H347" s="248" t="s">
        <v>1142</v>
      </c>
      <c r="I347" s="250">
        <v>16.21</v>
      </c>
      <c r="J347" s="250">
        <v>200</v>
      </c>
      <c r="K347" s="251">
        <v>3242.8</v>
      </c>
    </row>
    <row r="348" spans="1:11" ht="14.4" customHeight="1" x14ac:dyDescent="0.3">
      <c r="A348" s="246" t="s">
        <v>295</v>
      </c>
      <c r="B348" s="247" t="s">
        <v>297</v>
      </c>
      <c r="C348" s="248" t="s">
        <v>305</v>
      </c>
      <c r="D348" s="249" t="s">
        <v>306</v>
      </c>
      <c r="E348" s="248" t="s">
        <v>490</v>
      </c>
      <c r="F348" s="249" t="s">
        <v>491</v>
      </c>
      <c r="G348" s="248" t="s">
        <v>1143</v>
      </c>
      <c r="H348" s="248" t="s">
        <v>1144</v>
      </c>
      <c r="I348" s="250">
        <v>19.57</v>
      </c>
      <c r="J348" s="250">
        <v>100</v>
      </c>
      <c r="K348" s="251">
        <v>1957</v>
      </c>
    </row>
    <row r="349" spans="1:11" ht="14.4" customHeight="1" x14ac:dyDescent="0.3">
      <c r="A349" s="246" t="s">
        <v>295</v>
      </c>
      <c r="B349" s="247" t="s">
        <v>297</v>
      </c>
      <c r="C349" s="248" t="s">
        <v>305</v>
      </c>
      <c r="D349" s="249" t="s">
        <v>306</v>
      </c>
      <c r="E349" s="248" t="s">
        <v>490</v>
      </c>
      <c r="F349" s="249" t="s">
        <v>491</v>
      </c>
      <c r="G349" s="248" t="s">
        <v>1145</v>
      </c>
      <c r="H349" s="248" t="s">
        <v>1146</v>
      </c>
      <c r="I349" s="250">
        <v>11.01</v>
      </c>
      <c r="J349" s="250">
        <v>400</v>
      </c>
      <c r="K349" s="251">
        <v>4404.3999999999996</v>
      </c>
    </row>
    <row r="350" spans="1:11" ht="14.4" customHeight="1" x14ac:dyDescent="0.3">
      <c r="A350" s="246" t="s">
        <v>295</v>
      </c>
      <c r="B350" s="247" t="s">
        <v>297</v>
      </c>
      <c r="C350" s="248" t="s">
        <v>305</v>
      </c>
      <c r="D350" s="249" t="s">
        <v>306</v>
      </c>
      <c r="E350" s="248" t="s">
        <v>490</v>
      </c>
      <c r="F350" s="249" t="s">
        <v>491</v>
      </c>
      <c r="G350" s="248" t="s">
        <v>1147</v>
      </c>
      <c r="H350" s="248" t="s">
        <v>1148</v>
      </c>
      <c r="I350" s="250">
        <v>16.21</v>
      </c>
      <c r="J350" s="250">
        <v>150</v>
      </c>
      <c r="K350" s="251">
        <v>2432.1</v>
      </c>
    </row>
    <row r="351" spans="1:11" ht="14.4" customHeight="1" x14ac:dyDescent="0.3">
      <c r="A351" s="246" t="s">
        <v>295</v>
      </c>
      <c r="B351" s="247" t="s">
        <v>297</v>
      </c>
      <c r="C351" s="248" t="s">
        <v>305</v>
      </c>
      <c r="D351" s="249" t="s">
        <v>306</v>
      </c>
      <c r="E351" s="248" t="s">
        <v>490</v>
      </c>
      <c r="F351" s="249" t="s">
        <v>491</v>
      </c>
      <c r="G351" s="248" t="s">
        <v>1149</v>
      </c>
      <c r="H351" s="248" t="s">
        <v>1150</v>
      </c>
      <c r="I351" s="250">
        <v>0.77</v>
      </c>
      <c r="J351" s="250">
        <v>4100</v>
      </c>
      <c r="K351" s="251">
        <v>3157</v>
      </c>
    </row>
    <row r="352" spans="1:11" ht="14.4" customHeight="1" x14ac:dyDescent="0.3">
      <c r="A352" s="246" t="s">
        <v>295</v>
      </c>
      <c r="B352" s="247" t="s">
        <v>297</v>
      </c>
      <c r="C352" s="248" t="s">
        <v>309</v>
      </c>
      <c r="D352" s="249" t="s">
        <v>310</v>
      </c>
      <c r="E352" s="248" t="s">
        <v>470</v>
      </c>
      <c r="F352" s="249" t="s">
        <v>471</v>
      </c>
      <c r="G352" s="248" t="s">
        <v>503</v>
      </c>
      <c r="H352" s="248" t="s">
        <v>504</v>
      </c>
      <c r="I352" s="250">
        <v>2.39</v>
      </c>
      <c r="J352" s="250">
        <v>60</v>
      </c>
      <c r="K352" s="251">
        <v>143.4</v>
      </c>
    </row>
    <row r="353" spans="1:11" ht="14.4" customHeight="1" x14ac:dyDescent="0.3">
      <c r="A353" s="246" t="s">
        <v>295</v>
      </c>
      <c r="B353" s="247" t="s">
        <v>297</v>
      </c>
      <c r="C353" s="248" t="s">
        <v>309</v>
      </c>
      <c r="D353" s="249" t="s">
        <v>310</v>
      </c>
      <c r="E353" s="248" t="s">
        <v>470</v>
      </c>
      <c r="F353" s="249" t="s">
        <v>471</v>
      </c>
      <c r="G353" s="248" t="s">
        <v>530</v>
      </c>
      <c r="H353" s="248" t="s">
        <v>531</v>
      </c>
      <c r="I353" s="250">
        <v>0.4</v>
      </c>
      <c r="J353" s="250">
        <v>6000</v>
      </c>
      <c r="K353" s="251">
        <v>2400</v>
      </c>
    </row>
    <row r="354" spans="1:11" ht="14.4" customHeight="1" x14ac:dyDescent="0.3">
      <c r="A354" s="246" t="s">
        <v>295</v>
      </c>
      <c r="B354" s="247" t="s">
        <v>297</v>
      </c>
      <c r="C354" s="248" t="s">
        <v>309</v>
      </c>
      <c r="D354" s="249" t="s">
        <v>310</v>
      </c>
      <c r="E354" s="248" t="s">
        <v>470</v>
      </c>
      <c r="F354" s="249" t="s">
        <v>471</v>
      </c>
      <c r="G354" s="248" t="s">
        <v>1151</v>
      </c>
      <c r="H354" s="248" t="s">
        <v>1152</v>
      </c>
      <c r="I354" s="250">
        <v>5.915</v>
      </c>
      <c r="J354" s="250">
        <v>150</v>
      </c>
      <c r="K354" s="251">
        <v>888.5</v>
      </c>
    </row>
    <row r="355" spans="1:11" ht="14.4" customHeight="1" x14ac:dyDescent="0.3">
      <c r="A355" s="246" t="s">
        <v>295</v>
      </c>
      <c r="B355" s="247" t="s">
        <v>297</v>
      </c>
      <c r="C355" s="248" t="s">
        <v>309</v>
      </c>
      <c r="D355" s="249" t="s">
        <v>310</v>
      </c>
      <c r="E355" s="248" t="s">
        <v>470</v>
      </c>
      <c r="F355" s="249" t="s">
        <v>471</v>
      </c>
      <c r="G355" s="248" t="s">
        <v>541</v>
      </c>
      <c r="H355" s="248" t="s">
        <v>542</v>
      </c>
      <c r="I355" s="250">
        <v>39.94</v>
      </c>
      <c r="J355" s="250">
        <v>60</v>
      </c>
      <c r="K355" s="251">
        <v>2396.48</v>
      </c>
    </row>
    <row r="356" spans="1:11" ht="14.4" customHeight="1" x14ac:dyDescent="0.3">
      <c r="A356" s="246" t="s">
        <v>295</v>
      </c>
      <c r="B356" s="247" t="s">
        <v>297</v>
      </c>
      <c r="C356" s="248" t="s">
        <v>309</v>
      </c>
      <c r="D356" s="249" t="s">
        <v>310</v>
      </c>
      <c r="E356" s="248" t="s">
        <v>470</v>
      </c>
      <c r="F356" s="249" t="s">
        <v>471</v>
      </c>
      <c r="G356" s="248" t="s">
        <v>543</v>
      </c>
      <c r="H356" s="248" t="s">
        <v>544</v>
      </c>
      <c r="I356" s="250">
        <v>30.74</v>
      </c>
      <c r="J356" s="250">
        <v>1440</v>
      </c>
      <c r="K356" s="251">
        <v>44264.5</v>
      </c>
    </row>
    <row r="357" spans="1:11" ht="14.4" customHeight="1" x14ac:dyDescent="0.3">
      <c r="A357" s="246" t="s">
        <v>295</v>
      </c>
      <c r="B357" s="247" t="s">
        <v>297</v>
      </c>
      <c r="C357" s="248" t="s">
        <v>309</v>
      </c>
      <c r="D357" s="249" t="s">
        <v>310</v>
      </c>
      <c r="E357" s="248" t="s">
        <v>470</v>
      </c>
      <c r="F357" s="249" t="s">
        <v>471</v>
      </c>
      <c r="G357" s="248" t="s">
        <v>543</v>
      </c>
      <c r="H357" s="248" t="s">
        <v>545</v>
      </c>
      <c r="I357" s="250">
        <v>26.45</v>
      </c>
      <c r="J357" s="250">
        <v>600</v>
      </c>
      <c r="K357" s="251">
        <v>15870</v>
      </c>
    </row>
    <row r="358" spans="1:11" ht="14.4" customHeight="1" x14ac:dyDescent="0.3">
      <c r="A358" s="246" t="s">
        <v>295</v>
      </c>
      <c r="B358" s="247" t="s">
        <v>297</v>
      </c>
      <c r="C358" s="248" t="s">
        <v>309</v>
      </c>
      <c r="D358" s="249" t="s">
        <v>310</v>
      </c>
      <c r="E358" s="248" t="s">
        <v>470</v>
      </c>
      <c r="F358" s="249" t="s">
        <v>471</v>
      </c>
      <c r="G358" s="248" t="s">
        <v>546</v>
      </c>
      <c r="H358" s="248" t="s">
        <v>547</v>
      </c>
      <c r="I358" s="250">
        <v>0.23499999999999999</v>
      </c>
      <c r="J358" s="250">
        <v>2500</v>
      </c>
      <c r="K358" s="251">
        <v>565</v>
      </c>
    </row>
    <row r="359" spans="1:11" ht="14.4" customHeight="1" x14ac:dyDescent="0.3">
      <c r="A359" s="246" t="s">
        <v>295</v>
      </c>
      <c r="B359" s="247" t="s">
        <v>297</v>
      </c>
      <c r="C359" s="248" t="s">
        <v>309</v>
      </c>
      <c r="D359" s="249" t="s">
        <v>310</v>
      </c>
      <c r="E359" s="248" t="s">
        <v>470</v>
      </c>
      <c r="F359" s="249" t="s">
        <v>471</v>
      </c>
      <c r="G359" s="248" t="s">
        <v>561</v>
      </c>
      <c r="H359" s="248" t="s">
        <v>562</v>
      </c>
      <c r="I359" s="250">
        <v>3.21</v>
      </c>
      <c r="J359" s="250">
        <v>6000</v>
      </c>
      <c r="K359" s="251">
        <v>19289.400000000001</v>
      </c>
    </row>
    <row r="360" spans="1:11" ht="14.4" customHeight="1" x14ac:dyDescent="0.3">
      <c r="A360" s="246" t="s">
        <v>295</v>
      </c>
      <c r="B360" s="247" t="s">
        <v>297</v>
      </c>
      <c r="C360" s="248" t="s">
        <v>309</v>
      </c>
      <c r="D360" s="249" t="s">
        <v>310</v>
      </c>
      <c r="E360" s="248" t="s">
        <v>470</v>
      </c>
      <c r="F360" s="249" t="s">
        <v>471</v>
      </c>
      <c r="G360" s="248" t="s">
        <v>568</v>
      </c>
      <c r="H360" s="248" t="s">
        <v>569</v>
      </c>
      <c r="I360" s="250">
        <v>357.46</v>
      </c>
      <c r="J360" s="250">
        <v>204</v>
      </c>
      <c r="K360" s="251">
        <v>72921.5</v>
      </c>
    </row>
    <row r="361" spans="1:11" ht="14.4" customHeight="1" x14ac:dyDescent="0.3">
      <c r="A361" s="246" t="s">
        <v>295</v>
      </c>
      <c r="B361" s="247" t="s">
        <v>297</v>
      </c>
      <c r="C361" s="248" t="s">
        <v>309</v>
      </c>
      <c r="D361" s="249" t="s">
        <v>310</v>
      </c>
      <c r="E361" s="248" t="s">
        <v>470</v>
      </c>
      <c r="F361" s="249" t="s">
        <v>471</v>
      </c>
      <c r="G361" s="248" t="s">
        <v>1153</v>
      </c>
      <c r="H361" s="248" t="s">
        <v>1154</v>
      </c>
      <c r="I361" s="250">
        <v>0.56000000000000005</v>
      </c>
      <c r="J361" s="250">
        <v>300</v>
      </c>
      <c r="K361" s="251">
        <v>168</v>
      </c>
    </row>
    <row r="362" spans="1:11" ht="14.4" customHeight="1" x14ac:dyDescent="0.3">
      <c r="A362" s="246" t="s">
        <v>295</v>
      </c>
      <c r="B362" s="247" t="s">
        <v>297</v>
      </c>
      <c r="C362" s="248" t="s">
        <v>309</v>
      </c>
      <c r="D362" s="249" t="s">
        <v>310</v>
      </c>
      <c r="E362" s="248" t="s">
        <v>470</v>
      </c>
      <c r="F362" s="249" t="s">
        <v>471</v>
      </c>
      <c r="G362" s="248" t="s">
        <v>584</v>
      </c>
      <c r="H362" s="248" t="s">
        <v>585</v>
      </c>
      <c r="I362" s="250">
        <v>1.62</v>
      </c>
      <c r="J362" s="250">
        <v>3750</v>
      </c>
      <c r="K362" s="251">
        <v>6078.2999999999993</v>
      </c>
    </row>
    <row r="363" spans="1:11" ht="14.4" customHeight="1" x14ac:dyDescent="0.3">
      <c r="A363" s="246" t="s">
        <v>295</v>
      </c>
      <c r="B363" s="247" t="s">
        <v>297</v>
      </c>
      <c r="C363" s="248" t="s">
        <v>309</v>
      </c>
      <c r="D363" s="249" t="s">
        <v>310</v>
      </c>
      <c r="E363" s="248" t="s">
        <v>470</v>
      </c>
      <c r="F363" s="249" t="s">
        <v>471</v>
      </c>
      <c r="G363" s="248" t="s">
        <v>592</v>
      </c>
      <c r="H363" s="248" t="s">
        <v>593</v>
      </c>
      <c r="I363" s="250">
        <v>0.86</v>
      </c>
      <c r="J363" s="250">
        <v>200</v>
      </c>
      <c r="K363" s="251">
        <v>172</v>
      </c>
    </row>
    <row r="364" spans="1:11" ht="14.4" customHeight="1" x14ac:dyDescent="0.3">
      <c r="A364" s="246" t="s">
        <v>295</v>
      </c>
      <c r="B364" s="247" t="s">
        <v>297</v>
      </c>
      <c r="C364" s="248" t="s">
        <v>309</v>
      </c>
      <c r="D364" s="249" t="s">
        <v>310</v>
      </c>
      <c r="E364" s="248" t="s">
        <v>470</v>
      </c>
      <c r="F364" s="249" t="s">
        <v>471</v>
      </c>
      <c r="G364" s="248" t="s">
        <v>596</v>
      </c>
      <c r="H364" s="248" t="s">
        <v>597</v>
      </c>
      <c r="I364" s="250">
        <v>2.06</v>
      </c>
      <c r="J364" s="250">
        <v>200</v>
      </c>
      <c r="K364" s="251">
        <v>412</v>
      </c>
    </row>
    <row r="365" spans="1:11" ht="14.4" customHeight="1" x14ac:dyDescent="0.3">
      <c r="A365" s="246" t="s">
        <v>295</v>
      </c>
      <c r="B365" s="247" t="s">
        <v>297</v>
      </c>
      <c r="C365" s="248" t="s">
        <v>309</v>
      </c>
      <c r="D365" s="249" t="s">
        <v>310</v>
      </c>
      <c r="E365" s="248" t="s">
        <v>470</v>
      </c>
      <c r="F365" s="249" t="s">
        <v>471</v>
      </c>
      <c r="G365" s="248" t="s">
        <v>602</v>
      </c>
      <c r="H365" s="248" t="s">
        <v>603</v>
      </c>
      <c r="I365" s="250">
        <v>517.5</v>
      </c>
      <c r="J365" s="250">
        <v>20</v>
      </c>
      <c r="K365" s="251">
        <v>10350</v>
      </c>
    </row>
    <row r="366" spans="1:11" ht="14.4" customHeight="1" x14ac:dyDescent="0.3">
      <c r="A366" s="246" t="s">
        <v>295</v>
      </c>
      <c r="B366" s="247" t="s">
        <v>297</v>
      </c>
      <c r="C366" s="248" t="s">
        <v>309</v>
      </c>
      <c r="D366" s="249" t="s">
        <v>310</v>
      </c>
      <c r="E366" s="248" t="s">
        <v>470</v>
      </c>
      <c r="F366" s="249" t="s">
        <v>471</v>
      </c>
      <c r="G366" s="248" t="s">
        <v>606</v>
      </c>
      <c r="H366" s="248" t="s">
        <v>1155</v>
      </c>
      <c r="I366" s="250">
        <v>60.24</v>
      </c>
      <c r="J366" s="250">
        <v>50</v>
      </c>
      <c r="K366" s="251">
        <v>3012.2</v>
      </c>
    </row>
    <row r="367" spans="1:11" ht="14.4" customHeight="1" x14ac:dyDescent="0.3">
      <c r="A367" s="246" t="s">
        <v>295</v>
      </c>
      <c r="B367" s="247" t="s">
        <v>297</v>
      </c>
      <c r="C367" s="248" t="s">
        <v>309</v>
      </c>
      <c r="D367" s="249" t="s">
        <v>310</v>
      </c>
      <c r="E367" s="248" t="s">
        <v>470</v>
      </c>
      <c r="F367" s="249" t="s">
        <v>471</v>
      </c>
      <c r="G367" s="248" t="s">
        <v>1156</v>
      </c>
      <c r="H367" s="248" t="s">
        <v>1157</v>
      </c>
      <c r="I367" s="250">
        <v>262.68</v>
      </c>
      <c r="J367" s="250">
        <v>144</v>
      </c>
      <c r="K367" s="251">
        <v>37825.800000000003</v>
      </c>
    </row>
    <row r="368" spans="1:11" ht="14.4" customHeight="1" x14ac:dyDescent="0.3">
      <c r="A368" s="246" t="s">
        <v>295</v>
      </c>
      <c r="B368" s="247" t="s">
        <v>297</v>
      </c>
      <c r="C368" s="248" t="s">
        <v>309</v>
      </c>
      <c r="D368" s="249" t="s">
        <v>310</v>
      </c>
      <c r="E368" s="248" t="s">
        <v>470</v>
      </c>
      <c r="F368" s="249" t="s">
        <v>471</v>
      </c>
      <c r="G368" s="248" t="s">
        <v>1158</v>
      </c>
      <c r="H368" s="248" t="s">
        <v>1159</v>
      </c>
      <c r="I368" s="250">
        <v>0.28000000000000003</v>
      </c>
      <c r="J368" s="250">
        <v>24000</v>
      </c>
      <c r="K368" s="251">
        <v>6762</v>
      </c>
    </row>
    <row r="369" spans="1:11" ht="14.4" customHeight="1" x14ac:dyDescent="0.3">
      <c r="A369" s="246" t="s">
        <v>295</v>
      </c>
      <c r="B369" s="247" t="s">
        <v>297</v>
      </c>
      <c r="C369" s="248" t="s">
        <v>309</v>
      </c>
      <c r="D369" s="249" t="s">
        <v>310</v>
      </c>
      <c r="E369" s="248" t="s">
        <v>470</v>
      </c>
      <c r="F369" s="249" t="s">
        <v>471</v>
      </c>
      <c r="G369" s="248" t="s">
        <v>612</v>
      </c>
      <c r="H369" s="248" t="s">
        <v>613</v>
      </c>
      <c r="I369" s="250">
        <v>664.6</v>
      </c>
      <c r="J369" s="250">
        <v>144</v>
      </c>
      <c r="K369" s="251">
        <v>95703</v>
      </c>
    </row>
    <row r="370" spans="1:11" ht="14.4" customHeight="1" x14ac:dyDescent="0.3">
      <c r="A370" s="246" t="s">
        <v>295</v>
      </c>
      <c r="B370" s="247" t="s">
        <v>297</v>
      </c>
      <c r="C370" s="248" t="s">
        <v>309</v>
      </c>
      <c r="D370" s="249" t="s">
        <v>310</v>
      </c>
      <c r="E370" s="248" t="s">
        <v>470</v>
      </c>
      <c r="F370" s="249" t="s">
        <v>471</v>
      </c>
      <c r="G370" s="248" t="s">
        <v>614</v>
      </c>
      <c r="H370" s="248" t="s">
        <v>615</v>
      </c>
      <c r="I370" s="250">
        <v>53.77</v>
      </c>
      <c r="J370" s="250">
        <v>24</v>
      </c>
      <c r="K370" s="251">
        <v>1290.58</v>
      </c>
    </row>
    <row r="371" spans="1:11" ht="14.4" customHeight="1" x14ac:dyDescent="0.3">
      <c r="A371" s="246" t="s">
        <v>295</v>
      </c>
      <c r="B371" s="247" t="s">
        <v>297</v>
      </c>
      <c r="C371" s="248" t="s">
        <v>309</v>
      </c>
      <c r="D371" s="249" t="s">
        <v>310</v>
      </c>
      <c r="E371" s="248" t="s">
        <v>470</v>
      </c>
      <c r="F371" s="249" t="s">
        <v>471</v>
      </c>
      <c r="G371" s="248" t="s">
        <v>616</v>
      </c>
      <c r="H371" s="248" t="s">
        <v>617</v>
      </c>
      <c r="I371" s="250">
        <v>58.6</v>
      </c>
      <c r="J371" s="250">
        <v>10</v>
      </c>
      <c r="K371" s="251">
        <v>586</v>
      </c>
    </row>
    <row r="372" spans="1:11" ht="14.4" customHeight="1" x14ac:dyDescent="0.3">
      <c r="A372" s="246" t="s">
        <v>295</v>
      </c>
      <c r="B372" s="247" t="s">
        <v>297</v>
      </c>
      <c r="C372" s="248" t="s">
        <v>309</v>
      </c>
      <c r="D372" s="249" t="s">
        <v>310</v>
      </c>
      <c r="E372" s="248" t="s">
        <v>470</v>
      </c>
      <c r="F372" s="249" t="s">
        <v>471</v>
      </c>
      <c r="G372" s="248" t="s">
        <v>1160</v>
      </c>
      <c r="H372" s="248" t="s">
        <v>1161</v>
      </c>
      <c r="I372" s="250">
        <v>38.119999999999997</v>
      </c>
      <c r="J372" s="250">
        <v>20</v>
      </c>
      <c r="K372" s="251">
        <v>762.36</v>
      </c>
    </row>
    <row r="373" spans="1:11" ht="14.4" customHeight="1" x14ac:dyDescent="0.3">
      <c r="A373" s="246" t="s">
        <v>295</v>
      </c>
      <c r="B373" s="247" t="s">
        <v>297</v>
      </c>
      <c r="C373" s="248" t="s">
        <v>309</v>
      </c>
      <c r="D373" s="249" t="s">
        <v>310</v>
      </c>
      <c r="E373" s="248" t="s">
        <v>470</v>
      </c>
      <c r="F373" s="249" t="s">
        <v>471</v>
      </c>
      <c r="G373" s="248" t="s">
        <v>620</v>
      </c>
      <c r="H373" s="248" t="s">
        <v>621</v>
      </c>
      <c r="I373" s="250">
        <v>138</v>
      </c>
      <c r="J373" s="250">
        <v>60</v>
      </c>
      <c r="K373" s="251">
        <v>8280</v>
      </c>
    </row>
    <row r="374" spans="1:11" ht="14.4" customHeight="1" x14ac:dyDescent="0.3">
      <c r="A374" s="246" t="s">
        <v>295</v>
      </c>
      <c r="B374" s="247" t="s">
        <v>297</v>
      </c>
      <c r="C374" s="248" t="s">
        <v>309</v>
      </c>
      <c r="D374" s="249" t="s">
        <v>310</v>
      </c>
      <c r="E374" s="248" t="s">
        <v>470</v>
      </c>
      <c r="F374" s="249" t="s">
        <v>471</v>
      </c>
      <c r="G374" s="248" t="s">
        <v>622</v>
      </c>
      <c r="H374" s="248" t="s">
        <v>623</v>
      </c>
      <c r="I374" s="250">
        <v>344.58</v>
      </c>
      <c r="J374" s="250">
        <v>40</v>
      </c>
      <c r="K374" s="251">
        <v>13783.25</v>
      </c>
    </row>
    <row r="375" spans="1:11" ht="14.4" customHeight="1" x14ac:dyDescent="0.3">
      <c r="A375" s="246" t="s">
        <v>295</v>
      </c>
      <c r="B375" s="247" t="s">
        <v>297</v>
      </c>
      <c r="C375" s="248" t="s">
        <v>309</v>
      </c>
      <c r="D375" s="249" t="s">
        <v>310</v>
      </c>
      <c r="E375" s="248" t="s">
        <v>470</v>
      </c>
      <c r="F375" s="249" t="s">
        <v>471</v>
      </c>
      <c r="G375" s="248" t="s">
        <v>1162</v>
      </c>
      <c r="H375" s="248" t="s">
        <v>1163</v>
      </c>
      <c r="I375" s="250">
        <v>167.83</v>
      </c>
      <c r="J375" s="250">
        <v>30</v>
      </c>
      <c r="K375" s="251">
        <v>5034.91</v>
      </c>
    </row>
    <row r="376" spans="1:11" ht="14.4" customHeight="1" x14ac:dyDescent="0.3">
      <c r="A376" s="246" t="s">
        <v>295</v>
      </c>
      <c r="B376" s="247" t="s">
        <v>297</v>
      </c>
      <c r="C376" s="248" t="s">
        <v>309</v>
      </c>
      <c r="D376" s="249" t="s">
        <v>310</v>
      </c>
      <c r="E376" s="248" t="s">
        <v>472</v>
      </c>
      <c r="F376" s="249" t="s">
        <v>473</v>
      </c>
      <c r="G376" s="248" t="s">
        <v>624</v>
      </c>
      <c r="H376" s="248" t="s">
        <v>625</v>
      </c>
      <c r="I376" s="250">
        <v>11</v>
      </c>
      <c r="J376" s="250">
        <v>40</v>
      </c>
      <c r="K376" s="251">
        <v>440</v>
      </c>
    </row>
    <row r="377" spans="1:11" ht="14.4" customHeight="1" x14ac:dyDescent="0.3">
      <c r="A377" s="246" t="s">
        <v>295</v>
      </c>
      <c r="B377" s="247" t="s">
        <v>297</v>
      </c>
      <c r="C377" s="248" t="s">
        <v>309</v>
      </c>
      <c r="D377" s="249" t="s">
        <v>310</v>
      </c>
      <c r="E377" s="248" t="s">
        <v>472</v>
      </c>
      <c r="F377" s="249" t="s">
        <v>473</v>
      </c>
      <c r="G377" s="248" t="s">
        <v>1164</v>
      </c>
      <c r="H377" s="248" t="s">
        <v>1165</v>
      </c>
      <c r="I377" s="250">
        <v>64.13</v>
      </c>
      <c r="J377" s="250">
        <v>24</v>
      </c>
      <c r="K377" s="251">
        <v>1539.12</v>
      </c>
    </row>
    <row r="378" spans="1:11" ht="14.4" customHeight="1" x14ac:dyDescent="0.3">
      <c r="A378" s="246" t="s">
        <v>295</v>
      </c>
      <c r="B378" s="247" t="s">
        <v>297</v>
      </c>
      <c r="C378" s="248" t="s">
        <v>309</v>
      </c>
      <c r="D378" s="249" t="s">
        <v>310</v>
      </c>
      <c r="E378" s="248" t="s">
        <v>472</v>
      </c>
      <c r="F378" s="249" t="s">
        <v>473</v>
      </c>
      <c r="G378" s="248" t="s">
        <v>628</v>
      </c>
      <c r="H378" s="248" t="s">
        <v>629</v>
      </c>
      <c r="I378" s="250">
        <v>2.7933333333333334</v>
      </c>
      <c r="J378" s="250">
        <v>600</v>
      </c>
      <c r="K378" s="251">
        <v>1676</v>
      </c>
    </row>
    <row r="379" spans="1:11" ht="14.4" customHeight="1" x14ac:dyDescent="0.3">
      <c r="A379" s="246" t="s">
        <v>295</v>
      </c>
      <c r="B379" s="247" t="s">
        <v>297</v>
      </c>
      <c r="C379" s="248" t="s">
        <v>309</v>
      </c>
      <c r="D379" s="249" t="s">
        <v>310</v>
      </c>
      <c r="E379" s="248" t="s">
        <v>472</v>
      </c>
      <c r="F379" s="249" t="s">
        <v>473</v>
      </c>
      <c r="G379" s="248" t="s">
        <v>636</v>
      </c>
      <c r="H379" s="248" t="s">
        <v>637</v>
      </c>
      <c r="I379" s="250">
        <v>12.355</v>
      </c>
      <c r="J379" s="250">
        <v>200</v>
      </c>
      <c r="K379" s="251">
        <v>2471</v>
      </c>
    </row>
    <row r="380" spans="1:11" ht="14.4" customHeight="1" x14ac:dyDescent="0.3">
      <c r="A380" s="246" t="s">
        <v>295</v>
      </c>
      <c r="B380" s="247" t="s">
        <v>297</v>
      </c>
      <c r="C380" s="248" t="s">
        <v>309</v>
      </c>
      <c r="D380" s="249" t="s">
        <v>310</v>
      </c>
      <c r="E380" s="248" t="s">
        <v>472</v>
      </c>
      <c r="F380" s="249" t="s">
        <v>473</v>
      </c>
      <c r="G380" s="248" t="s">
        <v>638</v>
      </c>
      <c r="H380" s="248" t="s">
        <v>639</v>
      </c>
      <c r="I380" s="250">
        <v>12.36</v>
      </c>
      <c r="J380" s="250">
        <v>200</v>
      </c>
      <c r="K380" s="251">
        <v>2472</v>
      </c>
    </row>
    <row r="381" spans="1:11" ht="14.4" customHeight="1" x14ac:dyDescent="0.3">
      <c r="A381" s="246" t="s">
        <v>295</v>
      </c>
      <c r="B381" s="247" t="s">
        <v>297</v>
      </c>
      <c r="C381" s="248" t="s">
        <v>309</v>
      </c>
      <c r="D381" s="249" t="s">
        <v>310</v>
      </c>
      <c r="E381" s="248" t="s">
        <v>472</v>
      </c>
      <c r="F381" s="249" t="s">
        <v>473</v>
      </c>
      <c r="G381" s="248" t="s">
        <v>642</v>
      </c>
      <c r="H381" s="248" t="s">
        <v>1166</v>
      </c>
      <c r="I381" s="250">
        <v>12.48</v>
      </c>
      <c r="J381" s="250">
        <v>100</v>
      </c>
      <c r="K381" s="251">
        <v>1248</v>
      </c>
    </row>
    <row r="382" spans="1:11" ht="14.4" customHeight="1" x14ac:dyDescent="0.3">
      <c r="A382" s="246" t="s">
        <v>295</v>
      </c>
      <c r="B382" s="247" t="s">
        <v>297</v>
      </c>
      <c r="C382" s="248" t="s">
        <v>309</v>
      </c>
      <c r="D382" s="249" t="s">
        <v>310</v>
      </c>
      <c r="E382" s="248" t="s">
        <v>472</v>
      </c>
      <c r="F382" s="249" t="s">
        <v>473</v>
      </c>
      <c r="G382" s="248" t="s">
        <v>648</v>
      </c>
      <c r="H382" s="248" t="s">
        <v>649</v>
      </c>
      <c r="I382" s="250">
        <v>1.44</v>
      </c>
      <c r="J382" s="250">
        <v>300</v>
      </c>
      <c r="K382" s="251">
        <v>432</v>
      </c>
    </row>
    <row r="383" spans="1:11" ht="14.4" customHeight="1" x14ac:dyDescent="0.3">
      <c r="A383" s="246" t="s">
        <v>295</v>
      </c>
      <c r="B383" s="247" t="s">
        <v>297</v>
      </c>
      <c r="C383" s="248" t="s">
        <v>309</v>
      </c>
      <c r="D383" s="249" t="s">
        <v>310</v>
      </c>
      <c r="E383" s="248" t="s">
        <v>472</v>
      </c>
      <c r="F383" s="249" t="s">
        <v>473</v>
      </c>
      <c r="G383" s="248" t="s">
        <v>1167</v>
      </c>
      <c r="H383" s="248" t="s">
        <v>1168</v>
      </c>
      <c r="I383" s="250">
        <v>3.1</v>
      </c>
      <c r="J383" s="250">
        <v>50</v>
      </c>
      <c r="K383" s="251">
        <v>155</v>
      </c>
    </row>
    <row r="384" spans="1:11" ht="14.4" customHeight="1" x14ac:dyDescent="0.3">
      <c r="A384" s="246" t="s">
        <v>295</v>
      </c>
      <c r="B384" s="247" t="s">
        <v>297</v>
      </c>
      <c r="C384" s="248" t="s">
        <v>309</v>
      </c>
      <c r="D384" s="249" t="s">
        <v>310</v>
      </c>
      <c r="E384" s="248" t="s">
        <v>472</v>
      </c>
      <c r="F384" s="249" t="s">
        <v>473</v>
      </c>
      <c r="G384" s="248" t="s">
        <v>669</v>
      </c>
      <c r="H384" s="248" t="s">
        <v>670</v>
      </c>
      <c r="I384" s="250">
        <v>5.54</v>
      </c>
      <c r="J384" s="250">
        <v>300</v>
      </c>
      <c r="K384" s="251">
        <v>1661</v>
      </c>
    </row>
    <row r="385" spans="1:11" ht="14.4" customHeight="1" x14ac:dyDescent="0.3">
      <c r="A385" s="246" t="s">
        <v>295</v>
      </c>
      <c r="B385" s="247" t="s">
        <v>297</v>
      </c>
      <c r="C385" s="248" t="s">
        <v>309</v>
      </c>
      <c r="D385" s="249" t="s">
        <v>310</v>
      </c>
      <c r="E385" s="248" t="s">
        <v>472</v>
      </c>
      <c r="F385" s="249" t="s">
        <v>473</v>
      </c>
      <c r="G385" s="248" t="s">
        <v>669</v>
      </c>
      <c r="H385" s="248" t="s">
        <v>672</v>
      </c>
      <c r="I385" s="250">
        <v>5.57</v>
      </c>
      <c r="J385" s="250">
        <v>200</v>
      </c>
      <c r="K385" s="251">
        <v>1114</v>
      </c>
    </row>
    <row r="386" spans="1:11" ht="14.4" customHeight="1" x14ac:dyDescent="0.3">
      <c r="A386" s="246" t="s">
        <v>295</v>
      </c>
      <c r="B386" s="247" t="s">
        <v>297</v>
      </c>
      <c r="C386" s="248" t="s">
        <v>309</v>
      </c>
      <c r="D386" s="249" t="s">
        <v>310</v>
      </c>
      <c r="E386" s="248" t="s">
        <v>472</v>
      </c>
      <c r="F386" s="249" t="s">
        <v>473</v>
      </c>
      <c r="G386" s="248" t="s">
        <v>675</v>
      </c>
      <c r="H386" s="248" t="s">
        <v>676</v>
      </c>
      <c r="I386" s="250">
        <v>8.8049999999999997</v>
      </c>
      <c r="J386" s="250">
        <v>150</v>
      </c>
      <c r="K386" s="251">
        <v>1314</v>
      </c>
    </row>
    <row r="387" spans="1:11" ht="14.4" customHeight="1" x14ac:dyDescent="0.3">
      <c r="A387" s="246" t="s">
        <v>295</v>
      </c>
      <c r="B387" s="247" t="s">
        <v>297</v>
      </c>
      <c r="C387" s="248" t="s">
        <v>309</v>
      </c>
      <c r="D387" s="249" t="s">
        <v>310</v>
      </c>
      <c r="E387" s="248" t="s">
        <v>472</v>
      </c>
      <c r="F387" s="249" t="s">
        <v>473</v>
      </c>
      <c r="G387" s="248" t="s">
        <v>679</v>
      </c>
      <c r="H387" s="248" t="s">
        <v>680</v>
      </c>
      <c r="I387" s="250">
        <v>19.97</v>
      </c>
      <c r="J387" s="250">
        <v>50</v>
      </c>
      <c r="K387" s="251">
        <v>998.25</v>
      </c>
    </row>
    <row r="388" spans="1:11" ht="14.4" customHeight="1" x14ac:dyDescent="0.3">
      <c r="A388" s="246" t="s">
        <v>295</v>
      </c>
      <c r="B388" s="247" t="s">
        <v>297</v>
      </c>
      <c r="C388" s="248" t="s">
        <v>309</v>
      </c>
      <c r="D388" s="249" t="s">
        <v>310</v>
      </c>
      <c r="E388" s="248" t="s">
        <v>472</v>
      </c>
      <c r="F388" s="249" t="s">
        <v>473</v>
      </c>
      <c r="G388" s="248" t="s">
        <v>683</v>
      </c>
      <c r="H388" s="248" t="s">
        <v>684</v>
      </c>
      <c r="I388" s="250">
        <v>49.37</v>
      </c>
      <c r="J388" s="250">
        <v>60</v>
      </c>
      <c r="K388" s="251">
        <v>2962.08</v>
      </c>
    </row>
    <row r="389" spans="1:11" ht="14.4" customHeight="1" x14ac:dyDescent="0.3">
      <c r="A389" s="246" t="s">
        <v>295</v>
      </c>
      <c r="B389" s="247" t="s">
        <v>297</v>
      </c>
      <c r="C389" s="248" t="s">
        <v>309</v>
      </c>
      <c r="D389" s="249" t="s">
        <v>310</v>
      </c>
      <c r="E389" s="248" t="s">
        <v>472</v>
      </c>
      <c r="F389" s="249" t="s">
        <v>473</v>
      </c>
      <c r="G389" s="248" t="s">
        <v>1169</v>
      </c>
      <c r="H389" s="248" t="s">
        <v>1170</v>
      </c>
      <c r="I389" s="250">
        <v>3494.48</v>
      </c>
      <c r="J389" s="250">
        <v>10</v>
      </c>
      <c r="K389" s="251">
        <v>34944.800000000003</v>
      </c>
    </row>
    <row r="390" spans="1:11" ht="14.4" customHeight="1" x14ac:dyDescent="0.3">
      <c r="A390" s="246" t="s">
        <v>295</v>
      </c>
      <c r="B390" s="247" t="s">
        <v>297</v>
      </c>
      <c r="C390" s="248" t="s">
        <v>309</v>
      </c>
      <c r="D390" s="249" t="s">
        <v>310</v>
      </c>
      <c r="E390" s="248" t="s">
        <v>472</v>
      </c>
      <c r="F390" s="249" t="s">
        <v>473</v>
      </c>
      <c r="G390" s="248" t="s">
        <v>689</v>
      </c>
      <c r="H390" s="248" t="s">
        <v>690</v>
      </c>
      <c r="I390" s="250">
        <v>11.13</v>
      </c>
      <c r="J390" s="250">
        <v>50</v>
      </c>
      <c r="K390" s="251">
        <v>556.6</v>
      </c>
    </row>
    <row r="391" spans="1:11" ht="14.4" customHeight="1" x14ac:dyDescent="0.3">
      <c r="A391" s="246" t="s">
        <v>295</v>
      </c>
      <c r="B391" s="247" t="s">
        <v>297</v>
      </c>
      <c r="C391" s="248" t="s">
        <v>309</v>
      </c>
      <c r="D391" s="249" t="s">
        <v>310</v>
      </c>
      <c r="E391" s="248" t="s">
        <v>472</v>
      </c>
      <c r="F391" s="249" t="s">
        <v>473</v>
      </c>
      <c r="G391" s="248" t="s">
        <v>691</v>
      </c>
      <c r="H391" s="248" t="s">
        <v>692</v>
      </c>
      <c r="I391" s="250">
        <v>2.9</v>
      </c>
      <c r="J391" s="250">
        <v>200</v>
      </c>
      <c r="K391" s="251">
        <v>580</v>
      </c>
    </row>
    <row r="392" spans="1:11" ht="14.4" customHeight="1" x14ac:dyDescent="0.3">
      <c r="A392" s="246" t="s">
        <v>295</v>
      </c>
      <c r="B392" s="247" t="s">
        <v>297</v>
      </c>
      <c r="C392" s="248" t="s">
        <v>309</v>
      </c>
      <c r="D392" s="249" t="s">
        <v>310</v>
      </c>
      <c r="E392" s="248" t="s">
        <v>472</v>
      </c>
      <c r="F392" s="249" t="s">
        <v>473</v>
      </c>
      <c r="G392" s="248" t="s">
        <v>693</v>
      </c>
      <c r="H392" s="248" t="s">
        <v>694</v>
      </c>
      <c r="I392" s="250">
        <v>2.8966666666666665</v>
      </c>
      <c r="J392" s="250">
        <v>450</v>
      </c>
      <c r="K392" s="251">
        <v>1303</v>
      </c>
    </row>
    <row r="393" spans="1:11" ht="14.4" customHeight="1" x14ac:dyDescent="0.3">
      <c r="A393" s="246" t="s">
        <v>295</v>
      </c>
      <c r="B393" s="247" t="s">
        <v>297</v>
      </c>
      <c r="C393" s="248" t="s">
        <v>309</v>
      </c>
      <c r="D393" s="249" t="s">
        <v>310</v>
      </c>
      <c r="E393" s="248" t="s">
        <v>472</v>
      </c>
      <c r="F393" s="249" t="s">
        <v>473</v>
      </c>
      <c r="G393" s="248" t="s">
        <v>697</v>
      </c>
      <c r="H393" s="248" t="s">
        <v>698</v>
      </c>
      <c r="I393" s="250">
        <v>2.83</v>
      </c>
      <c r="J393" s="250">
        <v>400</v>
      </c>
      <c r="K393" s="251">
        <v>1132</v>
      </c>
    </row>
    <row r="394" spans="1:11" ht="14.4" customHeight="1" x14ac:dyDescent="0.3">
      <c r="A394" s="246" t="s">
        <v>295</v>
      </c>
      <c r="B394" s="247" t="s">
        <v>297</v>
      </c>
      <c r="C394" s="248" t="s">
        <v>309</v>
      </c>
      <c r="D394" s="249" t="s">
        <v>310</v>
      </c>
      <c r="E394" s="248" t="s">
        <v>472</v>
      </c>
      <c r="F394" s="249" t="s">
        <v>473</v>
      </c>
      <c r="G394" s="248" t="s">
        <v>699</v>
      </c>
      <c r="H394" s="248" t="s">
        <v>700</v>
      </c>
      <c r="I394" s="250">
        <v>37.15</v>
      </c>
      <c r="J394" s="250">
        <v>120</v>
      </c>
      <c r="K394" s="251">
        <v>4457.6000000000004</v>
      </c>
    </row>
    <row r="395" spans="1:11" ht="14.4" customHeight="1" x14ac:dyDescent="0.3">
      <c r="A395" s="246" t="s">
        <v>295</v>
      </c>
      <c r="B395" s="247" t="s">
        <v>297</v>
      </c>
      <c r="C395" s="248" t="s">
        <v>309</v>
      </c>
      <c r="D395" s="249" t="s">
        <v>310</v>
      </c>
      <c r="E395" s="248" t="s">
        <v>472</v>
      </c>
      <c r="F395" s="249" t="s">
        <v>473</v>
      </c>
      <c r="G395" s="248" t="s">
        <v>708</v>
      </c>
      <c r="H395" s="248" t="s">
        <v>709</v>
      </c>
      <c r="I395" s="250">
        <v>91.71</v>
      </c>
      <c r="J395" s="250">
        <v>6</v>
      </c>
      <c r="K395" s="251">
        <v>550.29</v>
      </c>
    </row>
    <row r="396" spans="1:11" ht="14.4" customHeight="1" x14ac:dyDescent="0.3">
      <c r="A396" s="246" t="s">
        <v>295</v>
      </c>
      <c r="B396" s="247" t="s">
        <v>297</v>
      </c>
      <c r="C396" s="248" t="s">
        <v>309</v>
      </c>
      <c r="D396" s="249" t="s">
        <v>310</v>
      </c>
      <c r="E396" s="248" t="s">
        <v>472</v>
      </c>
      <c r="F396" s="249" t="s">
        <v>473</v>
      </c>
      <c r="G396" s="248" t="s">
        <v>1171</v>
      </c>
      <c r="H396" s="248" t="s">
        <v>1172</v>
      </c>
      <c r="I396" s="250">
        <v>456.5</v>
      </c>
      <c r="J396" s="250">
        <v>10</v>
      </c>
      <c r="K396" s="251">
        <v>4565</v>
      </c>
    </row>
    <row r="397" spans="1:11" ht="14.4" customHeight="1" x14ac:dyDescent="0.3">
      <c r="A397" s="246" t="s">
        <v>295</v>
      </c>
      <c r="B397" s="247" t="s">
        <v>297</v>
      </c>
      <c r="C397" s="248" t="s">
        <v>309</v>
      </c>
      <c r="D397" s="249" t="s">
        <v>310</v>
      </c>
      <c r="E397" s="248" t="s">
        <v>472</v>
      </c>
      <c r="F397" s="249" t="s">
        <v>473</v>
      </c>
      <c r="G397" s="248" t="s">
        <v>715</v>
      </c>
      <c r="H397" s="248" t="s">
        <v>1173</v>
      </c>
      <c r="I397" s="250">
        <v>2308.08</v>
      </c>
      <c r="J397" s="250">
        <v>20</v>
      </c>
      <c r="K397" s="251">
        <v>46161.5</v>
      </c>
    </row>
    <row r="398" spans="1:11" ht="14.4" customHeight="1" x14ac:dyDescent="0.3">
      <c r="A398" s="246" t="s">
        <v>295</v>
      </c>
      <c r="B398" s="247" t="s">
        <v>297</v>
      </c>
      <c r="C398" s="248" t="s">
        <v>309</v>
      </c>
      <c r="D398" s="249" t="s">
        <v>310</v>
      </c>
      <c r="E398" s="248" t="s">
        <v>472</v>
      </c>
      <c r="F398" s="249" t="s">
        <v>473</v>
      </c>
      <c r="G398" s="248" t="s">
        <v>717</v>
      </c>
      <c r="H398" s="248" t="s">
        <v>718</v>
      </c>
      <c r="I398" s="250">
        <v>21.82</v>
      </c>
      <c r="J398" s="250">
        <v>300</v>
      </c>
      <c r="K398" s="251">
        <v>6545</v>
      </c>
    </row>
    <row r="399" spans="1:11" ht="14.4" customHeight="1" x14ac:dyDescent="0.3">
      <c r="A399" s="246" t="s">
        <v>295</v>
      </c>
      <c r="B399" s="247" t="s">
        <v>297</v>
      </c>
      <c r="C399" s="248" t="s">
        <v>309</v>
      </c>
      <c r="D399" s="249" t="s">
        <v>310</v>
      </c>
      <c r="E399" s="248" t="s">
        <v>472</v>
      </c>
      <c r="F399" s="249" t="s">
        <v>473</v>
      </c>
      <c r="G399" s="248" t="s">
        <v>730</v>
      </c>
      <c r="H399" s="248" t="s">
        <v>731</v>
      </c>
      <c r="I399" s="250">
        <v>53.97</v>
      </c>
      <c r="J399" s="250">
        <v>70</v>
      </c>
      <c r="K399" s="251">
        <v>3777.75</v>
      </c>
    </row>
    <row r="400" spans="1:11" ht="14.4" customHeight="1" x14ac:dyDescent="0.3">
      <c r="A400" s="246" t="s">
        <v>295</v>
      </c>
      <c r="B400" s="247" t="s">
        <v>297</v>
      </c>
      <c r="C400" s="248" t="s">
        <v>309</v>
      </c>
      <c r="D400" s="249" t="s">
        <v>310</v>
      </c>
      <c r="E400" s="248" t="s">
        <v>472</v>
      </c>
      <c r="F400" s="249" t="s">
        <v>473</v>
      </c>
      <c r="G400" s="248" t="s">
        <v>732</v>
      </c>
      <c r="H400" s="248" t="s">
        <v>733</v>
      </c>
      <c r="I400" s="250">
        <v>21.14</v>
      </c>
      <c r="J400" s="250">
        <v>60</v>
      </c>
      <c r="K400" s="251">
        <v>1268.4000000000001</v>
      </c>
    </row>
    <row r="401" spans="1:11" ht="14.4" customHeight="1" x14ac:dyDescent="0.3">
      <c r="A401" s="246" t="s">
        <v>295</v>
      </c>
      <c r="B401" s="247" t="s">
        <v>297</v>
      </c>
      <c r="C401" s="248" t="s">
        <v>309</v>
      </c>
      <c r="D401" s="249" t="s">
        <v>310</v>
      </c>
      <c r="E401" s="248" t="s">
        <v>472</v>
      </c>
      <c r="F401" s="249" t="s">
        <v>473</v>
      </c>
      <c r="G401" s="248" t="s">
        <v>1174</v>
      </c>
      <c r="H401" s="248" t="s">
        <v>1175</v>
      </c>
      <c r="I401" s="250">
        <v>4660.92</v>
      </c>
      <c r="J401" s="250">
        <v>6</v>
      </c>
      <c r="K401" s="251">
        <v>27965.52</v>
      </c>
    </row>
    <row r="402" spans="1:11" ht="14.4" customHeight="1" x14ac:dyDescent="0.3">
      <c r="A402" s="246" t="s">
        <v>295</v>
      </c>
      <c r="B402" s="247" t="s">
        <v>297</v>
      </c>
      <c r="C402" s="248" t="s">
        <v>309</v>
      </c>
      <c r="D402" s="249" t="s">
        <v>310</v>
      </c>
      <c r="E402" s="248" t="s">
        <v>472</v>
      </c>
      <c r="F402" s="249" t="s">
        <v>473</v>
      </c>
      <c r="G402" s="248" t="s">
        <v>1176</v>
      </c>
      <c r="H402" s="248" t="s">
        <v>1177</v>
      </c>
      <c r="I402" s="250">
        <v>2941.51</v>
      </c>
      <c r="J402" s="250">
        <v>10</v>
      </c>
      <c r="K402" s="251">
        <v>29415.1</v>
      </c>
    </row>
    <row r="403" spans="1:11" ht="14.4" customHeight="1" x14ac:dyDescent="0.3">
      <c r="A403" s="246" t="s">
        <v>295</v>
      </c>
      <c r="B403" s="247" t="s">
        <v>297</v>
      </c>
      <c r="C403" s="248" t="s">
        <v>309</v>
      </c>
      <c r="D403" s="249" t="s">
        <v>310</v>
      </c>
      <c r="E403" s="248" t="s">
        <v>472</v>
      </c>
      <c r="F403" s="249" t="s">
        <v>473</v>
      </c>
      <c r="G403" s="248" t="s">
        <v>745</v>
      </c>
      <c r="H403" s="248" t="s">
        <v>746</v>
      </c>
      <c r="I403" s="250">
        <v>4835.16</v>
      </c>
      <c r="J403" s="250">
        <v>12</v>
      </c>
      <c r="K403" s="251">
        <v>58021.919999999998</v>
      </c>
    </row>
    <row r="404" spans="1:11" ht="14.4" customHeight="1" x14ac:dyDescent="0.3">
      <c r="A404" s="246" t="s">
        <v>295</v>
      </c>
      <c r="B404" s="247" t="s">
        <v>297</v>
      </c>
      <c r="C404" s="248" t="s">
        <v>309</v>
      </c>
      <c r="D404" s="249" t="s">
        <v>310</v>
      </c>
      <c r="E404" s="248" t="s">
        <v>472</v>
      </c>
      <c r="F404" s="249" t="s">
        <v>473</v>
      </c>
      <c r="G404" s="248" t="s">
        <v>1178</v>
      </c>
      <c r="H404" s="248" t="s">
        <v>1179</v>
      </c>
      <c r="I404" s="250">
        <v>7416.09</v>
      </c>
      <c r="J404" s="250">
        <v>1</v>
      </c>
      <c r="K404" s="251">
        <v>7416.09</v>
      </c>
    </row>
    <row r="405" spans="1:11" ht="14.4" customHeight="1" x14ac:dyDescent="0.3">
      <c r="A405" s="246" t="s">
        <v>295</v>
      </c>
      <c r="B405" s="247" t="s">
        <v>297</v>
      </c>
      <c r="C405" s="248" t="s">
        <v>309</v>
      </c>
      <c r="D405" s="249" t="s">
        <v>310</v>
      </c>
      <c r="E405" s="248" t="s">
        <v>472</v>
      </c>
      <c r="F405" s="249" t="s">
        <v>473</v>
      </c>
      <c r="G405" s="248" t="s">
        <v>1180</v>
      </c>
      <c r="H405" s="248" t="s">
        <v>1181</v>
      </c>
      <c r="I405" s="250">
        <v>1010.35</v>
      </c>
      <c r="J405" s="250">
        <v>10</v>
      </c>
      <c r="K405" s="251">
        <v>10103.5</v>
      </c>
    </row>
    <row r="406" spans="1:11" ht="14.4" customHeight="1" x14ac:dyDescent="0.3">
      <c r="A406" s="246" t="s">
        <v>295</v>
      </c>
      <c r="B406" s="247" t="s">
        <v>297</v>
      </c>
      <c r="C406" s="248" t="s">
        <v>309</v>
      </c>
      <c r="D406" s="249" t="s">
        <v>310</v>
      </c>
      <c r="E406" s="248" t="s">
        <v>472</v>
      </c>
      <c r="F406" s="249" t="s">
        <v>473</v>
      </c>
      <c r="G406" s="248" t="s">
        <v>1182</v>
      </c>
      <c r="H406" s="248" t="s">
        <v>1183</v>
      </c>
      <c r="I406" s="250">
        <v>807.07</v>
      </c>
      <c r="J406" s="250">
        <v>20</v>
      </c>
      <c r="K406" s="251">
        <v>16141.4</v>
      </c>
    </row>
    <row r="407" spans="1:11" ht="14.4" customHeight="1" x14ac:dyDescent="0.3">
      <c r="A407" s="246" t="s">
        <v>295</v>
      </c>
      <c r="B407" s="247" t="s">
        <v>297</v>
      </c>
      <c r="C407" s="248" t="s">
        <v>309</v>
      </c>
      <c r="D407" s="249" t="s">
        <v>310</v>
      </c>
      <c r="E407" s="248" t="s">
        <v>472</v>
      </c>
      <c r="F407" s="249" t="s">
        <v>473</v>
      </c>
      <c r="G407" s="248" t="s">
        <v>1184</v>
      </c>
      <c r="H407" s="248" t="s">
        <v>1185</v>
      </c>
      <c r="I407" s="250">
        <v>871.2</v>
      </c>
      <c r="J407" s="250">
        <v>10</v>
      </c>
      <c r="K407" s="251">
        <v>8712</v>
      </c>
    </row>
    <row r="408" spans="1:11" ht="14.4" customHeight="1" x14ac:dyDescent="0.3">
      <c r="A408" s="246" t="s">
        <v>295</v>
      </c>
      <c r="B408" s="247" t="s">
        <v>297</v>
      </c>
      <c r="C408" s="248" t="s">
        <v>309</v>
      </c>
      <c r="D408" s="249" t="s">
        <v>310</v>
      </c>
      <c r="E408" s="248" t="s">
        <v>472</v>
      </c>
      <c r="F408" s="249" t="s">
        <v>473</v>
      </c>
      <c r="G408" s="248" t="s">
        <v>1186</v>
      </c>
      <c r="H408" s="248" t="s">
        <v>1187</v>
      </c>
      <c r="I408" s="250">
        <v>3033.47</v>
      </c>
      <c r="J408" s="250">
        <v>20</v>
      </c>
      <c r="K408" s="251">
        <v>60669.4</v>
      </c>
    </row>
    <row r="409" spans="1:11" ht="14.4" customHeight="1" x14ac:dyDescent="0.3">
      <c r="A409" s="246" t="s">
        <v>295</v>
      </c>
      <c r="B409" s="247" t="s">
        <v>297</v>
      </c>
      <c r="C409" s="248" t="s">
        <v>309</v>
      </c>
      <c r="D409" s="249" t="s">
        <v>310</v>
      </c>
      <c r="E409" s="248" t="s">
        <v>472</v>
      </c>
      <c r="F409" s="249" t="s">
        <v>473</v>
      </c>
      <c r="G409" s="248" t="s">
        <v>1188</v>
      </c>
      <c r="H409" s="248" t="s">
        <v>1189</v>
      </c>
      <c r="I409" s="250">
        <v>1850.09</v>
      </c>
      <c r="J409" s="250">
        <v>20</v>
      </c>
      <c r="K409" s="251">
        <v>37001.800000000003</v>
      </c>
    </row>
    <row r="410" spans="1:11" ht="14.4" customHeight="1" x14ac:dyDescent="0.3">
      <c r="A410" s="246" t="s">
        <v>295</v>
      </c>
      <c r="B410" s="247" t="s">
        <v>297</v>
      </c>
      <c r="C410" s="248" t="s">
        <v>309</v>
      </c>
      <c r="D410" s="249" t="s">
        <v>310</v>
      </c>
      <c r="E410" s="248" t="s">
        <v>472</v>
      </c>
      <c r="F410" s="249" t="s">
        <v>473</v>
      </c>
      <c r="G410" s="248" t="s">
        <v>1190</v>
      </c>
      <c r="H410" s="248" t="s">
        <v>1191</v>
      </c>
      <c r="I410" s="250">
        <v>4312.4399999999996</v>
      </c>
      <c r="J410" s="250">
        <v>2</v>
      </c>
      <c r="K410" s="251">
        <v>8624.8799999999992</v>
      </c>
    </row>
    <row r="411" spans="1:11" ht="14.4" customHeight="1" x14ac:dyDescent="0.3">
      <c r="A411" s="246" t="s">
        <v>295</v>
      </c>
      <c r="B411" s="247" t="s">
        <v>297</v>
      </c>
      <c r="C411" s="248" t="s">
        <v>309</v>
      </c>
      <c r="D411" s="249" t="s">
        <v>310</v>
      </c>
      <c r="E411" s="248" t="s">
        <v>472</v>
      </c>
      <c r="F411" s="249" t="s">
        <v>473</v>
      </c>
      <c r="G411" s="248" t="s">
        <v>1192</v>
      </c>
      <c r="H411" s="248" t="s">
        <v>1193</v>
      </c>
      <c r="I411" s="250">
        <v>1109.57</v>
      </c>
      <c r="J411" s="250">
        <v>10</v>
      </c>
      <c r="K411" s="251">
        <v>11095.7</v>
      </c>
    </row>
    <row r="412" spans="1:11" ht="14.4" customHeight="1" x14ac:dyDescent="0.3">
      <c r="A412" s="246" t="s">
        <v>295</v>
      </c>
      <c r="B412" s="247" t="s">
        <v>297</v>
      </c>
      <c r="C412" s="248" t="s">
        <v>309</v>
      </c>
      <c r="D412" s="249" t="s">
        <v>310</v>
      </c>
      <c r="E412" s="248" t="s">
        <v>472</v>
      </c>
      <c r="F412" s="249" t="s">
        <v>473</v>
      </c>
      <c r="G412" s="248" t="s">
        <v>1194</v>
      </c>
      <c r="H412" s="248" t="s">
        <v>1195</v>
      </c>
      <c r="I412" s="250">
        <v>3127.85</v>
      </c>
      <c r="J412" s="250">
        <v>6</v>
      </c>
      <c r="K412" s="251">
        <v>18767.099999999999</v>
      </c>
    </row>
    <row r="413" spans="1:11" ht="14.4" customHeight="1" x14ac:dyDescent="0.3">
      <c r="A413" s="246" t="s">
        <v>295</v>
      </c>
      <c r="B413" s="247" t="s">
        <v>297</v>
      </c>
      <c r="C413" s="248" t="s">
        <v>309</v>
      </c>
      <c r="D413" s="249" t="s">
        <v>310</v>
      </c>
      <c r="E413" s="248" t="s">
        <v>472</v>
      </c>
      <c r="F413" s="249" t="s">
        <v>473</v>
      </c>
      <c r="G413" s="248" t="s">
        <v>1196</v>
      </c>
      <c r="H413" s="248" t="s">
        <v>1197</v>
      </c>
      <c r="I413" s="250">
        <v>23081.96</v>
      </c>
      <c r="J413" s="250">
        <v>1</v>
      </c>
      <c r="K413" s="251">
        <v>23081.96</v>
      </c>
    </row>
    <row r="414" spans="1:11" ht="14.4" customHeight="1" x14ac:dyDescent="0.3">
      <c r="A414" s="246" t="s">
        <v>295</v>
      </c>
      <c r="B414" s="247" t="s">
        <v>297</v>
      </c>
      <c r="C414" s="248" t="s">
        <v>309</v>
      </c>
      <c r="D414" s="249" t="s">
        <v>310</v>
      </c>
      <c r="E414" s="248" t="s">
        <v>472</v>
      </c>
      <c r="F414" s="249" t="s">
        <v>473</v>
      </c>
      <c r="G414" s="248" t="s">
        <v>1198</v>
      </c>
      <c r="H414" s="248" t="s">
        <v>1199</v>
      </c>
      <c r="I414" s="250">
        <v>810.7</v>
      </c>
      <c r="J414" s="250">
        <v>6</v>
      </c>
      <c r="K414" s="251">
        <v>4864.2</v>
      </c>
    </row>
    <row r="415" spans="1:11" ht="14.4" customHeight="1" x14ac:dyDescent="0.3">
      <c r="A415" s="246" t="s">
        <v>295</v>
      </c>
      <c r="B415" s="247" t="s">
        <v>297</v>
      </c>
      <c r="C415" s="248" t="s">
        <v>309</v>
      </c>
      <c r="D415" s="249" t="s">
        <v>310</v>
      </c>
      <c r="E415" s="248" t="s">
        <v>472</v>
      </c>
      <c r="F415" s="249" t="s">
        <v>473</v>
      </c>
      <c r="G415" s="248" t="s">
        <v>1200</v>
      </c>
      <c r="H415" s="248" t="s">
        <v>1201</v>
      </c>
      <c r="I415" s="250">
        <v>1147.08</v>
      </c>
      <c r="J415" s="250">
        <v>20</v>
      </c>
      <c r="K415" s="251">
        <v>22941.599999999999</v>
      </c>
    </row>
    <row r="416" spans="1:11" ht="14.4" customHeight="1" x14ac:dyDescent="0.3">
      <c r="A416" s="246" t="s">
        <v>295</v>
      </c>
      <c r="B416" s="247" t="s">
        <v>297</v>
      </c>
      <c r="C416" s="248" t="s">
        <v>309</v>
      </c>
      <c r="D416" s="249" t="s">
        <v>310</v>
      </c>
      <c r="E416" s="248" t="s">
        <v>472</v>
      </c>
      <c r="F416" s="249" t="s">
        <v>473</v>
      </c>
      <c r="G416" s="248" t="s">
        <v>1202</v>
      </c>
      <c r="H416" s="248" t="s">
        <v>1203</v>
      </c>
      <c r="I416" s="250">
        <v>947.43</v>
      </c>
      <c r="J416" s="250">
        <v>4</v>
      </c>
      <c r="K416" s="251">
        <v>3789.72</v>
      </c>
    </row>
    <row r="417" spans="1:11" ht="14.4" customHeight="1" x14ac:dyDescent="0.3">
      <c r="A417" s="246" t="s">
        <v>295</v>
      </c>
      <c r="B417" s="247" t="s">
        <v>297</v>
      </c>
      <c r="C417" s="248" t="s">
        <v>309</v>
      </c>
      <c r="D417" s="249" t="s">
        <v>310</v>
      </c>
      <c r="E417" s="248" t="s">
        <v>472</v>
      </c>
      <c r="F417" s="249" t="s">
        <v>473</v>
      </c>
      <c r="G417" s="248" t="s">
        <v>1204</v>
      </c>
      <c r="H417" s="248" t="s">
        <v>1205</v>
      </c>
      <c r="I417" s="250">
        <v>3851.43</v>
      </c>
      <c r="J417" s="250">
        <v>2</v>
      </c>
      <c r="K417" s="251">
        <v>7702.86</v>
      </c>
    </row>
    <row r="418" spans="1:11" ht="14.4" customHeight="1" x14ac:dyDescent="0.3">
      <c r="A418" s="246" t="s">
        <v>295</v>
      </c>
      <c r="B418" s="247" t="s">
        <v>297</v>
      </c>
      <c r="C418" s="248" t="s">
        <v>309</v>
      </c>
      <c r="D418" s="249" t="s">
        <v>310</v>
      </c>
      <c r="E418" s="248" t="s">
        <v>472</v>
      </c>
      <c r="F418" s="249" t="s">
        <v>473</v>
      </c>
      <c r="G418" s="248" t="s">
        <v>1206</v>
      </c>
      <c r="H418" s="248" t="s">
        <v>1207</v>
      </c>
      <c r="I418" s="250">
        <v>2381.2800000000002</v>
      </c>
      <c r="J418" s="250">
        <v>1</v>
      </c>
      <c r="K418" s="251">
        <v>2381.2800000000002</v>
      </c>
    </row>
    <row r="419" spans="1:11" ht="14.4" customHeight="1" x14ac:dyDescent="0.3">
      <c r="A419" s="246" t="s">
        <v>295</v>
      </c>
      <c r="B419" s="247" t="s">
        <v>297</v>
      </c>
      <c r="C419" s="248" t="s">
        <v>309</v>
      </c>
      <c r="D419" s="249" t="s">
        <v>310</v>
      </c>
      <c r="E419" s="248" t="s">
        <v>472</v>
      </c>
      <c r="F419" s="249" t="s">
        <v>473</v>
      </c>
      <c r="G419" s="248" t="s">
        <v>1208</v>
      </c>
      <c r="H419" s="248" t="s">
        <v>1209</v>
      </c>
      <c r="I419" s="250">
        <v>2381.2800000000002</v>
      </c>
      <c r="J419" s="250">
        <v>1</v>
      </c>
      <c r="K419" s="251">
        <v>2381.2800000000002</v>
      </c>
    </row>
    <row r="420" spans="1:11" ht="14.4" customHeight="1" x14ac:dyDescent="0.3">
      <c r="A420" s="246" t="s">
        <v>295</v>
      </c>
      <c r="B420" s="247" t="s">
        <v>297</v>
      </c>
      <c r="C420" s="248" t="s">
        <v>309</v>
      </c>
      <c r="D420" s="249" t="s">
        <v>310</v>
      </c>
      <c r="E420" s="248" t="s">
        <v>472</v>
      </c>
      <c r="F420" s="249" t="s">
        <v>473</v>
      </c>
      <c r="G420" s="248" t="s">
        <v>1210</v>
      </c>
      <c r="H420" s="248" t="s">
        <v>1211</v>
      </c>
      <c r="I420" s="250">
        <v>5333.68</v>
      </c>
      <c r="J420" s="250">
        <v>1</v>
      </c>
      <c r="K420" s="251">
        <v>5333.68</v>
      </c>
    </row>
    <row r="421" spans="1:11" ht="14.4" customHeight="1" x14ac:dyDescent="0.3">
      <c r="A421" s="246" t="s">
        <v>295</v>
      </c>
      <c r="B421" s="247" t="s">
        <v>297</v>
      </c>
      <c r="C421" s="248" t="s">
        <v>309</v>
      </c>
      <c r="D421" s="249" t="s">
        <v>310</v>
      </c>
      <c r="E421" s="248" t="s">
        <v>472</v>
      </c>
      <c r="F421" s="249" t="s">
        <v>473</v>
      </c>
      <c r="G421" s="248" t="s">
        <v>1212</v>
      </c>
      <c r="H421" s="248" t="s">
        <v>1213</v>
      </c>
      <c r="I421" s="250">
        <v>5944.73</v>
      </c>
      <c r="J421" s="250">
        <v>1</v>
      </c>
      <c r="K421" s="251">
        <v>5944.73</v>
      </c>
    </row>
    <row r="422" spans="1:11" ht="14.4" customHeight="1" x14ac:dyDescent="0.3">
      <c r="A422" s="246" t="s">
        <v>295</v>
      </c>
      <c r="B422" s="247" t="s">
        <v>297</v>
      </c>
      <c r="C422" s="248" t="s">
        <v>309</v>
      </c>
      <c r="D422" s="249" t="s">
        <v>310</v>
      </c>
      <c r="E422" s="248" t="s">
        <v>472</v>
      </c>
      <c r="F422" s="249" t="s">
        <v>473</v>
      </c>
      <c r="G422" s="248" t="s">
        <v>1214</v>
      </c>
      <c r="H422" s="248" t="s">
        <v>1215</v>
      </c>
      <c r="I422" s="250">
        <v>237.16</v>
      </c>
      <c r="J422" s="250">
        <v>4</v>
      </c>
      <c r="K422" s="251">
        <v>948.64</v>
      </c>
    </row>
    <row r="423" spans="1:11" ht="14.4" customHeight="1" x14ac:dyDescent="0.3">
      <c r="A423" s="246" t="s">
        <v>295</v>
      </c>
      <c r="B423" s="247" t="s">
        <v>297</v>
      </c>
      <c r="C423" s="248" t="s">
        <v>309</v>
      </c>
      <c r="D423" s="249" t="s">
        <v>310</v>
      </c>
      <c r="E423" s="248" t="s">
        <v>472</v>
      </c>
      <c r="F423" s="249" t="s">
        <v>473</v>
      </c>
      <c r="G423" s="248" t="s">
        <v>1216</v>
      </c>
      <c r="H423" s="248" t="s">
        <v>1217</v>
      </c>
      <c r="I423" s="250">
        <v>237.16</v>
      </c>
      <c r="J423" s="250">
        <v>4</v>
      </c>
      <c r="K423" s="251">
        <v>948.64</v>
      </c>
    </row>
    <row r="424" spans="1:11" ht="14.4" customHeight="1" x14ac:dyDescent="0.3">
      <c r="A424" s="246" t="s">
        <v>295</v>
      </c>
      <c r="B424" s="247" t="s">
        <v>297</v>
      </c>
      <c r="C424" s="248" t="s">
        <v>309</v>
      </c>
      <c r="D424" s="249" t="s">
        <v>310</v>
      </c>
      <c r="E424" s="248" t="s">
        <v>472</v>
      </c>
      <c r="F424" s="249" t="s">
        <v>473</v>
      </c>
      <c r="G424" s="248" t="s">
        <v>1218</v>
      </c>
      <c r="H424" s="248" t="s">
        <v>1219</v>
      </c>
      <c r="I424" s="250">
        <v>3501.74</v>
      </c>
      <c r="J424" s="250">
        <v>1</v>
      </c>
      <c r="K424" s="251">
        <v>3501.74</v>
      </c>
    </row>
    <row r="425" spans="1:11" ht="14.4" customHeight="1" x14ac:dyDescent="0.3">
      <c r="A425" s="246" t="s">
        <v>295</v>
      </c>
      <c r="B425" s="247" t="s">
        <v>297</v>
      </c>
      <c r="C425" s="248" t="s">
        <v>309</v>
      </c>
      <c r="D425" s="249" t="s">
        <v>310</v>
      </c>
      <c r="E425" s="248" t="s">
        <v>472</v>
      </c>
      <c r="F425" s="249" t="s">
        <v>473</v>
      </c>
      <c r="G425" s="248" t="s">
        <v>1220</v>
      </c>
      <c r="H425" s="248" t="s">
        <v>1221</v>
      </c>
      <c r="I425" s="250">
        <v>8474.84</v>
      </c>
      <c r="J425" s="250">
        <v>2</v>
      </c>
      <c r="K425" s="251">
        <v>16949.68</v>
      </c>
    </row>
    <row r="426" spans="1:11" ht="14.4" customHeight="1" x14ac:dyDescent="0.3">
      <c r="A426" s="246" t="s">
        <v>295</v>
      </c>
      <c r="B426" s="247" t="s">
        <v>297</v>
      </c>
      <c r="C426" s="248" t="s">
        <v>309</v>
      </c>
      <c r="D426" s="249" t="s">
        <v>310</v>
      </c>
      <c r="E426" s="248" t="s">
        <v>472</v>
      </c>
      <c r="F426" s="249" t="s">
        <v>473</v>
      </c>
      <c r="G426" s="248" t="s">
        <v>1222</v>
      </c>
      <c r="H426" s="248" t="s">
        <v>1223</v>
      </c>
      <c r="I426" s="250">
        <v>9920.7900000000009</v>
      </c>
      <c r="J426" s="250">
        <v>1</v>
      </c>
      <c r="K426" s="251">
        <v>9920.7900000000009</v>
      </c>
    </row>
    <row r="427" spans="1:11" ht="14.4" customHeight="1" x14ac:dyDescent="0.3">
      <c r="A427" s="246" t="s">
        <v>295</v>
      </c>
      <c r="B427" s="247" t="s">
        <v>297</v>
      </c>
      <c r="C427" s="248" t="s">
        <v>309</v>
      </c>
      <c r="D427" s="249" t="s">
        <v>310</v>
      </c>
      <c r="E427" s="248" t="s">
        <v>472</v>
      </c>
      <c r="F427" s="249" t="s">
        <v>473</v>
      </c>
      <c r="G427" s="248" t="s">
        <v>1224</v>
      </c>
      <c r="H427" s="248" t="s">
        <v>1225</v>
      </c>
      <c r="I427" s="250">
        <v>6756.64</v>
      </c>
      <c r="J427" s="250">
        <v>1</v>
      </c>
      <c r="K427" s="251">
        <v>6756.64</v>
      </c>
    </row>
    <row r="428" spans="1:11" ht="14.4" customHeight="1" x14ac:dyDescent="0.3">
      <c r="A428" s="246" t="s">
        <v>295</v>
      </c>
      <c r="B428" s="247" t="s">
        <v>297</v>
      </c>
      <c r="C428" s="248" t="s">
        <v>309</v>
      </c>
      <c r="D428" s="249" t="s">
        <v>310</v>
      </c>
      <c r="E428" s="248" t="s">
        <v>472</v>
      </c>
      <c r="F428" s="249" t="s">
        <v>473</v>
      </c>
      <c r="G428" s="248" t="s">
        <v>1226</v>
      </c>
      <c r="H428" s="248" t="s">
        <v>1227</v>
      </c>
      <c r="I428" s="250">
        <v>1906.96</v>
      </c>
      <c r="J428" s="250">
        <v>2</v>
      </c>
      <c r="K428" s="251">
        <v>3813.92</v>
      </c>
    </row>
    <row r="429" spans="1:11" ht="14.4" customHeight="1" x14ac:dyDescent="0.3">
      <c r="A429" s="246" t="s">
        <v>295</v>
      </c>
      <c r="B429" s="247" t="s">
        <v>297</v>
      </c>
      <c r="C429" s="248" t="s">
        <v>309</v>
      </c>
      <c r="D429" s="249" t="s">
        <v>310</v>
      </c>
      <c r="E429" s="248" t="s">
        <v>472</v>
      </c>
      <c r="F429" s="249" t="s">
        <v>473</v>
      </c>
      <c r="G429" s="248" t="s">
        <v>1228</v>
      </c>
      <c r="H429" s="248" t="s">
        <v>1229</v>
      </c>
      <c r="I429" s="250">
        <v>1906.96</v>
      </c>
      <c r="J429" s="250">
        <v>2</v>
      </c>
      <c r="K429" s="251">
        <v>3813.92</v>
      </c>
    </row>
    <row r="430" spans="1:11" ht="14.4" customHeight="1" x14ac:dyDescent="0.3">
      <c r="A430" s="246" t="s">
        <v>295</v>
      </c>
      <c r="B430" s="247" t="s">
        <v>297</v>
      </c>
      <c r="C430" s="248" t="s">
        <v>309</v>
      </c>
      <c r="D430" s="249" t="s">
        <v>310</v>
      </c>
      <c r="E430" s="248" t="s">
        <v>472</v>
      </c>
      <c r="F430" s="249" t="s">
        <v>473</v>
      </c>
      <c r="G430" s="248" t="s">
        <v>1230</v>
      </c>
      <c r="H430" s="248" t="s">
        <v>1231</v>
      </c>
      <c r="I430" s="250">
        <v>27.225000000000001</v>
      </c>
      <c r="J430" s="250">
        <v>50</v>
      </c>
      <c r="K430" s="251">
        <v>1362</v>
      </c>
    </row>
    <row r="431" spans="1:11" ht="14.4" customHeight="1" x14ac:dyDescent="0.3">
      <c r="A431" s="246" t="s">
        <v>295</v>
      </c>
      <c r="B431" s="247" t="s">
        <v>297</v>
      </c>
      <c r="C431" s="248" t="s">
        <v>309</v>
      </c>
      <c r="D431" s="249" t="s">
        <v>310</v>
      </c>
      <c r="E431" s="248" t="s">
        <v>472</v>
      </c>
      <c r="F431" s="249" t="s">
        <v>473</v>
      </c>
      <c r="G431" s="248" t="s">
        <v>770</v>
      </c>
      <c r="H431" s="248" t="s">
        <v>771</v>
      </c>
      <c r="I431" s="250">
        <v>43.56</v>
      </c>
      <c r="J431" s="250">
        <v>40</v>
      </c>
      <c r="K431" s="251">
        <v>1742.4</v>
      </c>
    </row>
    <row r="432" spans="1:11" ht="14.4" customHeight="1" x14ac:dyDescent="0.3">
      <c r="A432" s="246" t="s">
        <v>295</v>
      </c>
      <c r="B432" s="247" t="s">
        <v>297</v>
      </c>
      <c r="C432" s="248" t="s">
        <v>309</v>
      </c>
      <c r="D432" s="249" t="s">
        <v>310</v>
      </c>
      <c r="E432" s="248" t="s">
        <v>472</v>
      </c>
      <c r="F432" s="249" t="s">
        <v>473</v>
      </c>
      <c r="G432" s="248" t="s">
        <v>772</v>
      </c>
      <c r="H432" s="248" t="s">
        <v>773</v>
      </c>
      <c r="I432" s="250">
        <v>217.2</v>
      </c>
      <c r="J432" s="250">
        <v>40</v>
      </c>
      <c r="K432" s="251">
        <v>8688</v>
      </c>
    </row>
    <row r="433" spans="1:11" ht="14.4" customHeight="1" x14ac:dyDescent="0.3">
      <c r="A433" s="246" t="s">
        <v>295</v>
      </c>
      <c r="B433" s="247" t="s">
        <v>297</v>
      </c>
      <c r="C433" s="248" t="s">
        <v>309</v>
      </c>
      <c r="D433" s="249" t="s">
        <v>310</v>
      </c>
      <c r="E433" s="248" t="s">
        <v>472</v>
      </c>
      <c r="F433" s="249" t="s">
        <v>473</v>
      </c>
      <c r="G433" s="248" t="s">
        <v>1232</v>
      </c>
      <c r="H433" s="248" t="s">
        <v>1233</v>
      </c>
      <c r="I433" s="250">
        <v>4623.41</v>
      </c>
      <c r="J433" s="250">
        <v>2</v>
      </c>
      <c r="K433" s="251">
        <v>9246.82</v>
      </c>
    </row>
    <row r="434" spans="1:11" ht="14.4" customHeight="1" x14ac:dyDescent="0.3">
      <c r="A434" s="246" t="s">
        <v>295</v>
      </c>
      <c r="B434" s="247" t="s">
        <v>297</v>
      </c>
      <c r="C434" s="248" t="s">
        <v>309</v>
      </c>
      <c r="D434" s="249" t="s">
        <v>310</v>
      </c>
      <c r="E434" s="248" t="s">
        <v>472</v>
      </c>
      <c r="F434" s="249" t="s">
        <v>473</v>
      </c>
      <c r="G434" s="248" t="s">
        <v>816</v>
      </c>
      <c r="H434" s="248" t="s">
        <v>817</v>
      </c>
      <c r="I434" s="250">
        <v>399.3</v>
      </c>
      <c r="J434" s="250">
        <v>10</v>
      </c>
      <c r="K434" s="251">
        <v>3993</v>
      </c>
    </row>
    <row r="435" spans="1:11" ht="14.4" customHeight="1" x14ac:dyDescent="0.3">
      <c r="A435" s="246" t="s">
        <v>295</v>
      </c>
      <c r="B435" s="247" t="s">
        <v>297</v>
      </c>
      <c r="C435" s="248" t="s">
        <v>309</v>
      </c>
      <c r="D435" s="249" t="s">
        <v>310</v>
      </c>
      <c r="E435" s="248" t="s">
        <v>472</v>
      </c>
      <c r="F435" s="249" t="s">
        <v>473</v>
      </c>
      <c r="G435" s="248" t="s">
        <v>818</v>
      </c>
      <c r="H435" s="248" t="s">
        <v>819</v>
      </c>
      <c r="I435" s="250">
        <v>2741.86</v>
      </c>
      <c r="J435" s="250">
        <v>6</v>
      </c>
      <c r="K435" s="251">
        <v>16451.16</v>
      </c>
    </row>
    <row r="436" spans="1:11" ht="14.4" customHeight="1" x14ac:dyDescent="0.3">
      <c r="A436" s="246" t="s">
        <v>295</v>
      </c>
      <c r="B436" s="247" t="s">
        <v>297</v>
      </c>
      <c r="C436" s="248" t="s">
        <v>309</v>
      </c>
      <c r="D436" s="249" t="s">
        <v>310</v>
      </c>
      <c r="E436" s="248" t="s">
        <v>472</v>
      </c>
      <c r="F436" s="249" t="s">
        <v>473</v>
      </c>
      <c r="G436" s="248" t="s">
        <v>1234</v>
      </c>
      <c r="H436" s="248" t="s">
        <v>1235</v>
      </c>
      <c r="I436" s="250">
        <v>10033.32</v>
      </c>
      <c r="J436" s="250">
        <v>1</v>
      </c>
      <c r="K436" s="251">
        <v>10033.32</v>
      </c>
    </row>
    <row r="437" spans="1:11" ht="14.4" customHeight="1" x14ac:dyDescent="0.3">
      <c r="A437" s="246" t="s">
        <v>295</v>
      </c>
      <c r="B437" s="247" t="s">
        <v>297</v>
      </c>
      <c r="C437" s="248" t="s">
        <v>309</v>
      </c>
      <c r="D437" s="249" t="s">
        <v>310</v>
      </c>
      <c r="E437" s="248" t="s">
        <v>472</v>
      </c>
      <c r="F437" s="249" t="s">
        <v>473</v>
      </c>
      <c r="G437" s="248" t="s">
        <v>1236</v>
      </c>
      <c r="H437" s="248" t="s">
        <v>1237</v>
      </c>
      <c r="I437" s="250">
        <v>7943.65</v>
      </c>
      <c r="J437" s="250">
        <v>2</v>
      </c>
      <c r="K437" s="251">
        <v>15887.3</v>
      </c>
    </row>
    <row r="438" spans="1:11" ht="14.4" customHeight="1" x14ac:dyDescent="0.3">
      <c r="A438" s="246" t="s">
        <v>295</v>
      </c>
      <c r="B438" s="247" t="s">
        <v>297</v>
      </c>
      <c r="C438" s="248" t="s">
        <v>309</v>
      </c>
      <c r="D438" s="249" t="s">
        <v>310</v>
      </c>
      <c r="E438" s="248" t="s">
        <v>472</v>
      </c>
      <c r="F438" s="249" t="s">
        <v>473</v>
      </c>
      <c r="G438" s="248" t="s">
        <v>1238</v>
      </c>
      <c r="H438" s="248" t="s">
        <v>1239</v>
      </c>
      <c r="I438" s="250">
        <v>8024.72</v>
      </c>
      <c r="J438" s="250">
        <v>2</v>
      </c>
      <c r="K438" s="251">
        <v>16049.44</v>
      </c>
    </row>
    <row r="439" spans="1:11" ht="14.4" customHeight="1" x14ac:dyDescent="0.3">
      <c r="A439" s="246" t="s">
        <v>295</v>
      </c>
      <c r="B439" s="247" t="s">
        <v>297</v>
      </c>
      <c r="C439" s="248" t="s">
        <v>309</v>
      </c>
      <c r="D439" s="249" t="s">
        <v>310</v>
      </c>
      <c r="E439" s="248" t="s">
        <v>472</v>
      </c>
      <c r="F439" s="249" t="s">
        <v>473</v>
      </c>
      <c r="G439" s="248" t="s">
        <v>820</v>
      </c>
      <c r="H439" s="248" t="s">
        <v>821</v>
      </c>
      <c r="I439" s="250">
        <v>28.05</v>
      </c>
      <c r="J439" s="250">
        <v>100</v>
      </c>
      <c r="K439" s="251">
        <v>2805.02</v>
      </c>
    </row>
    <row r="440" spans="1:11" ht="14.4" customHeight="1" x14ac:dyDescent="0.3">
      <c r="A440" s="246" t="s">
        <v>295</v>
      </c>
      <c r="B440" s="247" t="s">
        <v>297</v>
      </c>
      <c r="C440" s="248" t="s">
        <v>309</v>
      </c>
      <c r="D440" s="249" t="s">
        <v>310</v>
      </c>
      <c r="E440" s="248" t="s">
        <v>472</v>
      </c>
      <c r="F440" s="249" t="s">
        <v>473</v>
      </c>
      <c r="G440" s="248" t="s">
        <v>1240</v>
      </c>
      <c r="H440" s="248" t="s">
        <v>1241</v>
      </c>
      <c r="I440" s="250">
        <v>627.99</v>
      </c>
      <c r="J440" s="250">
        <v>10</v>
      </c>
      <c r="K440" s="251">
        <v>6279.9</v>
      </c>
    </row>
    <row r="441" spans="1:11" ht="14.4" customHeight="1" x14ac:dyDescent="0.3">
      <c r="A441" s="246" t="s">
        <v>295</v>
      </c>
      <c r="B441" s="247" t="s">
        <v>297</v>
      </c>
      <c r="C441" s="248" t="s">
        <v>309</v>
      </c>
      <c r="D441" s="249" t="s">
        <v>310</v>
      </c>
      <c r="E441" s="248" t="s">
        <v>472</v>
      </c>
      <c r="F441" s="249" t="s">
        <v>473</v>
      </c>
      <c r="G441" s="248" t="s">
        <v>1242</v>
      </c>
      <c r="H441" s="248" t="s">
        <v>1243</v>
      </c>
      <c r="I441" s="250">
        <v>75144.5</v>
      </c>
      <c r="J441" s="250">
        <v>2</v>
      </c>
      <c r="K441" s="251">
        <v>150289</v>
      </c>
    </row>
    <row r="442" spans="1:11" ht="14.4" customHeight="1" x14ac:dyDescent="0.3">
      <c r="A442" s="246" t="s">
        <v>295</v>
      </c>
      <c r="B442" s="247" t="s">
        <v>297</v>
      </c>
      <c r="C442" s="248" t="s">
        <v>309</v>
      </c>
      <c r="D442" s="249" t="s">
        <v>310</v>
      </c>
      <c r="E442" s="248" t="s">
        <v>472</v>
      </c>
      <c r="F442" s="249" t="s">
        <v>473</v>
      </c>
      <c r="G442" s="248" t="s">
        <v>1244</v>
      </c>
      <c r="H442" s="248" t="s">
        <v>1245</v>
      </c>
      <c r="I442" s="250">
        <v>2610.83</v>
      </c>
      <c r="J442" s="250">
        <v>2</v>
      </c>
      <c r="K442" s="251">
        <v>5221.66</v>
      </c>
    </row>
    <row r="443" spans="1:11" ht="14.4" customHeight="1" x14ac:dyDescent="0.3">
      <c r="A443" s="246" t="s">
        <v>295</v>
      </c>
      <c r="B443" s="247" t="s">
        <v>297</v>
      </c>
      <c r="C443" s="248" t="s">
        <v>309</v>
      </c>
      <c r="D443" s="249" t="s">
        <v>310</v>
      </c>
      <c r="E443" s="248" t="s">
        <v>472</v>
      </c>
      <c r="F443" s="249" t="s">
        <v>473</v>
      </c>
      <c r="G443" s="248" t="s">
        <v>1246</v>
      </c>
      <c r="H443" s="248" t="s">
        <v>1247</v>
      </c>
      <c r="I443" s="250">
        <v>318.23</v>
      </c>
      <c r="J443" s="250">
        <v>5</v>
      </c>
      <c r="K443" s="251">
        <v>1591.15</v>
      </c>
    </row>
    <row r="444" spans="1:11" ht="14.4" customHeight="1" x14ac:dyDescent="0.3">
      <c r="A444" s="246" t="s">
        <v>295</v>
      </c>
      <c r="B444" s="247" t="s">
        <v>297</v>
      </c>
      <c r="C444" s="248" t="s">
        <v>309</v>
      </c>
      <c r="D444" s="249" t="s">
        <v>310</v>
      </c>
      <c r="E444" s="248" t="s">
        <v>472</v>
      </c>
      <c r="F444" s="249" t="s">
        <v>473</v>
      </c>
      <c r="G444" s="248" t="s">
        <v>1248</v>
      </c>
      <c r="H444" s="248" t="s">
        <v>1249</v>
      </c>
      <c r="I444" s="250">
        <v>226.64</v>
      </c>
      <c r="J444" s="250">
        <v>20</v>
      </c>
      <c r="K444" s="251">
        <v>4532.79</v>
      </c>
    </row>
    <row r="445" spans="1:11" ht="14.4" customHeight="1" x14ac:dyDescent="0.3">
      <c r="A445" s="246" t="s">
        <v>295</v>
      </c>
      <c r="B445" s="247" t="s">
        <v>297</v>
      </c>
      <c r="C445" s="248" t="s">
        <v>309</v>
      </c>
      <c r="D445" s="249" t="s">
        <v>310</v>
      </c>
      <c r="E445" s="248" t="s">
        <v>474</v>
      </c>
      <c r="F445" s="249" t="s">
        <v>475</v>
      </c>
      <c r="G445" s="248" t="s">
        <v>1250</v>
      </c>
      <c r="H445" s="248" t="s">
        <v>1251</v>
      </c>
      <c r="I445" s="250">
        <v>689.69</v>
      </c>
      <c r="J445" s="250">
        <v>2</v>
      </c>
      <c r="K445" s="251">
        <v>1379.38</v>
      </c>
    </row>
    <row r="446" spans="1:11" ht="14.4" customHeight="1" x14ac:dyDescent="0.3">
      <c r="A446" s="246" t="s">
        <v>295</v>
      </c>
      <c r="B446" s="247" t="s">
        <v>297</v>
      </c>
      <c r="C446" s="248" t="s">
        <v>309</v>
      </c>
      <c r="D446" s="249" t="s">
        <v>310</v>
      </c>
      <c r="E446" s="248" t="s">
        <v>478</v>
      </c>
      <c r="F446" s="249" t="s">
        <v>479</v>
      </c>
      <c r="G446" s="248" t="s">
        <v>875</v>
      </c>
      <c r="H446" s="248" t="s">
        <v>876</v>
      </c>
      <c r="I446" s="250">
        <v>9591</v>
      </c>
      <c r="J446" s="250">
        <v>1</v>
      </c>
      <c r="K446" s="251">
        <v>9591</v>
      </c>
    </row>
    <row r="447" spans="1:11" ht="14.4" customHeight="1" x14ac:dyDescent="0.3">
      <c r="A447" s="246" t="s">
        <v>295</v>
      </c>
      <c r="B447" s="247" t="s">
        <v>297</v>
      </c>
      <c r="C447" s="248" t="s">
        <v>309</v>
      </c>
      <c r="D447" s="249" t="s">
        <v>310</v>
      </c>
      <c r="E447" s="248" t="s">
        <v>480</v>
      </c>
      <c r="F447" s="249" t="s">
        <v>481</v>
      </c>
      <c r="G447" s="248" t="s">
        <v>1252</v>
      </c>
      <c r="H447" s="248" t="s">
        <v>1253</v>
      </c>
      <c r="I447" s="250">
        <v>75144.5</v>
      </c>
      <c r="J447" s="250">
        <v>3</v>
      </c>
      <c r="K447" s="251">
        <v>225433.49</v>
      </c>
    </row>
    <row r="448" spans="1:11" ht="14.4" customHeight="1" x14ac:dyDescent="0.3">
      <c r="A448" s="246" t="s">
        <v>295</v>
      </c>
      <c r="B448" s="247" t="s">
        <v>297</v>
      </c>
      <c r="C448" s="248" t="s">
        <v>309</v>
      </c>
      <c r="D448" s="249" t="s">
        <v>310</v>
      </c>
      <c r="E448" s="248" t="s">
        <v>480</v>
      </c>
      <c r="F448" s="249" t="s">
        <v>481</v>
      </c>
      <c r="G448" s="248" t="s">
        <v>1254</v>
      </c>
      <c r="H448" s="248" t="s">
        <v>1255</v>
      </c>
      <c r="I448" s="250">
        <v>82280</v>
      </c>
      <c r="J448" s="250">
        <v>5</v>
      </c>
      <c r="K448" s="251">
        <v>411400</v>
      </c>
    </row>
    <row r="449" spans="1:11" ht="14.4" customHeight="1" x14ac:dyDescent="0.3">
      <c r="A449" s="246" t="s">
        <v>295</v>
      </c>
      <c r="B449" s="247" t="s">
        <v>297</v>
      </c>
      <c r="C449" s="248" t="s">
        <v>309</v>
      </c>
      <c r="D449" s="249" t="s">
        <v>310</v>
      </c>
      <c r="E449" s="248" t="s">
        <v>484</v>
      </c>
      <c r="F449" s="249" t="s">
        <v>485</v>
      </c>
      <c r="G449" s="248" t="s">
        <v>893</v>
      </c>
      <c r="H449" s="248" t="s">
        <v>894</v>
      </c>
      <c r="I449" s="250">
        <v>149.25</v>
      </c>
      <c r="J449" s="250">
        <v>48</v>
      </c>
      <c r="K449" s="251">
        <v>7163.81</v>
      </c>
    </row>
    <row r="450" spans="1:11" ht="14.4" customHeight="1" x14ac:dyDescent="0.3">
      <c r="A450" s="246" t="s">
        <v>295</v>
      </c>
      <c r="B450" s="247" t="s">
        <v>297</v>
      </c>
      <c r="C450" s="248" t="s">
        <v>309</v>
      </c>
      <c r="D450" s="249" t="s">
        <v>310</v>
      </c>
      <c r="E450" s="248" t="s">
        <v>484</v>
      </c>
      <c r="F450" s="249" t="s">
        <v>485</v>
      </c>
      <c r="G450" s="248" t="s">
        <v>901</v>
      </c>
      <c r="H450" s="248" t="s">
        <v>902</v>
      </c>
      <c r="I450" s="250">
        <v>122.65</v>
      </c>
      <c r="J450" s="250">
        <v>144</v>
      </c>
      <c r="K450" s="251">
        <v>16786.32</v>
      </c>
    </row>
    <row r="451" spans="1:11" ht="14.4" customHeight="1" x14ac:dyDescent="0.3">
      <c r="A451" s="246" t="s">
        <v>295</v>
      </c>
      <c r="B451" s="247" t="s">
        <v>297</v>
      </c>
      <c r="C451" s="248" t="s">
        <v>309</v>
      </c>
      <c r="D451" s="249" t="s">
        <v>310</v>
      </c>
      <c r="E451" s="248" t="s">
        <v>484</v>
      </c>
      <c r="F451" s="249" t="s">
        <v>485</v>
      </c>
      <c r="G451" s="248" t="s">
        <v>913</v>
      </c>
      <c r="H451" s="248" t="s">
        <v>914</v>
      </c>
      <c r="I451" s="250">
        <v>50.11</v>
      </c>
      <c r="J451" s="250">
        <v>288</v>
      </c>
      <c r="K451" s="251">
        <v>14432.43</v>
      </c>
    </row>
    <row r="452" spans="1:11" ht="14.4" customHeight="1" x14ac:dyDescent="0.3">
      <c r="A452" s="246" t="s">
        <v>295</v>
      </c>
      <c r="B452" s="247" t="s">
        <v>297</v>
      </c>
      <c r="C452" s="248" t="s">
        <v>309</v>
      </c>
      <c r="D452" s="249" t="s">
        <v>310</v>
      </c>
      <c r="E452" s="248" t="s">
        <v>484</v>
      </c>
      <c r="F452" s="249" t="s">
        <v>485</v>
      </c>
      <c r="G452" s="248" t="s">
        <v>915</v>
      </c>
      <c r="H452" s="248" t="s">
        <v>916</v>
      </c>
      <c r="I452" s="250">
        <v>50.114999999999995</v>
      </c>
      <c r="J452" s="250">
        <v>360</v>
      </c>
      <c r="K452" s="251">
        <v>18041.580000000002</v>
      </c>
    </row>
    <row r="453" spans="1:11" ht="14.4" customHeight="1" x14ac:dyDescent="0.3">
      <c r="A453" s="246" t="s">
        <v>295</v>
      </c>
      <c r="B453" s="247" t="s">
        <v>297</v>
      </c>
      <c r="C453" s="248" t="s">
        <v>309</v>
      </c>
      <c r="D453" s="249" t="s">
        <v>310</v>
      </c>
      <c r="E453" s="248" t="s">
        <v>484</v>
      </c>
      <c r="F453" s="249" t="s">
        <v>485</v>
      </c>
      <c r="G453" s="248" t="s">
        <v>919</v>
      </c>
      <c r="H453" s="248" t="s">
        <v>920</v>
      </c>
      <c r="I453" s="250">
        <v>34.880000000000003</v>
      </c>
      <c r="J453" s="250">
        <v>216</v>
      </c>
      <c r="K453" s="251">
        <v>7534.08</v>
      </c>
    </row>
    <row r="454" spans="1:11" ht="14.4" customHeight="1" x14ac:dyDescent="0.3">
      <c r="A454" s="246" t="s">
        <v>295</v>
      </c>
      <c r="B454" s="247" t="s">
        <v>297</v>
      </c>
      <c r="C454" s="248" t="s">
        <v>309</v>
      </c>
      <c r="D454" s="249" t="s">
        <v>310</v>
      </c>
      <c r="E454" s="248" t="s">
        <v>484</v>
      </c>
      <c r="F454" s="249" t="s">
        <v>485</v>
      </c>
      <c r="G454" s="248" t="s">
        <v>925</v>
      </c>
      <c r="H454" s="248" t="s">
        <v>926</v>
      </c>
      <c r="I454" s="250">
        <v>42.66</v>
      </c>
      <c r="J454" s="250">
        <v>120</v>
      </c>
      <c r="K454" s="251">
        <v>5119.2</v>
      </c>
    </row>
    <row r="455" spans="1:11" ht="14.4" customHeight="1" x14ac:dyDescent="0.3">
      <c r="A455" s="246" t="s">
        <v>295</v>
      </c>
      <c r="B455" s="247" t="s">
        <v>297</v>
      </c>
      <c r="C455" s="248" t="s">
        <v>309</v>
      </c>
      <c r="D455" s="249" t="s">
        <v>310</v>
      </c>
      <c r="E455" s="248" t="s">
        <v>484</v>
      </c>
      <c r="F455" s="249" t="s">
        <v>485</v>
      </c>
      <c r="G455" s="248" t="s">
        <v>927</v>
      </c>
      <c r="H455" s="248" t="s">
        <v>928</v>
      </c>
      <c r="I455" s="250">
        <v>36.19</v>
      </c>
      <c r="J455" s="250">
        <v>192</v>
      </c>
      <c r="K455" s="251">
        <v>6948.65</v>
      </c>
    </row>
    <row r="456" spans="1:11" ht="14.4" customHeight="1" x14ac:dyDescent="0.3">
      <c r="A456" s="246" t="s">
        <v>295</v>
      </c>
      <c r="B456" s="247" t="s">
        <v>297</v>
      </c>
      <c r="C456" s="248" t="s">
        <v>309</v>
      </c>
      <c r="D456" s="249" t="s">
        <v>310</v>
      </c>
      <c r="E456" s="248" t="s">
        <v>484</v>
      </c>
      <c r="F456" s="249" t="s">
        <v>485</v>
      </c>
      <c r="G456" s="248" t="s">
        <v>931</v>
      </c>
      <c r="H456" s="248" t="s">
        <v>932</v>
      </c>
      <c r="I456" s="250">
        <v>36.729999999999997</v>
      </c>
      <c r="J456" s="250">
        <v>972</v>
      </c>
      <c r="K456" s="251">
        <v>35704.07</v>
      </c>
    </row>
    <row r="457" spans="1:11" ht="14.4" customHeight="1" x14ac:dyDescent="0.3">
      <c r="A457" s="246" t="s">
        <v>295</v>
      </c>
      <c r="B457" s="247" t="s">
        <v>297</v>
      </c>
      <c r="C457" s="248" t="s">
        <v>309</v>
      </c>
      <c r="D457" s="249" t="s">
        <v>310</v>
      </c>
      <c r="E457" s="248" t="s">
        <v>484</v>
      </c>
      <c r="F457" s="249" t="s">
        <v>485</v>
      </c>
      <c r="G457" s="248" t="s">
        <v>943</v>
      </c>
      <c r="H457" s="248" t="s">
        <v>944</v>
      </c>
      <c r="I457" s="250">
        <v>31.365000000000002</v>
      </c>
      <c r="J457" s="250">
        <v>1320</v>
      </c>
      <c r="K457" s="251">
        <v>41402.089999999997</v>
      </c>
    </row>
    <row r="458" spans="1:11" ht="14.4" customHeight="1" x14ac:dyDescent="0.3">
      <c r="A458" s="246" t="s">
        <v>295</v>
      </c>
      <c r="B458" s="247" t="s">
        <v>297</v>
      </c>
      <c r="C458" s="248" t="s">
        <v>309</v>
      </c>
      <c r="D458" s="249" t="s">
        <v>310</v>
      </c>
      <c r="E458" s="248" t="s">
        <v>484</v>
      </c>
      <c r="F458" s="249" t="s">
        <v>485</v>
      </c>
      <c r="G458" s="248" t="s">
        <v>943</v>
      </c>
      <c r="H458" s="248" t="s">
        <v>945</v>
      </c>
      <c r="I458" s="250">
        <v>31.36</v>
      </c>
      <c r="J458" s="250">
        <v>480</v>
      </c>
      <c r="K458" s="251">
        <v>15054.42</v>
      </c>
    </row>
    <row r="459" spans="1:11" ht="14.4" customHeight="1" x14ac:dyDescent="0.3">
      <c r="A459" s="246" t="s">
        <v>295</v>
      </c>
      <c r="B459" s="247" t="s">
        <v>297</v>
      </c>
      <c r="C459" s="248" t="s">
        <v>309</v>
      </c>
      <c r="D459" s="249" t="s">
        <v>310</v>
      </c>
      <c r="E459" s="248" t="s">
        <v>484</v>
      </c>
      <c r="F459" s="249" t="s">
        <v>485</v>
      </c>
      <c r="G459" s="248" t="s">
        <v>946</v>
      </c>
      <c r="H459" s="248" t="s">
        <v>947</v>
      </c>
      <c r="I459" s="250">
        <v>101.94</v>
      </c>
      <c r="J459" s="250">
        <v>288</v>
      </c>
      <c r="K459" s="251">
        <v>28612.639999999999</v>
      </c>
    </row>
    <row r="460" spans="1:11" ht="14.4" customHeight="1" x14ac:dyDescent="0.3">
      <c r="A460" s="246" t="s">
        <v>295</v>
      </c>
      <c r="B460" s="247" t="s">
        <v>297</v>
      </c>
      <c r="C460" s="248" t="s">
        <v>309</v>
      </c>
      <c r="D460" s="249" t="s">
        <v>310</v>
      </c>
      <c r="E460" s="248" t="s">
        <v>484</v>
      </c>
      <c r="F460" s="249" t="s">
        <v>485</v>
      </c>
      <c r="G460" s="248" t="s">
        <v>948</v>
      </c>
      <c r="H460" s="248" t="s">
        <v>949</v>
      </c>
      <c r="I460" s="250">
        <v>30.305</v>
      </c>
      <c r="J460" s="250">
        <v>480</v>
      </c>
      <c r="K460" s="251">
        <v>14549.41</v>
      </c>
    </row>
    <row r="461" spans="1:11" ht="14.4" customHeight="1" x14ac:dyDescent="0.3">
      <c r="A461" s="246" t="s">
        <v>295</v>
      </c>
      <c r="B461" s="247" t="s">
        <v>297</v>
      </c>
      <c r="C461" s="248" t="s">
        <v>309</v>
      </c>
      <c r="D461" s="249" t="s">
        <v>310</v>
      </c>
      <c r="E461" s="248" t="s">
        <v>484</v>
      </c>
      <c r="F461" s="249" t="s">
        <v>485</v>
      </c>
      <c r="G461" s="248" t="s">
        <v>952</v>
      </c>
      <c r="H461" s="248" t="s">
        <v>953</v>
      </c>
      <c r="I461" s="250">
        <v>151.28</v>
      </c>
      <c r="J461" s="250">
        <v>72</v>
      </c>
      <c r="K461" s="251">
        <v>10892.21</v>
      </c>
    </row>
    <row r="462" spans="1:11" ht="14.4" customHeight="1" x14ac:dyDescent="0.3">
      <c r="A462" s="246" t="s">
        <v>295</v>
      </c>
      <c r="B462" s="247" t="s">
        <v>297</v>
      </c>
      <c r="C462" s="248" t="s">
        <v>309</v>
      </c>
      <c r="D462" s="249" t="s">
        <v>310</v>
      </c>
      <c r="E462" s="248" t="s">
        <v>484</v>
      </c>
      <c r="F462" s="249" t="s">
        <v>485</v>
      </c>
      <c r="G462" s="248" t="s">
        <v>1256</v>
      </c>
      <c r="H462" s="248" t="s">
        <v>1257</v>
      </c>
      <c r="I462" s="250">
        <v>72.739999999999995</v>
      </c>
      <c r="J462" s="250">
        <v>288</v>
      </c>
      <c r="K462" s="251">
        <v>20948.400000000001</v>
      </c>
    </row>
    <row r="463" spans="1:11" ht="14.4" customHeight="1" x14ac:dyDescent="0.3">
      <c r="A463" s="246" t="s">
        <v>295</v>
      </c>
      <c r="B463" s="247" t="s">
        <v>297</v>
      </c>
      <c r="C463" s="248" t="s">
        <v>309</v>
      </c>
      <c r="D463" s="249" t="s">
        <v>310</v>
      </c>
      <c r="E463" s="248" t="s">
        <v>484</v>
      </c>
      <c r="F463" s="249" t="s">
        <v>485</v>
      </c>
      <c r="G463" s="248" t="s">
        <v>978</v>
      </c>
      <c r="H463" s="248" t="s">
        <v>979</v>
      </c>
      <c r="I463" s="250">
        <v>54.11</v>
      </c>
      <c r="J463" s="250">
        <v>144</v>
      </c>
      <c r="K463" s="251">
        <v>7791.48</v>
      </c>
    </row>
    <row r="464" spans="1:11" ht="14.4" customHeight="1" x14ac:dyDescent="0.3">
      <c r="A464" s="246" t="s">
        <v>295</v>
      </c>
      <c r="B464" s="247" t="s">
        <v>297</v>
      </c>
      <c r="C464" s="248" t="s">
        <v>309</v>
      </c>
      <c r="D464" s="249" t="s">
        <v>310</v>
      </c>
      <c r="E464" s="248" t="s">
        <v>484</v>
      </c>
      <c r="F464" s="249" t="s">
        <v>485</v>
      </c>
      <c r="G464" s="248" t="s">
        <v>1258</v>
      </c>
      <c r="H464" s="248" t="s">
        <v>1259</v>
      </c>
      <c r="I464" s="250">
        <v>70.72</v>
      </c>
      <c r="J464" s="250">
        <v>144</v>
      </c>
      <c r="K464" s="251">
        <v>10184.4</v>
      </c>
    </row>
    <row r="465" spans="1:11" ht="14.4" customHeight="1" x14ac:dyDescent="0.3">
      <c r="A465" s="246" t="s">
        <v>295</v>
      </c>
      <c r="B465" s="247" t="s">
        <v>297</v>
      </c>
      <c r="C465" s="248" t="s">
        <v>309</v>
      </c>
      <c r="D465" s="249" t="s">
        <v>310</v>
      </c>
      <c r="E465" s="248" t="s">
        <v>484</v>
      </c>
      <c r="F465" s="249" t="s">
        <v>485</v>
      </c>
      <c r="G465" s="248" t="s">
        <v>1016</v>
      </c>
      <c r="H465" s="248" t="s">
        <v>1017</v>
      </c>
      <c r="I465" s="250">
        <v>393.27</v>
      </c>
      <c r="J465" s="250">
        <v>60</v>
      </c>
      <c r="K465" s="251">
        <v>23596.39</v>
      </c>
    </row>
    <row r="466" spans="1:11" ht="14.4" customHeight="1" x14ac:dyDescent="0.3">
      <c r="A466" s="246" t="s">
        <v>295</v>
      </c>
      <c r="B466" s="247" t="s">
        <v>297</v>
      </c>
      <c r="C466" s="248" t="s">
        <v>309</v>
      </c>
      <c r="D466" s="249" t="s">
        <v>310</v>
      </c>
      <c r="E466" s="248" t="s">
        <v>484</v>
      </c>
      <c r="F466" s="249" t="s">
        <v>485</v>
      </c>
      <c r="G466" s="248" t="s">
        <v>1026</v>
      </c>
      <c r="H466" s="248" t="s">
        <v>1027</v>
      </c>
      <c r="I466" s="250">
        <v>103.4</v>
      </c>
      <c r="J466" s="250">
        <v>108</v>
      </c>
      <c r="K466" s="251">
        <v>11166.93</v>
      </c>
    </row>
    <row r="467" spans="1:11" ht="14.4" customHeight="1" x14ac:dyDescent="0.3">
      <c r="A467" s="246" t="s">
        <v>295</v>
      </c>
      <c r="B467" s="247" t="s">
        <v>297</v>
      </c>
      <c r="C467" s="248" t="s">
        <v>309</v>
      </c>
      <c r="D467" s="249" t="s">
        <v>310</v>
      </c>
      <c r="E467" s="248" t="s">
        <v>484</v>
      </c>
      <c r="F467" s="249" t="s">
        <v>485</v>
      </c>
      <c r="G467" s="248" t="s">
        <v>1260</v>
      </c>
      <c r="H467" s="248" t="s">
        <v>1261</v>
      </c>
      <c r="I467" s="250">
        <v>32.9</v>
      </c>
      <c r="J467" s="250">
        <v>100</v>
      </c>
      <c r="K467" s="251">
        <v>3290.04</v>
      </c>
    </row>
    <row r="468" spans="1:11" ht="14.4" customHeight="1" x14ac:dyDescent="0.3">
      <c r="A468" s="246" t="s">
        <v>295</v>
      </c>
      <c r="B468" s="247" t="s">
        <v>297</v>
      </c>
      <c r="C468" s="248" t="s">
        <v>309</v>
      </c>
      <c r="D468" s="249" t="s">
        <v>310</v>
      </c>
      <c r="E468" s="248" t="s">
        <v>484</v>
      </c>
      <c r="F468" s="249" t="s">
        <v>485</v>
      </c>
      <c r="G468" s="248" t="s">
        <v>1030</v>
      </c>
      <c r="H468" s="248" t="s">
        <v>1031</v>
      </c>
      <c r="I468" s="250">
        <v>73.599999999999994</v>
      </c>
      <c r="J468" s="250">
        <v>36</v>
      </c>
      <c r="K468" s="251">
        <v>2649.6</v>
      </c>
    </row>
    <row r="469" spans="1:11" ht="14.4" customHeight="1" x14ac:dyDescent="0.3">
      <c r="A469" s="246" t="s">
        <v>295</v>
      </c>
      <c r="B469" s="247" t="s">
        <v>297</v>
      </c>
      <c r="C469" s="248" t="s">
        <v>309</v>
      </c>
      <c r="D469" s="249" t="s">
        <v>310</v>
      </c>
      <c r="E469" s="248" t="s">
        <v>486</v>
      </c>
      <c r="F469" s="249" t="s">
        <v>487</v>
      </c>
      <c r="G469" s="248" t="s">
        <v>1048</v>
      </c>
      <c r="H469" s="248" t="s">
        <v>1049</v>
      </c>
      <c r="I469" s="250">
        <v>0.3</v>
      </c>
      <c r="J469" s="250">
        <v>200</v>
      </c>
      <c r="K469" s="251">
        <v>60</v>
      </c>
    </row>
    <row r="470" spans="1:11" ht="14.4" customHeight="1" x14ac:dyDescent="0.3">
      <c r="A470" s="246" t="s">
        <v>295</v>
      </c>
      <c r="B470" s="247" t="s">
        <v>297</v>
      </c>
      <c r="C470" s="248" t="s">
        <v>309</v>
      </c>
      <c r="D470" s="249" t="s">
        <v>310</v>
      </c>
      <c r="E470" s="248" t="s">
        <v>486</v>
      </c>
      <c r="F470" s="249" t="s">
        <v>487</v>
      </c>
      <c r="G470" s="248" t="s">
        <v>1262</v>
      </c>
      <c r="H470" s="248" t="s">
        <v>1263</v>
      </c>
      <c r="I470" s="250">
        <v>354.53</v>
      </c>
      <c r="J470" s="250">
        <v>10</v>
      </c>
      <c r="K470" s="251">
        <v>3545.3</v>
      </c>
    </row>
    <row r="471" spans="1:11" ht="14.4" customHeight="1" x14ac:dyDescent="0.3">
      <c r="A471" s="246" t="s">
        <v>295</v>
      </c>
      <c r="B471" s="247" t="s">
        <v>297</v>
      </c>
      <c r="C471" s="248" t="s">
        <v>309</v>
      </c>
      <c r="D471" s="249" t="s">
        <v>310</v>
      </c>
      <c r="E471" s="248" t="s">
        <v>486</v>
      </c>
      <c r="F471" s="249" t="s">
        <v>487</v>
      </c>
      <c r="G471" s="248" t="s">
        <v>1264</v>
      </c>
      <c r="H471" s="248" t="s">
        <v>1265</v>
      </c>
      <c r="I471" s="250">
        <v>354.53</v>
      </c>
      <c r="J471" s="250">
        <v>10</v>
      </c>
      <c r="K471" s="251">
        <v>3545.3</v>
      </c>
    </row>
    <row r="472" spans="1:11" ht="14.4" customHeight="1" x14ac:dyDescent="0.3">
      <c r="A472" s="246" t="s">
        <v>295</v>
      </c>
      <c r="B472" s="247" t="s">
        <v>297</v>
      </c>
      <c r="C472" s="248" t="s">
        <v>309</v>
      </c>
      <c r="D472" s="249" t="s">
        <v>310</v>
      </c>
      <c r="E472" s="248" t="s">
        <v>490</v>
      </c>
      <c r="F472" s="249" t="s">
        <v>491</v>
      </c>
      <c r="G472" s="248" t="s">
        <v>1097</v>
      </c>
      <c r="H472" s="248" t="s">
        <v>1098</v>
      </c>
      <c r="I472" s="250">
        <v>0.81499999999999995</v>
      </c>
      <c r="J472" s="250">
        <v>2400</v>
      </c>
      <c r="K472" s="251">
        <v>1948</v>
      </c>
    </row>
    <row r="473" spans="1:11" ht="14.4" customHeight="1" x14ac:dyDescent="0.3">
      <c r="A473" s="246" t="s">
        <v>295</v>
      </c>
      <c r="B473" s="247" t="s">
        <v>297</v>
      </c>
      <c r="C473" s="248" t="s">
        <v>309</v>
      </c>
      <c r="D473" s="249" t="s">
        <v>310</v>
      </c>
      <c r="E473" s="248" t="s">
        <v>490</v>
      </c>
      <c r="F473" s="249" t="s">
        <v>491</v>
      </c>
      <c r="G473" s="248" t="s">
        <v>1266</v>
      </c>
      <c r="H473" s="248" t="s">
        <v>1267</v>
      </c>
      <c r="I473" s="250">
        <v>20.69</v>
      </c>
      <c r="J473" s="250">
        <v>50</v>
      </c>
      <c r="K473" s="251">
        <v>1034.55</v>
      </c>
    </row>
    <row r="474" spans="1:11" ht="14.4" customHeight="1" x14ac:dyDescent="0.3">
      <c r="A474" s="246" t="s">
        <v>295</v>
      </c>
      <c r="B474" s="247" t="s">
        <v>297</v>
      </c>
      <c r="C474" s="248" t="s">
        <v>309</v>
      </c>
      <c r="D474" s="249" t="s">
        <v>310</v>
      </c>
      <c r="E474" s="248" t="s">
        <v>490</v>
      </c>
      <c r="F474" s="249" t="s">
        <v>491</v>
      </c>
      <c r="G474" s="248" t="s">
        <v>1099</v>
      </c>
      <c r="H474" s="248" t="s">
        <v>1100</v>
      </c>
      <c r="I474" s="250">
        <v>16.213999999999999</v>
      </c>
      <c r="J474" s="250">
        <v>900</v>
      </c>
      <c r="K474" s="251">
        <v>14592.61</v>
      </c>
    </row>
    <row r="475" spans="1:11" ht="14.4" customHeight="1" x14ac:dyDescent="0.3">
      <c r="A475" s="246" t="s">
        <v>295</v>
      </c>
      <c r="B475" s="247" t="s">
        <v>297</v>
      </c>
      <c r="C475" s="248" t="s">
        <v>309</v>
      </c>
      <c r="D475" s="249" t="s">
        <v>310</v>
      </c>
      <c r="E475" s="248" t="s">
        <v>490</v>
      </c>
      <c r="F475" s="249" t="s">
        <v>491</v>
      </c>
      <c r="G475" s="248" t="s">
        <v>1101</v>
      </c>
      <c r="H475" s="248" t="s">
        <v>1102</v>
      </c>
      <c r="I475" s="250">
        <v>7.5</v>
      </c>
      <c r="J475" s="250">
        <v>150</v>
      </c>
      <c r="K475" s="251">
        <v>1125</v>
      </c>
    </row>
    <row r="476" spans="1:11" ht="14.4" customHeight="1" x14ac:dyDescent="0.3">
      <c r="A476" s="246" t="s">
        <v>295</v>
      </c>
      <c r="B476" s="247" t="s">
        <v>297</v>
      </c>
      <c r="C476" s="248" t="s">
        <v>309</v>
      </c>
      <c r="D476" s="249" t="s">
        <v>310</v>
      </c>
      <c r="E476" s="248" t="s">
        <v>490</v>
      </c>
      <c r="F476" s="249" t="s">
        <v>491</v>
      </c>
      <c r="G476" s="248" t="s">
        <v>1101</v>
      </c>
      <c r="H476" s="248" t="s">
        <v>1103</v>
      </c>
      <c r="I476" s="250">
        <v>7.51</v>
      </c>
      <c r="J476" s="250">
        <v>50</v>
      </c>
      <c r="K476" s="251">
        <v>375.5</v>
      </c>
    </row>
    <row r="477" spans="1:11" ht="14.4" customHeight="1" x14ac:dyDescent="0.3">
      <c r="A477" s="246" t="s">
        <v>295</v>
      </c>
      <c r="B477" s="247" t="s">
        <v>297</v>
      </c>
      <c r="C477" s="248" t="s">
        <v>309</v>
      </c>
      <c r="D477" s="249" t="s">
        <v>310</v>
      </c>
      <c r="E477" s="248" t="s">
        <v>490</v>
      </c>
      <c r="F477" s="249" t="s">
        <v>491</v>
      </c>
      <c r="G477" s="248" t="s">
        <v>1106</v>
      </c>
      <c r="H477" s="248" t="s">
        <v>1107</v>
      </c>
      <c r="I477" s="250">
        <v>20.493333333333336</v>
      </c>
      <c r="J477" s="250">
        <v>200</v>
      </c>
      <c r="K477" s="251">
        <v>4087</v>
      </c>
    </row>
    <row r="478" spans="1:11" ht="14.4" customHeight="1" x14ac:dyDescent="0.3">
      <c r="A478" s="246" t="s">
        <v>295</v>
      </c>
      <c r="B478" s="247" t="s">
        <v>297</v>
      </c>
      <c r="C478" s="248" t="s">
        <v>309</v>
      </c>
      <c r="D478" s="249" t="s">
        <v>310</v>
      </c>
      <c r="E478" s="248" t="s">
        <v>490</v>
      </c>
      <c r="F478" s="249" t="s">
        <v>491</v>
      </c>
      <c r="G478" s="248" t="s">
        <v>1109</v>
      </c>
      <c r="H478" s="248" t="s">
        <v>1110</v>
      </c>
      <c r="I478" s="250">
        <v>20.246666666666666</v>
      </c>
      <c r="J478" s="250">
        <v>312</v>
      </c>
      <c r="K478" s="251">
        <v>6375.92</v>
      </c>
    </row>
    <row r="479" spans="1:11" ht="14.4" customHeight="1" x14ac:dyDescent="0.3">
      <c r="A479" s="246" t="s">
        <v>295</v>
      </c>
      <c r="B479" s="247" t="s">
        <v>297</v>
      </c>
      <c r="C479" s="248" t="s">
        <v>309</v>
      </c>
      <c r="D479" s="249" t="s">
        <v>310</v>
      </c>
      <c r="E479" s="248" t="s">
        <v>490</v>
      </c>
      <c r="F479" s="249" t="s">
        <v>491</v>
      </c>
      <c r="G479" s="248" t="s">
        <v>1112</v>
      </c>
      <c r="H479" s="248" t="s">
        <v>1113</v>
      </c>
      <c r="I479" s="250">
        <v>16.210000000000004</v>
      </c>
      <c r="J479" s="250">
        <v>1675</v>
      </c>
      <c r="K479" s="251">
        <v>27156.649999999998</v>
      </c>
    </row>
    <row r="480" spans="1:11" ht="14.4" customHeight="1" x14ac:dyDescent="0.3">
      <c r="A480" s="246" t="s">
        <v>295</v>
      </c>
      <c r="B480" s="247" t="s">
        <v>297</v>
      </c>
      <c r="C480" s="248" t="s">
        <v>309</v>
      </c>
      <c r="D480" s="249" t="s">
        <v>310</v>
      </c>
      <c r="E480" s="248" t="s">
        <v>490</v>
      </c>
      <c r="F480" s="249" t="s">
        <v>491</v>
      </c>
      <c r="G480" s="248" t="s">
        <v>1114</v>
      </c>
      <c r="H480" s="248" t="s">
        <v>1115</v>
      </c>
      <c r="I480" s="250">
        <v>10.9475</v>
      </c>
      <c r="J480" s="250">
        <v>1300</v>
      </c>
      <c r="K480" s="251">
        <v>14241.4</v>
      </c>
    </row>
    <row r="481" spans="1:11" ht="14.4" customHeight="1" x14ac:dyDescent="0.3">
      <c r="A481" s="246" t="s">
        <v>295</v>
      </c>
      <c r="B481" s="247" t="s">
        <v>297</v>
      </c>
      <c r="C481" s="248" t="s">
        <v>309</v>
      </c>
      <c r="D481" s="249" t="s">
        <v>310</v>
      </c>
      <c r="E481" s="248" t="s">
        <v>490</v>
      </c>
      <c r="F481" s="249" t="s">
        <v>491</v>
      </c>
      <c r="G481" s="248" t="s">
        <v>1114</v>
      </c>
      <c r="H481" s="248" t="s">
        <v>1116</v>
      </c>
      <c r="I481" s="250">
        <v>11.01</v>
      </c>
      <c r="J481" s="250">
        <v>240</v>
      </c>
      <c r="K481" s="251">
        <v>2642.4</v>
      </c>
    </row>
    <row r="482" spans="1:11" ht="14.4" customHeight="1" x14ac:dyDescent="0.3">
      <c r="A482" s="246" t="s">
        <v>295</v>
      </c>
      <c r="B482" s="247" t="s">
        <v>297</v>
      </c>
      <c r="C482" s="248" t="s">
        <v>309</v>
      </c>
      <c r="D482" s="249" t="s">
        <v>310</v>
      </c>
      <c r="E482" s="248" t="s">
        <v>490</v>
      </c>
      <c r="F482" s="249" t="s">
        <v>491</v>
      </c>
      <c r="G482" s="248" t="s">
        <v>1117</v>
      </c>
      <c r="H482" s="248" t="s">
        <v>1118</v>
      </c>
      <c r="I482" s="250">
        <v>10.965</v>
      </c>
      <c r="J482" s="250">
        <v>720</v>
      </c>
      <c r="K482" s="251">
        <v>7905.6</v>
      </c>
    </row>
    <row r="483" spans="1:11" ht="14.4" customHeight="1" x14ac:dyDescent="0.3">
      <c r="A483" s="246" t="s">
        <v>295</v>
      </c>
      <c r="B483" s="247" t="s">
        <v>297</v>
      </c>
      <c r="C483" s="248" t="s">
        <v>309</v>
      </c>
      <c r="D483" s="249" t="s">
        <v>310</v>
      </c>
      <c r="E483" s="248" t="s">
        <v>490</v>
      </c>
      <c r="F483" s="249" t="s">
        <v>491</v>
      </c>
      <c r="G483" s="248" t="s">
        <v>1120</v>
      </c>
      <c r="H483" s="248" t="s">
        <v>1121</v>
      </c>
      <c r="I483" s="250">
        <v>10.996666666666668</v>
      </c>
      <c r="J483" s="250">
        <v>1610</v>
      </c>
      <c r="K483" s="251">
        <v>17711.7</v>
      </c>
    </row>
    <row r="484" spans="1:11" ht="14.4" customHeight="1" x14ac:dyDescent="0.3">
      <c r="A484" s="246" t="s">
        <v>295</v>
      </c>
      <c r="B484" s="247" t="s">
        <v>297</v>
      </c>
      <c r="C484" s="248" t="s">
        <v>309</v>
      </c>
      <c r="D484" s="249" t="s">
        <v>310</v>
      </c>
      <c r="E484" s="248" t="s">
        <v>490</v>
      </c>
      <c r="F484" s="249" t="s">
        <v>491</v>
      </c>
      <c r="G484" s="248" t="s">
        <v>1120</v>
      </c>
      <c r="H484" s="248" t="s">
        <v>1122</v>
      </c>
      <c r="I484" s="250">
        <v>11.01</v>
      </c>
      <c r="J484" s="250">
        <v>240</v>
      </c>
      <c r="K484" s="251">
        <v>2642.4</v>
      </c>
    </row>
    <row r="485" spans="1:11" ht="14.4" customHeight="1" x14ac:dyDescent="0.3">
      <c r="A485" s="246" t="s">
        <v>295</v>
      </c>
      <c r="B485" s="247" t="s">
        <v>297</v>
      </c>
      <c r="C485" s="248" t="s">
        <v>309</v>
      </c>
      <c r="D485" s="249" t="s">
        <v>310</v>
      </c>
      <c r="E485" s="248" t="s">
        <v>490</v>
      </c>
      <c r="F485" s="249" t="s">
        <v>491</v>
      </c>
      <c r="G485" s="248" t="s">
        <v>1123</v>
      </c>
      <c r="H485" s="248" t="s">
        <v>1124</v>
      </c>
      <c r="I485" s="250">
        <v>10.68</v>
      </c>
      <c r="J485" s="250">
        <v>740</v>
      </c>
      <c r="K485" s="251">
        <v>7822.6</v>
      </c>
    </row>
    <row r="486" spans="1:11" ht="14.4" customHeight="1" x14ac:dyDescent="0.3">
      <c r="A486" s="246" t="s">
        <v>295</v>
      </c>
      <c r="B486" s="247" t="s">
        <v>297</v>
      </c>
      <c r="C486" s="248" t="s">
        <v>309</v>
      </c>
      <c r="D486" s="249" t="s">
        <v>310</v>
      </c>
      <c r="E486" s="248" t="s">
        <v>490</v>
      </c>
      <c r="F486" s="249" t="s">
        <v>491</v>
      </c>
      <c r="G486" s="248" t="s">
        <v>1126</v>
      </c>
      <c r="H486" s="248" t="s">
        <v>1127</v>
      </c>
      <c r="I486" s="250">
        <v>10.922499999999999</v>
      </c>
      <c r="J486" s="250">
        <v>2040</v>
      </c>
      <c r="K486" s="251">
        <v>22324</v>
      </c>
    </row>
    <row r="487" spans="1:11" ht="14.4" customHeight="1" x14ac:dyDescent="0.3">
      <c r="A487" s="246" t="s">
        <v>295</v>
      </c>
      <c r="B487" s="247" t="s">
        <v>297</v>
      </c>
      <c r="C487" s="248" t="s">
        <v>309</v>
      </c>
      <c r="D487" s="249" t="s">
        <v>310</v>
      </c>
      <c r="E487" s="248" t="s">
        <v>490</v>
      </c>
      <c r="F487" s="249" t="s">
        <v>491</v>
      </c>
      <c r="G487" s="248" t="s">
        <v>1129</v>
      </c>
      <c r="H487" s="248" t="s">
        <v>1268</v>
      </c>
      <c r="I487" s="250">
        <v>10.98</v>
      </c>
      <c r="J487" s="250">
        <v>120</v>
      </c>
      <c r="K487" s="251">
        <v>1317.6</v>
      </c>
    </row>
    <row r="488" spans="1:11" ht="14.4" customHeight="1" x14ac:dyDescent="0.3">
      <c r="A488" s="246" t="s">
        <v>295</v>
      </c>
      <c r="B488" s="247" t="s">
        <v>297</v>
      </c>
      <c r="C488" s="248" t="s">
        <v>309</v>
      </c>
      <c r="D488" s="249" t="s">
        <v>310</v>
      </c>
      <c r="E488" s="248" t="s">
        <v>490</v>
      </c>
      <c r="F488" s="249" t="s">
        <v>491</v>
      </c>
      <c r="G488" s="248" t="s">
        <v>1269</v>
      </c>
      <c r="H488" s="248" t="s">
        <v>1270</v>
      </c>
      <c r="I488" s="250">
        <v>10.55</v>
      </c>
      <c r="J488" s="250">
        <v>520</v>
      </c>
      <c r="K488" s="251">
        <v>5486.62</v>
      </c>
    </row>
    <row r="489" spans="1:11" ht="14.4" customHeight="1" x14ac:dyDescent="0.3">
      <c r="A489" s="246" t="s">
        <v>295</v>
      </c>
      <c r="B489" s="247" t="s">
        <v>297</v>
      </c>
      <c r="C489" s="248" t="s">
        <v>309</v>
      </c>
      <c r="D489" s="249" t="s">
        <v>310</v>
      </c>
      <c r="E489" s="248" t="s">
        <v>490</v>
      </c>
      <c r="F489" s="249" t="s">
        <v>491</v>
      </c>
      <c r="G489" s="248" t="s">
        <v>1133</v>
      </c>
      <c r="H489" s="248" t="s">
        <v>1134</v>
      </c>
      <c r="I489" s="250">
        <v>10.55</v>
      </c>
      <c r="J489" s="250">
        <v>320</v>
      </c>
      <c r="K489" s="251">
        <v>3376.38</v>
      </c>
    </row>
    <row r="490" spans="1:11" ht="14.4" customHeight="1" x14ac:dyDescent="0.3">
      <c r="A490" s="246" t="s">
        <v>295</v>
      </c>
      <c r="B490" s="247" t="s">
        <v>297</v>
      </c>
      <c r="C490" s="248" t="s">
        <v>309</v>
      </c>
      <c r="D490" s="249" t="s">
        <v>310</v>
      </c>
      <c r="E490" s="248" t="s">
        <v>490</v>
      </c>
      <c r="F490" s="249" t="s">
        <v>491</v>
      </c>
      <c r="G490" s="248" t="s">
        <v>1135</v>
      </c>
      <c r="H490" s="248" t="s">
        <v>1136</v>
      </c>
      <c r="I490" s="250">
        <v>10.55</v>
      </c>
      <c r="J490" s="250">
        <v>120</v>
      </c>
      <c r="K490" s="251">
        <v>1266.1400000000001</v>
      </c>
    </row>
    <row r="491" spans="1:11" ht="14.4" customHeight="1" x14ac:dyDescent="0.3">
      <c r="A491" s="246" t="s">
        <v>295</v>
      </c>
      <c r="B491" s="247" t="s">
        <v>297</v>
      </c>
      <c r="C491" s="248" t="s">
        <v>309</v>
      </c>
      <c r="D491" s="249" t="s">
        <v>310</v>
      </c>
      <c r="E491" s="248" t="s">
        <v>490</v>
      </c>
      <c r="F491" s="249" t="s">
        <v>491</v>
      </c>
      <c r="G491" s="248" t="s">
        <v>1137</v>
      </c>
      <c r="H491" s="248" t="s">
        <v>1138</v>
      </c>
      <c r="I491" s="250">
        <v>16.21</v>
      </c>
      <c r="J491" s="250">
        <v>950</v>
      </c>
      <c r="K491" s="251">
        <v>15403.3</v>
      </c>
    </row>
    <row r="492" spans="1:11" ht="14.4" customHeight="1" x14ac:dyDescent="0.3">
      <c r="A492" s="246" t="s">
        <v>295</v>
      </c>
      <c r="B492" s="247" t="s">
        <v>297</v>
      </c>
      <c r="C492" s="248" t="s">
        <v>309</v>
      </c>
      <c r="D492" s="249" t="s">
        <v>310</v>
      </c>
      <c r="E492" s="248" t="s">
        <v>490</v>
      </c>
      <c r="F492" s="249" t="s">
        <v>491</v>
      </c>
      <c r="G492" s="248" t="s">
        <v>1139</v>
      </c>
      <c r="H492" s="248" t="s">
        <v>1140</v>
      </c>
      <c r="I492" s="250">
        <v>16.21</v>
      </c>
      <c r="J492" s="250">
        <v>700</v>
      </c>
      <c r="K492" s="251">
        <v>11349.800000000001</v>
      </c>
    </row>
    <row r="493" spans="1:11" ht="14.4" customHeight="1" x14ac:dyDescent="0.3">
      <c r="A493" s="246" t="s">
        <v>295</v>
      </c>
      <c r="B493" s="247" t="s">
        <v>297</v>
      </c>
      <c r="C493" s="248" t="s">
        <v>309</v>
      </c>
      <c r="D493" s="249" t="s">
        <v>310</v>
      </c>
      <c r="E493" s="248" t="s">
        <v>490</v>
      </c>
      <c r="F493" s="249" t="s">
        <v>491</v>
      </c>
      <c r="G493" s="248" t="s">
        <v>1141</v>
      </c>
      <c r="H493" s="248" t="s">
        <v>1142</v>
      </c>
      <c r="I493" s="250">
        <v>16.21</v>
      </c>
      <c r="J493" s="250">
        <v>700</v>
      </c>
      <c r="K493" s="251">
        <v>11349.8</v>
      </c>
    </row>
    <row r="494" spans="1:11" ht="14.4" customHeight="1" x14ac:dyDescent="0.3">
      <c r="A494" s="246" t="s">
        <v>295</v>
      </c>
      <c r="B494" s="247" t="s">
        <v>297</v>
      </c>
      <c r="C494" s="248" t="s">
        <v>309</v>
      </c>
      <c r="D494" s="249" t="s">
        <v>310</v>
      </c>
      <c r="E494" s="248" t="s">
        <v>490</v>
      </c>
      <c r="F494" s="249" t="s">
        <v>491</v>
      </c>
      <c r="G494" s="248" t="s">
        <v>1143</v>
      </c>
      <c r="H494" s="248" t="s">
        <v>1144</v>
      </c>
      <c r="I494" s="250">
        <v>19.87</v>
      </c>
      <c r="J494" s="250">
        <v>50</v>
      </c>
      <c r="K494" s="251">
        <v>993.5</v>
      </c>
    </row>
    <row r="495" spans="1:11" ht="14.4" customHeight="1" x14ac:dyDescent="0.3">
      <c r="A495" s="246" t="s">
        <v>295</v>
      </c>
      <c r="B495" s="247" t="s">
        <v>297</v>
      </c>
      <c r="C495" s="248" t="s">
        <v>309</v>
      </c>
      <c r="D495" s="249" t="s">
        <v>310</v>
      </c>
      <c r="E495" s="248" t="s">
        <v>490</v>
      </c>
      <c r="F495" s="249" t="s">
        <v>491</v>
      </c>
      <c r="G495" s="248" t="s">
        <v>1143</v>
      </c>
      <c r="H495" s="248" t="s">
        <v>1271</v>
      </c>
      <c r="I495" s="250">
        <v>19.87</v>
      </c>
      <c r="J495" s="250">
        <v>50</v>
      </c>
      <c r="K495" s="251">
        <v>993.5</v>
      </c>
    </row>
    <row r="496" spans="1:11" ht="14.4" customHeight="1" x14ac:dyDescent="0.3">
      <c r="A496" s="246" t="s">
        <v>295</v>
      </c>
      <c r="B496" s="247" t="s">
        <v>297</v>
      </c>
      <c r="C496" s="248" t="s">
        <v>309</v>
      </c>
      <c r="D496" s="249" t="s">
        <v>310</v>
      </c>
      <c r="E496" s="248" t="s">
        <v>490</v>
      </c>
      <c r="F496" s="249" t="s">
        <v>491</v>
      </c>
      <c r="G496" s="248" t="s">
        <v>1147</v>
      </c>
      <c r="H496" s="248" t="s">
        <v>1272</v>
      </c>
      <c r="I496" s="250">
        <v>16.21</v>
      </c>
      <c r="J496" s="250">
        <v>100</v>
      </c>
      <c r="K496" s="251">
        <v>1621.4</v>
      </c>
    </row>
    <row r="497" spans="1:11" ht="14.4" customHeight="1" x14ac:dyDescent="0.3">
      <c r="A497" s="246" t="s">
        <v>295</v>
      </c>
      <c r="B497" s="247" t="s">
        <v>297</v>
      </c>
      <c r="C497" s="248" t="s">
        <v>309</v>
      </c>
      <c r="D497" s="249" t="s">
        <v>310</v>
      </c>
      <c r="E497" s="248" t="s">
        <v>490</v>
      </c>
      <c r="F497" s="249" t="s">
        <v>491</v>
      </c>
      <c r="G497" s="248" t="s">
        <v>1149</v>
      </c>
      <c r="H497" s="248" t="s">
        <v>1150</v>
      </c>
      <c r="I497" s="250">
        <v>0.77</v>
      </c>
      <c r="J497" s="250">
        <v>600</v>
      </c>
      <c r="K497" s="251">
        <v>462</v>
      </c>
    </row>
    <row r="498" spans="1:11" ht="14.4" customHeight="1" thickBot="1" x14ac:dyDescent="0.35">
      <c r="A498" s="252" t="s">
        <v>295</v>
      </c>
      <c r="B498" s="253" t="s">
        <v>297</v>
      </c>
      <c r="C498" s="254" t="s">
        <v>309</v>
      </c>
      <c r="D498" s="255" t="s">
        <v>310</v>
      </c>
      <c r="E498" s="254" t="s">
        <v>488</v>
      </c>
      <c r="F498" s="255" t="s">
        <v>489</v>
      </c>
      <c r="G498" s="254" t="s">
        <v>1273</v>
      </c>
      <c r="H498" s="254" t="s">
        <v>1274</v>
      </c>
      <c r="I498" s="256">
        <v>118.27</v>
      </c>
      <c r="J498" s="256">
        <v>72</v>
      </c>
      <c r="K498" s="257">
        <v>8515.34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2013-12-28T11:46:32Z</dcterms:modified>
</cp:coreProperties>
</file>