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9 NOVO\"/>
    </mc:Choice>
  </mc:AlternateContent>
  <xr:revisionPtr revIDLastSave="0" documentId="13_ncr:1_{ADCEFBA4-B446-4B4B-AF60-9C334E16B2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Face!$A$1:$AD$108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29" i="1"/>
  <c r="O76" i="1" l="1"/>
  <c r="O73" i="1"/>
  <c r="O36" i="1"/>
  <c r="O34" i="1"/>
  <c r="O31" i="1"/>
</calcChain>
</file>

<file path=xl/sharedStrings.xml><?xml version="1.0" encoding="utf-8"?>
<sst xmlns="http://schemas.openxmlformats.org/spreadsheetml/2006/main" count="292" uniqueCount="272">
  <si>
    <t>PALO_SERVER/FNOL</t>
  </si>
  <si>
    <t>FINAL6</t>
  </si>
  <si>
    <t>CC0900U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</si>
  <si>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</si>
  <si>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</si>
  <si>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</si>
  <si>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</si>
  <si>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</si>
  <si>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</si>
  <si>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</si>
  <si>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</si>
  <si>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</si>
  <si>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</si>
  <si>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</si>
  <si>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</si>
  <si>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</si>
  <si>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</si>
  <si>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</si>
  <si>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</si>
  <si>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</si>
  <si>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</si>
  <si>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</si>
  <si>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</si>
  <si>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</si>
  <si>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</si>
  <si>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</si>
  <si>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Novorozenecké oddělení</t>
  </si>
  <si>
    <t>Období:</t>
  </si>
  <si>
    <t>Prosinec</t>
  </si>
  <si>
    <t>2020</t>
  </si>
  <si>
    <t>Poslední aktualizovaný měsíc: Počáteční období</t>
  </si>
  <si>
    <t>0900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</si>
  <si>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</si>
  <si>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</si>
  <si>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</si>
  <si>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</si>
  <si>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</si>
  <si>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</si>
  <si>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</si>
  <si>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</si>
  <si>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</si>
  <si>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</si>
  <si>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</si>
  <si>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</si>
  <si>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</si>
  <si>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</si>
  <si>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</si>
  <si>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</si>
  <si>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</si>
  <si>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</si>
  <si>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</si>
  <si>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</si>
  <si>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</si>
  <si>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</si>
  <si>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</si>
  <si>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</si>
  <si>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</si>
  <si>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</si>
  <si>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</si>
  <si>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</si>
  <si>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</si>
  <si>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</si>
  <si>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</si>
  <si>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</si>
  <si>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</si>
  <si>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</si>
  <si>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</si>
  <si>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</si>
  <si>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</si>
  <si>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</si>
  <si>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</si>
  <si>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</si>
  <si>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</si>
  <si>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</si>
  <si>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</si>
  <si>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</si>
  <si>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</si>
  <si>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</si>
  <si>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</si>
  <si>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</si>
  <si>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</si>
  <si>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</si>
  <si>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</si>
  <si>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</si>
  <si>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</si>
  <si>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</si>
  <si>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</si>
  <si>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</si>
  <si>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</si>
  <si>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</si>
  <si>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</si>
  <si>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</si>
  <si>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</si>
  <si>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</si>
  <si>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</si>
  <si>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</si>
  <si>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</si>
  <si>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</si>
  <si>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</si>
  <si>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</si>
  <si>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</si>
  <si>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</si>
  <si>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</si>
  <si>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</si>
  <si>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</si>
  <si>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</si>
  <si>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</si>
  <si>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</si>
  <si>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</si>
  <si>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</si>
  <si>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</si>
  <si>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</si>
  <si>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</si>
  <si>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</si>
  <si>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</si>
  <si>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</si>
  <si>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</si>
  <si>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</si>
  <si>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</si>
  <si>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</si>
  <si>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</si>
  <si>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</si>
  <si>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</si>
  <si>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</si>
  <si>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</si>
  <si>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</si>
  <si>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</si>
  <si>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</si>
  <si>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</si>
  <si>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</si>
  <si>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</si>
  <si>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</si>
  <si>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</si>
  <si>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</si>
  <si>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</si>
  <si>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</si>
  <si>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</si>
  <si>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</si>
  <si>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</si>
  <si>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</si>
  <si>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</si>
  <si>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</si>
  <si>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</si>
  <si>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</si>
  <si>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</si>
  <si>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</si>
  <si>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</si>
  <si>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</si>
  <si>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</si>
  <si>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</si>
  <si>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</si>
  <si>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</si>
  <si>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</si>
  <si>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</si>
  <si>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</si>
  <si>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</si>
  <si>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</si>
  <si>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</si>
  <si>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</si>
  <si>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</si>
  <si>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</si>
  <si>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</si>
  <si>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</si>
  <si>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</si>
  <si>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</si>
  <si>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</si>
  <si>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</si>
  <si>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</si>
  <si>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</si>
  <si>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</si>
  <si>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</si>
  <si>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</si>
  <si>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</si>
  <si>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</si>
  <si>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</si>
  <si>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</si>
  <si>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</si>
  <si>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</si>
  <si>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</si>
  <si>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</si>
  <si>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</si>
  <si>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</si>
  <si>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</si>
  <si>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</si>
  <si>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</si>
  <si>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</si>
  <si>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</si>
  <si>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</si>
  <si>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</si>
  <si>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</si>
  <si>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</si>
  <si>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</si>
  <si>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</si>
  <si>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</si>
  <si>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</si>
  <si>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</si>
  <si>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</si>
  <si>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</si>
  <si>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</si>
  <si>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</si>
  <si>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</si>
  <si>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</si>
  <si>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</si>
  <si>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</si>
  <si>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</si>
  <si>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</si>
  <si>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</si>
  <si>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</si>
  <si>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</si>
  <si>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</si>
  <si>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</si>
  <si>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</si>
  <si>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</si>
  <si>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</si>
  <si>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</si>
  <si>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</si>
  <si>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</si>
  <si>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</si>
  <si>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</si>
  <si>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</si>
  <si>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</si>
  <si>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</si>
  <si>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</si>
  <si>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</si>
  <si>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</si>
  <si>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</si>
  <si>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</si>
  <si>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</si>
  <si>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</si>
  <si>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</si>
  <si>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</si>
  <si>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</si>
  <si>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</si>
  <si>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</si>
  <si>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</si>
  <si>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</si>
  <si>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</si>
  <si>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</si>
  <si>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</si>
  <si>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</si>
  <si>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</si>
  <si>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</si>
  <si>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</si>
  <si>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</si>
  <si>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</si>
  <si>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</si>
  <si>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</si>
  <si>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</si>
  <si>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</si>
  <si>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</si>
  <si>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</si>
  <si>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</si>
  <si>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</si>
  <si>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</si>
  <si>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</si>
  <si>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</si>
  <si>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</si>
  <si>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</si>
  <si>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</si>
  <si>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</si>
  <si>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</si>
  <si>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</si>
  <si>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</si>
  <si>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</si>
  <si>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</si>
  <si>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</si>
  <si>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</si>
  <si>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</si>
  <si>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</si>
  <si>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</si>
  <si>
    <t>Skutečnost  2019 x 2018</t>
  </si>
  <si>
    <t>Plán 2020 x Sk.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</si>
</sst>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9"/>
      <color rgb="FF0070C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61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3" borderId="20" xfId="4" applyFont="1" applyFill="1" applyBorder="1">
      <alignment horizontal="left"/>
    </xf>
    <xf numFmtId="3" fontId="4" fillId="13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5" fillId="9" borderId="0" xfId="4" applyFont="1" applyFill="1" applyBorder="1" applyAlignment="1">
      <alignment horizontal="center" vertical="center" wrapText="1" shrinkToFit="1"/>
    </xf>
    <xf numFmtId="0" fontId="5" fillId="11" borderId="0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  <xf numFmtId="0" fontId="5" fillId="14" borderId="15" xfId="0" applyFont="1" applyFill="1" applyBorder="1" applyAlignment="1">
      <alignment horizontal="center" vertical="center"/>
    </xf>
    <xf numFmtId="0" fontId="8" fillId="15" borderId="25" xfId="0" applyFont="1" applyFill="1" applyBorder="1" applyAlignment="1">
      <alignment horizontal="center" vertical="center" wrapText="1"/>
    </xf>
    <xf numFmtId="0" fontId="8" fillId="15" borderId="26" xfId="0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8" fillId="15" borderId="28" xfId="0" applyFont="1" applyFill="1" applyBorder="1" applyAlignment="1">
      <alignment horizontal="center" vertical="center" wrapTex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8"/>
  <sheetViews>
    <sheetView showGridLines="0" tabSelected="1" topLeftCell="F16" workbookViewId="0">
      <selection activeCell="Q48" sqref="Q48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7" width="17.28515625" customWidth="1"/>
    <col min="18" max="18" width="3.42578125" customWidth="1"/>
    <col min="19" max="31" width="17.28515625" customWidth="1"/>
  </cols>
  <sheetData>
    <row r="1" spans="1:30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5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4" t="s">
        <v>6</v>
      </c>
      <c r="I5" s="45"/>
      <c r="J5" s="2"/>
      <c r="K5" s="5"/>
      <c r="L5" s="5"/>
      <c r="M5" s="5"/>
      <c r="N5" s="5"/>
      <c r="O5" s="5"/>
      <c r="P5" s="5"/>
      <c r="Q5" s="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.75" hidden="1" thickBot="1" x14ac:dyDescent="0.3">
      <c r="A6" s="4" t="s">
        <v>7</v>
      </c>
      <c r="B6" s="2"/>
      <c r="C6" s="2"/>
      <c r="D6" s="2"/>
      <c r="E6" s="6" t="s">
        <v>8</v>
      </c>
      <c r="F6" s="46" t="s">
        <v>9</v>
      </c>
      <c r="G6" s="47"/>
      <c r="H6" s="47"/>
      <c r="I6" s="45"/>
      <c r="J6" s="2"/>
      <c r="K6" s="8"/>
      <c r="L6" s="8"/>
      <c r="M6" s="8"/>
      <c r="N6" s="8"/>
      <c r="O6" s="8"/>
      <c r="P6" s="8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5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5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4"/>
      <c r="Q13" s="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4"/>
      <c r="Q14" s="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13"/>
      <c r="Q15" s="1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48" t="s">
        <v>24</v>
      </c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1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2" t="s">
        <v>26</v>
      </c>
      <c r="L20" s="53"/>
      <c r="M20" s="54"/>
      <c r="N20" s="3"/>
      <c r="O20" s="3"/>
      <c r="P20" s="3"/>
      <c r="Q20" s="3"/>
      <c r="R20" s="20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3"/>
      <c r="Q21" s="3"/>
      <c r="R21" s="20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3"/>
      <c r="Q22" s="3"/>
      <c r="R22" s="20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3"/>
      <c r="Q23" s="3"/>
      <c r="R23" s="20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55" t="s">
        <v>26</v>
      </c>
      <c r="L24" s="55"/>
      <c r="M24" s="55"/>
      <c r="N24" s="55"/>
      <c r="O24" s="55"/>
      <c r="P24" s="32"/>
      <c r="Q24" s="32"/>
      <c r="R24" s="20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4.25" customHeight="1" x14ac:dyDescent="0.25">
      <c r="A25" s="2"/>
      <c r="B25" s="2"/>
      <c r="C25" s="2"/>
      <c r="D25" s="2"/>
      <c r="E25" s="2"/>
      <c r="F25" s="14"/>
      <c r="G25" s="19"/>
      <c r="H25" s="34" t="s">
        <v>30</v>
      </c>
      <c r="I25" s="35"/>
      <c r="J25" s="3"/>
      <c r="K25" s="38" t="s">
        <v>31</v>
      </c>
      <c r="L25" s="39"/>
      <c r="M25" s="39"/>
      <c r="N25" s="39"/>
      <c r="O25" s="40"/>
      <c r="P25" s="33"/>
      <c r="Q25" s="33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ht="14.25" customHeight="1" x14ac:dyDescent="0.25">
      <c r="A26" s="2"/>
      <c r="B26" s="2"/>
      <c r="C26" s="2"/>
      <c r="D26" s="2"/>
      <c r="E26" s="2"/>
      <c r="F26" s="14"/>
      <c r="G26" s="19"/>
      <c r="H26" s="36"/>
      <c r="I26" s="37"/>
      <c r="J26" s="3"/>
      <c r="K26" s="41" t="s">
        <v>32</v>
      </c>
      <c r="L26" s="42"/>
      <c r="M26" s="41" t="s">
        <v>33</v>
      </c>
      <c r="N26" s="43"/>
      <c r="O26" s="22" t="s">
        <v>29</v>
      </c>
      <c r="P26" s="57" t="s">
        <v>270</v>
      </c>
      <c r="Q26" s="58" t="s">
        <v>271</v>
      </c>
      <c r="R26" s="20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56" t="s">
        <v>34</v>
      </c>
      <c r="P27" s="59"/>
      <c r="Q27" s="60"/>
      <c r="R27" s="20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3"/>
      <c r="K28" s="3"/>
      <c r="L28" s="3"/>
      <c r="M28" s="3"/>
      <c r="N28" s="3"/>
      <c r="O28" s="3"/>
      <c r="P28" s="3"/>
      <c r="Q28" s="3"/>
      <c r="R28" s="20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ht="11.25" customHeight="1" x14ac:dyDescent="0.25">
      <c r="A29" s="24"/>
      <c r="B29" s="2"/>
      <c r="C29" s="2">
        <v>1</v>
      </c>
      <c r="D29" s="2">
        <v>1</v>
      </c>
      <c r="E29" s="25" t="s">
        <v>36</v>
      </c>
      <c r="F29" s="14"/>
      <c r="G29" s="19"/>
      <c r="H29" s="26" t="s">
        <v>37</v>
      </c>
      <c r="I29" s="26" t="s">
        <v>38</v>
      </c>
      <c r="J29" s="3"/>
      <c r="K29" s="27">
        <v>-7679693.9088978916</v>
      </c>
      <c r="L29" s="27">
        <v>-6748359.1899999995</v>
      </c>
      <c r="M29" s="27">
        <v>-7030675.9220000003</v>
      </c>
      <c r="N29" s="27">
        <v>-5039058.13</v>
      </c>
      <c r="O29" s="27">
        <v>-7030000</v>
      </c>
      <c r="P29" s="27">
        <f>N29-L29</f>
        <v>1709301.0599999996</v>
      </c>
      <c r="Q29" s="27">
        <f>O29-N29</f>
        <v>-1990941.87</v>
      </c>
      <c r="R29" s="2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1.25" customHeight="1" x14ac:dyDescent="0.25">
      <c r="A30" s="24"/>
      <c r="B30" s="2"/>
      <c r="C30" s="2">
        <v>2</v>
      </c>
      <c r="D30" s="2">
        <v>0</v>
      </c>
      <c r="E30" s="25" t="s">
        <v>39</v>
      </c>
      <c r="F30" s="14"/>
      <c r="G30" s="19"/>
      <c r="H30" s="26" t="s">
        <v>40</v>
      </c>
      <c r="I30" s="26" t="s">
        <v>41</v>
      </c>
      <c r="J30" s="3"/>
      <c r="K30" s="27">
        <v>-1959520.73071975</v>
      </c>
      <c r="L30" s="27">
        <v>-2020902.1</v>
      </c>
      <c r="M30" s="27">
        <v>-2100478.4750000001</v>
      </c>
      <c r="N30" s="27">
        <v>-1882380.45</v>
      </c>
      <c r="O30" s="28">
        <v>-1900000</v>
      </c>
      <c r="P30" s="27">
        <f t="shared" ref="P30:P93" si="0">N30-L30</f>
        <v>138521.65000000014</v>
      </c>
      <c r="Q30" s="27">
        <f t="shared" ref="Q30:Q93" si="1">O30-N30</f>
        <v>-17619.550000000047</v>
      </c>
      <c r="R30" s="20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1.25" customHeight="1" x14ac:dyDescent="0.25">
      <c r="A31" s="24"/>
      <c r="B31" s="2"/>
      <c r="C31" s="2">
        <v>2</v>
      </c>
      <c r="D31" s="2">
        <v>0</v>
      </c>
      <c r="E31" s="25" t="s">
        <v>42</v>
      </c>
      <c r="F31" s="14"/>
      <c r="G31" s="19"/>
      <c r="H31" s="26" t="s">
        <v>43</v>
      </c>
      <c r="I31" s="26" t="s">
        <v>44</v>
      </c>
      <c r="J31" s="3"/>
      <c r="K31" s="27">
        <v>-50436.551587034002</v>
      </c>
      <c r="L31" s="27">
        <v>-14286.8</v>
      </c>
      <c r="M31" s="27">
        <v>-25000</v>
      </c>
      <c r="N31" s="27">
        <v>-11946.76</v>
      </c>
      <c r="O31" s="28">
        <f>-10000+(-5000)</f>
        <v>-15000</v>
      </c>
      <c r="P31" s="27">
        <f t="shared" si="0"/>
        <v>2340.0399999999991</v>
      </c>
      <c r="Q31" s="27">
        <f t="shared" si="1"/>
        <v>-3053.24</v>
      </c>
      <c r="R31" s="20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1.25" customHeight="1" x14ac:dyDescent="0.25">
      <c r="A32" s="24"/>
      <c r="B32" s="2"/>
      <c r="C32" s="2">
        <v>2</v>
      </c>
      <c r="D32" s="2">
        <v>0</v>
      </c>
      <c r="E32" s="25" t="s">
        <v>45</v>
      </c>
      <c r="F32" s="14"/>
      <c r="G32" s="19"/>
      <c r="H32" s="26" t="s">
        <v>46</v>
      </c>
      <c r="I32" s="26" t="s">
        <v>47</v>
      </c>
      <c r="J32" s="3"/>
      <c r="K32" s="27">
        <v>-204819.425773936</v>
      </c>
      <c r="L32" s="27">
        <v>-321227.21000000002</v>
      </c>
      <c r="M32" s="27">
        <v>-325000.00099999999</v>
      </c>
      <c r="N32" s="27">
        <v>-216393.45</v>
      </c>
      <c r="O32" s="28">
        <v>-250000</v>
      </c>
      <c r="P32" s="27">
        <f t="shared" si="0"/>
        <v>104833.76000000001</v>
      </c>
      <c r="Q32" s="27">
        <f t="shared" si="1"/>
        <v>-33606.549999999988</v>
      </c>
      <c r="R32" s="20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1.25" customHeight="1" x14ac:dyDescent="0.25">
      <c r="A33" s="24"/>
      <c r="B33" s="2"/>
      <c r="C33" s="2">
        <v>2</v>
      </c>
      <c r="D33" s="2">
        <v>0</v>
      </c>
      <c r="E33" s="25" t="s">
        <v>48</v>
      </c>
      <c r="F33" s="14"/>
      <c r="G33" s="19"/>
      <c r="H33" s="26" t="s">
        <v>49</v>
      </c>
      <c r="I33" s="26" t="s">
        <v>50</v>
      </c>
      <c r="J33" s="3"/>
      <c r="K33" s="27">
        <v>0</v>
      </c>
      <c r="L33" s="27">
        <v>0</v>
      </c>
      <c r="M33" s="27">
        <v>0</v>
      </c>
      <c r="N33" s="27">
        <v>0</v>
      </c>
      <c r="O33" s="28">
        <v>0</v>
      </c>
      <c r="P33" s="27">
        <f t="shared" si="0"/>
        <v>0</v>
      </c>
      <c r="Q33" s="27">
        <f t="shared" si="1"/>
        <v>0</v>
      </c>
      <c r="R33" s="2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1.25" customHeight="1" x14ac:dyDescent="0.25">
      <c r="A34" s="24"/>
      <c r="B34" s="2"/>
      <c r="C34" s="2">
        <v>2</v>
      </c>
      <c r="D34" s="2">
        <v>0</v>
      </c>
      <c r="E34" s="25" t="s">
        <v>51</v>
      </c>
      <c r="F34" s="14"/>
      <c r="G34" s="19"/>
      <c r="H34" s="26" t="s">
        <v>52</v>
      </c>
      <c r="I34" s="26" t="s">
        <v>53</v>
      </c>
      <c r="J34" s="3"/>
      <c r="K34" s="27">
        <v>-79999.999999994994</v>
      </c>
      <c r="L34" s="27">
        <v>-21210.75</v>
      </c>
      <c r="M34" s="27">
        <v>-20000.001</v>
      </c>
      <c r="N34" s="27">
        <v>-46986.3</v>
      </c>
      <c r="O34" s="28">
        <f>-150000-(-10000)</f>
        <v>-140000</v>
      </c>
      <c r="P34" s="27">
        <f t="shared" si="0"/>
        <v>-25775.550000000003</v>
      </c>
      <c r="Q34" s="27">
        <f t="shared" si="1"/>
        <v>-93013.7</v>
      </c>
      <c r="R34" s="2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1.25" customHeight="1" x14ac:dyDescent="0.25">
      <c r="A35" s="24"/>
      <c r="B35" s="2"/>
      <c r="C35" s="2">
        <v>2</v>
      </c>
      <c r="D35" s="2">
        <v>0</v>
      </c>
      <c r="E35" s="25" t="s">
        <v>54</v>
      </c>
      <c r="F35" s="14"/>
      <c r="G35" s="19"/>
      <c r="H35" s="26" t="s">
        <v>55</v>
      </c>
      <c r="I35" s="26" t="s">
        <v>56</v>
      </c>
      <c r="J35" s="3"/>
      <c r="K35" s="27">
        <v>0</v>
      </c>
      <c r="L35" s="27">
        <v>0</v>
      </c>
      <c r="M35" s="27">
        <v>0</v>
      </c>
      <c r="N35" s="27">
        <v>0</v>
      </c>
      <c r="O35" s="28">
        <v>0</v>
      </c>
      <c r="P35" s="27">
        <f t="shared" si="0"/>
        <v>0</v>
      </c>
      <c r="Q35" s="27">
        <f t="shared" si="1"/>
        <v>0</v>
      </c>
      <c r="R35" s="2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1.25" customHeight="1" x14ac:dyDescent="0.25">
      <c r="A36" s="24"/>
      <c r="B36" s="2"/>
      <c r="C36" s="2">
        <v>2</v>
      </c>
      <c r="D36" s="2">
        <v>0</v>
      </c>
      <c r="E36" s="25" t="s">
        <v>57</v>
      </c>
      <c r="F36" s="14"/>
      <c r="G36" s="19"/>
      <c r="H36" s="26" t="s">
        <v>58</v>
      </c>
      <c r="I36" s="26" t="s">
        <v>59</v>
      </c>
      <c r="J36" s="3"/>
      <c r="K36" s="27">
        <v>-39999.999999997002</v>
      </c>
      <c r="L36" s="27">
        <v>-24595.58</v>
      </c>
      <c r="M36" s="27">
        <v>-40000</v>
      </c>
      <c r="N36" s="27">
        <v>-53515.82</v>
      </c>
      <c r="O36" s="28">
        <f>(-50000+(-5000))</f>
        <v>-55000</v>
      </c>
      <c r="P36" s="27">
        <f t="shared" si="0"/>
        <v>-28920.239999999998</v>
      </c>
      <c r="Q36" s="27">
        <f t="shared" si="1"/>
        <v>-1484.1800000000003</v>
      </c>
      <c r="R36" s="2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1.25" customHeight="1" x14ac:dyDescent="0.25">
      <c r="A37" s="24"/>
      <c r="B37" s="2"/>
      <c r="C37" s="2">
        <v>2</v>
      </c>
      <c r="D37" s="2">
        <v>0</v>
      </c>
      <c r="E37" s="25" t="s">
        <v>60</v>
      </c>
      <c r="F37" s="14"/>
      <c r="G37" s="19"/>
      <c r="H37" s="26" t="s">
        <v>61</v>
      </c>
      <c r="I37" s="26" t="s">
        <v>62</v>
      </c>
      <c r="J37" s="3"/>
      <c r="K37" s="27">
        <v>0</v>
      </c>
      <c r="L37" s="27">
        <v>0</v>
      </c>
      <c r="M37" s="27">
        <v>0</v>
      </c>
      <c r="N37" s="27">
        <v>0</v>
      </c>
      <c r="O37" s="28">
        <v>0</v>
      </c>
      <c r="P37" s="27">
        <f t="shared" si="0"/>
        <v>0</v>
      </c>
      <c r="Q37" s="27">
        <f t="shared" si="1"/>
        <v>0</v>
      </c>
      <c r="R37" s="2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1.25" customHeight="1" x14ac:dyDescent="0.25">
      <c r="A38" s="24"/>
      <c r="B38" s="2"/>
      <c r="C38" s="2">
        <v>2</v>
      </c>
      <c r="D38" s="2">
        <v>0</v>
      </c>
      <c r="E38" s="25" t="s">
        <v>63</v>
      </c>
      <c r="F38" s="14"/>
      <c r="G38" s="19"/>
      <c r="H38" s="26" t="s">
        <v>64</v>
      </c>
      <c r="I38" s="26" t="s">
        <v>65</v>
      </c>
      <c r="J38" s="3"/>
      <c r="K38" s="27">
        <v>0</v>
      </c>
      <c r="L38" s="27">
        <v>0</v>
      </c>
      <c r="M38" s="27">
        <v>0</v>
      </c>
      <c r="N38" s="27">
        <v>0</v>
      </c>
      <c r="O38" s="28">
        <v>0</v>
      </c>
      <c r="P38" s="27">
        <f t="shared" si="0"/>
        <v>0</v>
      </c>
      <c r="Q38" s="27">
        <f t="shared" si="1"/>
        <v>0</v>
      </c>
      <c r="R38" s="2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1.25" customHeight="1" x14ac:dyDescent="0.25">
      <c r="A39" s="24"/>
      <c r="B39" s="2"/>
      <c r="C39" s="2">
        <v>2</v>
      </c>
      <c r="D39" s="2">
        <v>0</v>
      </c>
      <c r="E39" s="25" t="s">
        <v>66</v>
      </c>
      <c r="F39" s="14"/>
      <c r="G39" s="19"/>
      <c r="H39" s="26" t="s">
        <v>67</v>
      </c>
      <c r="I39" s="26" t="s">
        <v>68</v>
      </c>
      <c r="J39" s="3"/>
      <c r="K39" s="27">
        <v>0</v>
      </c>
      <c r="L39" s="27">
        <v>0</v>
      </c>
      <c r="M39" s="27">
        <v>0</v>
      </c>
      <c r="N39" s="27">
        <v>-456.5</v>
      </c>
      <c r="O39" s="28">
        <v>0</v>
      </c>
      <c r="P39" s="27">
        <f t="shared" si="0"/>
        <v>-456.5</v>
      </c>
      <c r="Q39" s="27">
        <f t="shared" si="1"/>
        <v>456.5</v>
      </c>
      <c r="R39" s="2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1.25" customHeight="1" x14ac:dyDescent="0.25">
      <c r="A40" s="24"/>
      <c r="B40" s="2"/>
      <c r="C40" s="2">
        <v>2</v>
      </c>
      <c r="D40" s="2">
        <v>0</v>
      </c>
      <c r="E40" s="25" t="s">
        <v>69</v>
      </c>
      <c r="F40" s="14"/>
      <c r="G40" s="19"/>
      <c r="H40" s="26" t="s">
        <v>70</v>
      </c>
      <c r="I40" s="26" t="s">
        <v>71</v>
      </c>
      <c r="J40" s="3"/>
      <c r="K40" s="27">
        <v>0</v>
      </c>
      <c r="L40" s="27">
        <v>0</v>
      </c>
      <c r="M40" s="27">
        <v>0</v>
      </c>
      <c r="N40" s="27">
        <v>0</v>
      </c>
      <c r="O40" s="28">
        <v>0</v>
      </c>
      <c r="P40" s="27">
        <f t="shared" si="0"/>
        <v>0</v>
      </c>
      <c r="Q40" s="27">
        <f t="shared" si="1"/>
        <v>0</v>
      </c>
      <c r="R40" s="2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1.25" customHeight="1" x14ac:dyDescent="0.25">
      <c r="A41" s="24"/>
      <c r="B41" s="2"/>
      <c r="C41" s="2">
        <v>2</v>
      </c>
      <c r="D41" s="2">
        <v>0</v>
      </c>
      <c r="E41" s="25" t="s">
        <v>72</v>
      </c>
      <c r="F41" s="14"/>
      <c r="G41" s="19"/>
      <c r="H41" s="26" t="s">
        <v>73</v>
      </c>
      <c r="I41" s="26" t="s">
        <v>74</v>
      </c>
      <c r="J41" s="3"/>
      <c r="K41" s="27">
        <v>-100050.293708828</v>
      </c>
      <c r="L41" s="27">
        <v>-109383.01</v>
      </c>
      <c r="M41" s="27">
        <v>-109999.999</v>
      </c>
      <c r="N41" s="27">
        <v>-89177.66</v>
      </c>
      <c r="O41" s="28">
        <v>-95000</v>
      </c>
      <c r="P41" s="27">
        <f t="shared" si="0"/>
        <v>20205.349999999991</v>
      </c>
      <c r="Q41" s="27">
        <f t="shared" si="1"/>
        <v>-5822.3399999999965</v>
      </c>
      <c r="R41" s="2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1.25" customHeight="1" x14ac:dyDescent="0.25">
      <c r="A42" s="24"/>
      <c r="B42" s="2"/>
      <c r="C42" s="2">
        <v>2</v>
      </c>
      <c r="D42" s="2">
        <v>0</v>
      </c>
      <c r="E42" s="25" t="s">
        <v>75</v>
      </c>
      <c r="F42" s="14"/>
      <c r="G42" s="19"/>
      <c r="H42" s="26" t="s">
        <v>76</v>
      </c>
      <c r="I42" s="26" t="s">
        <v>77</v>
      </c>
      <c r="J42" s="3"/>
      <c r="K42" s="27">
        <v>-35286.382956314003</v>
      </c>
      <c r="L42" s="27">
        <v>-4485.47</v>
      </c>
      <c r="M42" s="27">
        <v>-10000</v>
      </c>
      <c r="N42" s="27">
        <v>-1364.2</v>
      </c>
      <c r="O42" s="28">
        <v>-2000</v>
      </c>
      <c r="P42" s="27">
        <f t="shared" si="0"/>
        <v>3121.2700000000004</v>
      </c>
      <c r="Q42" s="27">
        <f t="shared" si="1"/>
        <v>-635.79999999999995</v>
      </c>
      <c r="R42" s="2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1.25" customHeight="1" x14ac:dyDescent="0.25">
      <c r="A43" s="24"/>
      <c r="B43" s="2"/>
      <c r="C43" s="2">
        <v>2</v>
      </c>
      <c r="D43" s="2">
        <v>0</v>
      </c>
      <c r="E43" s="25" t="s">
        <v>78</v>
      </c>
      <c r="F43" s="14"/>
      <c r="G43" s="19"/>
      <c r="H43" s="26" t="s">
        <v>79</v>
      </c>
      <c r="I43" s="26" t="s">
        <v>80</v>
      </c>
      <c r="J43" s="3"/>
      <c r="K43" s="27">
        <v>0</v>
      </c>
      <c r="L43" s="27">
        <v>0</v>
      </c>
      <c r="M43" s="27">
        <v>0</v>
      </c>
      <c r="N43" s="27">
        <v>0</v>
      </c>
      <c r="O43" s="28">
        <v>0</v>
      </c>
      <c r="P43" s="27">
        <f t="shared" si="0"/>
        <v>0</v>
      </c>
      <c r="Q43" s="27">
        <f t="shared" si="1"/>
        <v>0</v>
      </c>
      <c r="R43" s="2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1.25" customHeight="1" x14ac:dyDescent="0.25">
      <c r="A44" s="24"/>
      <c r="B44" s="2"/>
      <c r="C44" s="2">
        <v>2</v>
      </c>
      <c r="D44" s="2">
        <v>0</v>
      </c>
      <c r="E44" s="25" t="s">
        <v>81</v>
      </c>
      <c r="F44" s="14"/>
      <c r="G44" s="19"/>
      <c r="H44" s="26" t="s">
        <v>82</v>
      </c>
      <c r="I44" s="26" t="s">
        <v>83</v>
      </c>
      <c r="J44" s="3"/>
      <c r="K44" s="27">
        <v>-4800000</v>
      </c>
      <c r="L44" s="27">
        <v>-3933802</v>
      </c>
      <c r="M44" s="27">
        <v>-4000197.4470000002</v>
      </c>
      <c r="N44" s="27">
        <v>-2204205.85</v>
      </c>
      <c r="O44" s="28">
        <v>-4000000</v>
      </c>
      <c r="P44" s="27">
        <f t="shared" si="0"/>
        <v>1729596.15</v>
      </c>
      <c r="Q44" s="27">
        <f t="shared" si="1"/>
        <v>-1795794.15</v>
      </c>
      <c r="R44" s="2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1.25" customHeight="1" x14ac:dyDescent="0.25">
      <c r="A45" s="24"/>
      <c r="B45" s="2"/>
      <c r="C45" s="2">
        <v>2</v>
      </c>
      <c r="D45" s="2">
        <v>0</v>
      </c>
      <c r="E45" s="25" t="s">
        <v>84</v>
      </c>
      <c r="F45" s="14"/>
      <c r="G45" s="19"/>
      <c r="H45" s="26" t="s">
        <v>85</v>
      </c>
      <c r="I45" s="26" t="s">
        <v>86</v>
      </c>
      <c r="J45" s="3"/>
      <c r="K45" s="27">
        <v>0</v>
      </c>
      <c r="L45" s="27">
        <v>0</v>
      </c>
      <c r="M45" s="27">
        <v>0</v>
      </c>
      <c r="N45" s="27">
        <v>0</v>
      </c>
      <c r="O45" s="28">
        <v>0</v>
      </c>
      <c r="P45" s="27">
        <f t="shared" si="0"/>
        <v>0</v>
      </c>
      <c r="Q45" s="27">
        <f t="shared" si="1"/>
        <v>0</v>
      </c>
      <c r="R45" s="20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1.25" customHeight="1" x14ac:dyDescent="0.25">
      <c r="A46" s="24"/>
      <c r="B46" s="2"/>
      <c r="C46" s="2">
        <v>2</v>
      </c>
      <c r="D46" s="2">
        <v>0</v>
      </c>
      <c r="E46" s="25" t="s">
        <v>87</v>
      </c>
      <c r="F46" s="14"/>
      <c r="G46" s="19"/>
      <c r="H46" s="26" t="s">
        <v>88</v>
      </c>
      <c r="I46" s="26" t="s">
        <v>89</v>
      </c>
      <c r="J46" s="3"/>
      <c r="K46" s="27">
        <v>-409580.52415203798</v>
      </c>
      <c r="L46" s="27">
        <v>-298466.27</v>
      </c>
      <c r="M46" s="27">
        <v>-399999.99900000001</v>
      </c>
      <c r="N46" s="27">
        <v>-532631.14</v>
      </c>
      <c r="O46" s="28">
        <v>-573000</v>
      </c>
      <c r="P46" s="27">
        <f t="shared" si="0"/>
        <v>-234164.87</v>
      </c>
      <c r="Q46" s="27">
        <f t="shared" si="1"/>
        <v>-40368.859999999986</v>
      </c>
      <c r="R46" s="20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1.25" customHeight="1" x14ac:dyDescent="0.25">
      <c r="A47" s="24"/>
      <c r="B47" s="2"/>
      <c r="C47" s="2">
        <v>2</v>
      </c>
      <c r="D47" s="2">
        <v>0</v>
      </c>
      <c r="E47" s="25" t="s">
        <v>90</v>
      </c>
      <c r="F47" s="14"/>
      <c r="G47" s="19"/>
      <c r="H47" s="26" t="s">
        <v>91</v>
      </c>
      <c r="I47" s="26" t="s">
        <v>92</v>
      </c>
      <c r="J47" s="3"/>
      <c r="K47" s="27">
        <v>0</v>
      </c>
      <c r="L47" s="27">
        <v>0</v>
      </c>
      <c r="M47" s="27">
        <v>0</v>
      </c>
      <c r="N47" s="27">
        <v>0</v>
      </c>
      <c r="O47" s="28">
        <v>0</v>
      </c>
      <c r="P47" s="27">
        <f t="shared" si="0"/>
        <v>0</v>
      </c>
      <c r="Q47" s="27">
        <f t="shared" si="1"/>
        <v>0</v>
      </c>
      <c r="R47" s="20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1.25" customHeight="1" x14ac:dyDescent="0.25">
      <c r="A48" s="24"/>
      <c r="B48" s="2"/>
      <c r="C48" s="2">
        <v>1</v>
      </c>
      <c r="D48" s="2">
        <v>1</v>
      </c>
      <c r="E48" s="25" t="s">
        <v>93</v>
      </c>
      <c r="F48" s="14"/>
      <c r="G48" s="19"/>
      <c r="H48" s="26" t="s">
        <v>94</v>
      </c>
      <c r="I48" s="26" t="s">
        <v>95</v>
      </c>
      <c r="J48" s="3"/>
      <c r="K48" s="27">
        <v>-4670395.3377634473</v>
      </c>
      <c r="L48" s="27">
        <v>-4256194.6999999993</v>
      </c>
      <c r="M48" s="27">
        <v>-4450533.2979999995</v>
      </c>
      <c r="N48" s="27">
        <v>-4184039.3299999991</v>
      </c>
      <c r="O48" s="27">
        <v>-4415000</v>
      </c>
      <c r="P48" s="27">
        <f t="shared" si="0"/>
        <v>72155.370000000112</v>
      </c>
      <c r="Q48" s="27">
        <f t="shared" si="1"/>
        <v>-230960.67000000086</v>
      </c>
      <c r="R48" s="20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1.25" customHeight="1" x14ac:dyDescent="0.25">
      <c r="A49" s="24"/>
      <c r="B49" s="2"/>
      <c r="C49" s="2">
        <v>2</v>
      </c>
      <c r="D49" s="2">
        <v>0</v>
      </c>
      <c r="E49" s="25" t="s">
        <v>96</v>
      </c>
      <c r="F49" s="14"/>
      <c r="G49" s="19"/>
      <c r="H49" s="26" t="s">
        <v>97</v>
      </c>
      <c r="I49" s="26" t="s">
        <v>98</v>
      </c>
      <c r="J49" s="3"/>
      <c r="K49" s="27">
        <v>0</v>
      </c>
      <c r="L49" s="27">
        <v>0</v>
      </c>
      <c r="M49" s="27">
        <v>0</v>
      </c>
      <c r="N49" s="27">
        <v>0</v>
      </c>
      <c r="O49" s="28">
        <v>0</v>
      </c>
      <c r="P49" s="27">
        <f t="shared" si="0"/>
        <v>0</v>
      </c>
      <c r="Q49" s="27">
        <f t="shared" si="1"/>
        <v>0</v>
      </c>
      <c r="R49" s="20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1.25" customHeight="1" x14ac:dyDescent="0.25">
      <c r="A50" s="24"/>
      <c r="B50" s="2"/>
      <c r="C50" s="2">
        <v>2</v>
      </c>
      <c r="D50" s="2">
        <v>0</v>
      </c>
      <c r="E50" s="25" t="s">
        <v>99</v>
      </c>
      <c r="F50" s="14"/>
      <c r="G50" s="19"/>
      <c r="H50" s="26" t="s">
        <v>100</v>
      </c>
      <c r="I50" s="26" t="s">
        <v>101</v>
      </c>
      <c r="J50" s="3"/>
      <c r="K50" s="27">
        <v>0</v>
      </c>
      <c r="L50" s="27">
        <v>0</v>
      </c>
      <c r="M50" s="27">
        <v>0</v>
      </c>
      <c r="N50" s="27">
        <v>0</v>
      </c>
      <c r="O50" s="28">
        <v>0</v>
      </c>
      <c r="P50" s="27">
        <f t="shared" si="0"/>
        <v>0</v>
      </c>
      <c r="Q50" s="27">
        <f t="shared" si="1"/>
        <v>0</v>
      </c>
      <c r="R50" s="20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1.25" customHeight="1" x14ac:dyDescent="0.25">
      <c r="A51" s="24"/>
      <c r="B51" s="2"/>
      <c r="C51" s="2">
        <v>2</v>
      </c>
      <c r="D51" s="2">
        <v>0</v>
      </c>
      <c r="E51" s="25" t="s">
        <v>102</v>
      </c>
      <c r="F51" s="14"/>
      <c r="G51" s="19"/>
      <c r="H51" s="26" t="s">
        <v>103</v>
      </c>
      <c r="I51" s="26" t="s">
        <v>104</v>
      </c>
      <c r="J51" s="3"/>
      <c r="K51" s="27">
        <v>0</v>
      </c>
      <c r="L51" s="27">
        <v>0</v>
      </c>
      <c r="M51" s="27">
        <v>0</v>
      </c>
      <c r="N51" s="27">
        <v>0</v>
      </c>
      <c r="O51" s="28">
        <v>0</v>
      </c>
      <c r="P51" s="27">
        <f t="shared" si="0"/>
        <v>0</v>
      </c>
      <c r="Q51" s="27">
        <f t="shared" si="1"/>
        <v>0</v>
      </c>
      <c r="R51" s="2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1.25" customHeight="1" x14ac:dyDescent="0.25">
      <c r="A52" s="24"/>
      <c r="B52" s="2"/>
      <c r="C52" s="2">
        <v>2</v>
      </c>
      <c r="D52" s="2">
        <v>0</v>
      </c>
      <c r="E52" s="25" t="s">
        <v>105</v>
      </c>
      <c r="F52" s="14"/>
      <c r="G52" s="19"/>
      <c r="H52" s="26" t="s">
        <v>106</v>
      </c>
      <c r="I52" s="26" t="s">
        <v>107</v>
      </c>
      <c r="J52" s="3"/>
      <c r="K52" s="27">
        <v>0</v>
      </c>
      <c r="L52" s="27">
        <v>0</v>
      </c>
      <c r="M52" s="27">
        <v>0</v>
      </c>
      <c r="N52" s="27">
        <v>0</v>
      </c>
      <c r="O52" s="28">
        <v>0</v>
      </c>
      <c r="P52" s="27">
        <f t="shared" si="0"/>
        <v>0</v>
      </c>
      <c r="Q52" s="27">
        <f t="shared" si="1"/>
        <v>0</v>
      </c>
      <c r="R52" s="2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1.25" customHeight="1" x14ac:dyDescent="0.25">
      <c r="A53" s="24"/>
      <c r="B53" s="2"/>
      <c r="C53" s="2">
        <v>2</v>
      </c>
      <c r="D53" s="2">
        <v>0</v>
      </c>
      <c r="E53" s="25" t="s">
        <v>108</v>
      </c>
      <c r="F53" s="14"/>
      <c r="G53" s="19"/>
      <c r="H53" s="26" t="s">
        <v>109</v>
      </c>
      <c r="I53" s="26" t="s">
        <v>110</v>
      </c>
      <c r="J53" s="3"/>
      <c r="K53" s="27">
        <v>0</v>
      </c>
      <c r="L53" s="27">
        <v>0</v>
      </c>
      <c r="M53" s="27">
        <v>0</v>
      </c>
      <c r="N53" s="27">
        <v>0</v>
      </c>
      <c r="O53" s="28">
        <v>0</v>
      </c>
      <c r="P53" s="27">
        <f t="shared" si="0"/>
        <v>0</v>
      </c>
      <c r="Q53" s="27">
        <f t="shared" si="1"/>
        <v>0</v>
      </c>
      <c r="R53" s="2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1.25" customHeight="1" x14ac:dyDescent="0.25">
      <c r="A54" s="24"/>
      <c r="B54" s="2"/>
      <c r="C54" s="2">
        <v>2</v>
      </c>
      <c r="D54" s="2">
        <v>0</v>
      </c>
      <c r="E54" s="25" t="s">
        <v>111</v>
      </c>
      <c r="F54" s="14"/>
      <c r="G54" s="19"/>
      <c r="H54" s="26" t="s">
        <v>112</v>
      </c>
      <c r="I54" s="26" t="s">
        <v>113</v>
      </c>
      <c r="J54" s="3"/>
      <c r="K54" s="27">
        <v>0</v>
      </c>
      <c r="L54" s="27">
        <v>0</v>
      </c>
      <c r="M54" s="27">
        <v>0</v>
      </c>
      <c r="N54" s="27">
        <v>0</v>
      </c>
      <c r="O54" s="28">
        <v>0</v>
      </c>
      <c r="P54" s="27">
        <f t="shared" si="0"/>
        <v>0</v>
      </c>
      <c r="Q54" s="27">
        <f t="shared" si="1"/>
        <v>0</v>
      </c>
      <c r="R54" s="20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1.25" customHeight="1" x14ac:dyDescent="0.25">
      <c r="A55" s="24"/>
      <c r="B55" s="2"/>
      <c r="C55" s="2">
        <v>2</v>
      </c>
      <c r="D55" s="2">
        <v>0</v>
      </c>
      <c r="E55" s="25" t="s">
        <v>114</v>
      </c>
      <c r="F55" s="14"/>
      <c r="G55" s="19"/>
      <c r="H55" s="26" t="s">
        <v>115</v>
      </c>
      <c r="I55" s="26" t="s">
        <v>116</v>
      </c>
      <c r="J55" s="3"/>
      <c r="K55" s="27">
        <v>0</v>
      </c>
      <c r="L55" s="27">
        <v>0</v>
      </c>
      <c r="M55" s="27">
        <v>0</v>
      </c>
      <c r="N55" s="27">
        <v>0</v>
      </c>
      <c r="O55" s="28">
        <v>0</v>
      </c>
      <c r="P55" s="27">
        <f t="shared" si="0"/>
        <v>0</v>
      </c>
      <c r="Q55" s="27">
        <f t="shared" si="1"/>
        <v>0</v>
      </c>
      <c r="R55" s="2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1.25" customHeight="1" x14ac:dyDescent="0.25">
      <c r="A56" s="24"/>
      <c r="B56" s="2"/>
      <c r="C56" s="2">
        <v>2</v>
      </c>
      <c r="D56" s="2">
        <v>0</v>
      </c>
      <c r="E56" s="25" t="s">
        <v>117</v>
      </c>
      <c r="F56" s="14"/>
      <c r="G56" s="19"/>
      <c r="H56" s="26" t="s">
        <v>118</v>
      </c>
      <c r="I56" s="26" t="s">
        <v>119</v>
      </c>
      <c r="J56" s="3"/>
      <c r="K56" s="27">
        <v>0</v>
      </c>
      <c r="L56" s="27">
        <v>0</v>
      </c>
      <c r="M56" s="27">
        <v>0</v>
      </c>
      <c r="N56" s="27">
        <v>0</v>
      </c>
      <c r="O56" s="28">
        <v>0</v>
      </c>
      <c r="P56" s="27">
        <f t="shared" si="0"/>
        <v>0</v>
      </c>
      <c r="Q56" s="27">
        <f t="shared" si="1"/>
        <v>0</v>
      </c>
      <c r="R56" s="20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1.25" customHeight="1" x14ac:dyDescent="0.25">
      <c r="A57" s="24"/>
      <c r="B57" s="2"/>
      <c r="C57" s="2">
        <v>2</v>
      </c>
      <c r="D57" s="2">
        <v>0</v>
      </c>
      <c r="E57" s="25" t="s">
        <v>120</v>
      </c>
      <c r="F57" s="14"/>
      <c r="G57" s="19"/>
      <c r="H57" s="26" t="s">
        <v>121</v>
      </c>
      <c r="I57" s="26" t="s">
        <v>122</v>
      </c>
      <c r="J57" s="3"/>
      <c r="K57" s="27">
        <v>0</v>
      </c>
      <c r="L57" s="27">
        <v>0</v>
      </c>
      <c r="M57" s="27">
        <v>0</v>
      </c>
      <c r="N57" s="27">
        <v>0</v>
      </c>
      <c r="O57" s="28">
        <v>0</v>
      </c>
      <c r="P57" s="27">
        <f t="shared" si="0"/>
        <v>0</v>
      </c>
      <c r="Q57" s="27">
        <f t="shared" si="1"/>
        <v>0</v>
      </c>
      <c r="R57" s="20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1.25" customHeight="1" x14ac:dyDescent="0.25">
      <c r="A58" s="24"/>
      <c r="B58" s="2"/>
      <c r="C58" s="2">
        <v>2</v>
      </c>
      <c r="D58" s="2">
        <v>0</v>
      </c>
      <c r="E58" s="25" t="s">
        <v>123</v>
      </c>
      <c r="F58" s="14"/>
      <c r="G58" s="19"/>
      <c r="H58" s="26" t="s">
        <v>124</v>
      </c>
      <c r="I58" s="26" t="s">
        <v>125</v>
      </c>
      <c r="J58" s="3"/>
      <c r="K58" s="27">
        <v>0</v>
      </c>
      <c r="L58" s="27">
        <v>0</v>
      </c>
      <c r="M58" s="27">
        <v>0</v>
      </c>
      <c r="N58" s="27">
        <v>0</v>
      </c>
      <c r="O58" s="28">
        <v>0</v>
      </c>
      <c r="P58" s="27">
        <f t="shared" si="0"/>
        <v>0</v>
      </c>
      <c r="Q58" s="27">
        <f t="shared" si="1"/>
        <v>0</v>
      </c>
      <c r="R58" s="20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1.25" customHeight="1" x14ac:dyDescent="0.25">
      <c r="A59" s="24"/>
      <c r="B59" s="2"/>
      <c r="C59" s="2">
        <v>2</v>
      </c>
      <c r="D59" s="2">
        <v>0</v>
      </c>
      <c r="E59" s="25" t="s">
        <v>126</v>
      </c>
      <c r="F59" s="14"/>
      <c r="G59" s="19"/>
      <c r="H59" s="26" t="s">
        <v>127</v>
      </c>
      <c r="I59" s="26" t="s">
        <v>128</v>
      </c>
      <c r="J59" s="3"/>
      <c r="K59" s="27">
        <v>0</v>
      </c>
      <c r="L59" s="27">
        <v>0</v>
      </c>
      <c r="M59" s="27">
        <v>0</v>
      </c>
      <c r="N59" s="27">
        <v>0</v>
      </c>
      <c r="O59" s="28">
        <v>0</v>
      </c>
      <c r="P59" s="27">
        <f t="shared" si="0"/>
        <v>0</v>
      </c>
      <c r="Q59" s="27">
        <f t="shared" si="1"/>
        <v>0</v>
      </c>
      <c r="R59" s="20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1.25" customHeight="1" x14ac:dyDescent="0.25">
      <c r="A60" s="24"/>
      <c r="B60" s="2"/>
      <c r="C60" s="2">
        <v>2</v>
      </c>
      <c r="D60" s="2">
        <v>0</v>
      </c>
      <c r="E60" s="25" t="s">
        <v>129</v>
      </c>
      <c r="F60" s="14"/>
      <c r="G60" s="19"/>
      <c r="H60" s="26" t="s">
        <v>130</v>
      </c>
      <c r="I60" s="26" t="s">
        <v>131</v>
      </c>
      <c r="J60" s="3"/>
      <c r="K60" s="27">
        <v>0</v>
      </c>
      <c r="L60" s="27">
        <v>0</v>
      </c>
      <c r="M60" s="27">
        <v>0</v>
      </c>
      <c r="N60" s="27">
        <v>0</v>
      </c>
      <c r="O60" s="28">
        <v>0</v>
      </c>
      <c r="P60" s="27">
        <f t="shared" si="0"/>
        <v>0</v>
      </c>
      <c r="Q60" s="27">
        <f t="shared" si="1"/>
        <v>0</v>
      </c>
      <c r="R60" s="20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1.25" customHeight="1" x14ac:dyDescent="0.25">
      <c r="A61" s="24"/>
      <c r="B61" s="2"/>
      <c r="C61" s="2">
        <v>2</v>
      </c>
      <c r="D61" s="2">
        <v>0</v>
      </c>
      <c r="E61" s="25" t="s">
        <v>132</v>
      </c>
      <c r="F61" s="14"/>
      <c r="G61" s="19"/>
      <c r="H61" s="26" t="s">
        <v>133</v>
      </c>
      <c r="I61" s="26" t="s">
        <v>134</v>
      </c>
      <c r="J61" s="3"/>
      <c r="K61" s="27">
        <v>0</v>
      </c>
      <c r="L61" s="27">
        <v>0</v>
      </c>
      <c r="M61" s="27">
        <v>0</v>
      </c>
      <c r="N61" s="27">
        <v>0</v>
      </c>
      <c r="O61" s="28">
        <v>0</v>
      </c>
      <c r="P61" s="27">
        <f t="shared" si="0"/>
        <v>0</v>
      </c>
      <c r="Q61" s="27">
        <f t="shared" si="1"/>
        <v>0</v>
      </c>
      <c r="R61" s="2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1.25" customHeight="1" x14ac:dyDescent="0.25">
      <c r="A62" s="24"/>
      <c r="B62" s="2"/>
      <c r="C62" s="2">
        <v>2</v>
      </c>
      <c r="D62" s="2">
        <v>0</v>
      </c>
      <c r="E62" s="25" t="s">
        <v>135</v>
      </c>
      <c r="F62" s="14"/>
      <c r="G62" s="19"/>
      <c r="H62" s="26" t="s">
        <v>136</v>
      </c>
      <c r="I62" s="26" t="s">
        <v>137</v>
      </c>
      <c r="J62" s="3"/>
      <c r="K62" s="27">
        <v>-599631.26646198798</v>
      </c>
      <c r="L62" s="27">
        <v>-595859.49</v>
      </c>
      <c r="M62" s="27">
        <v>-635533.30099999998</v>
      </c>
      <c r="N62" s="27">
        <v>-625713.43999999994</v>
      </c>
      <c r="O62" s="28">
        <v>-680000</v>
      </c>
      <c r="P62" s="27">
        <f t="shared" si="0"/>
        <v>-29853.949999999953</v>
      </c>
      <c r="Q62" s="27">
        <f t="shared" si="1"/>
        <v>-54286.560000000056</v>
      </c>
      <c r="R62" s="20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1.25" customHeight="1" x14ac:dyDescent="0.25">
      <c r="A63" s="24"/>
      <c r="B63" s="2"/>
      <c r="C63" s="2">
        <v>2</v>
      </c>
      <c r="D63" s="2">
        <v>0</v>
      </c>
      <c r="E63" s="25" t="s">
        <v>138</v>
      </c>
      <c r="F63" s="14"/>
      <c r="G63" s="19"/>
      <c r="H63" s="26" t="s">
        <v>139</v>
      </c>
      <c r="I63" s="26" t="s">
        <v>140</v>
      </c>
      <c r="J63" s="3"/>
      <c r="K63" s="27">
        <v>0</v>
      </c>
      <c r="L63" s="27">
        <v>0</v>
      </c>
      <c r="M63" s="27">
        <v>0</v>
      </c>
      <c r="N63" s="27">
        <v>0</v>
      </c>
      <c r="O63" s="28">
        <v>0</v>
      </c>
      <c r="P63" s="27">
        <f t="shared" si="0"/>
        <v>0</v>
      </c>
      <c r="Q63" s="27">
        <f t="shared" si="1"/>
        <v>0</v>
      </c>
      <c r="R63" s="20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1.25" customHeight="1" x14ac:dyDescent="0.25">
      <c r="A64" s="24"/>
      <c r="B64" s="2"/>
      <c r="C64" s="2">
        <v>2</v>
      </c>
      <c r="D64" s="2">
        <v>0</v>
      </c>
      <c r="E64" s="25" t="s">
        <v>141</v>
      </c>
      <c r="F64" s="14"/>
      <c r="G64" s="19"/>
      <c r="H64" s="26" t="s">
        <v>142</v>
      </c>
      <c r="I64" s="26" t="s">
        <v>143</v>
      </c>
      <c r="J64" s="3"/>
      <c r="K64" s="27">
        <v>0</v>
      </c>
      <c r="L64" s="27">
        <v>0</v>
      </c>
      <c r="M64" s="27">
        <v>0</v>
      </c>
      <c r="N64" s="27">
        <v>0</v>
      </c>
      <c r="O64" s="28">
        <v>0</v>
      </c>
      <c r="P64" s="27">
        <f t="shared" si="0"/>
        <v>0</v>
      </c>
      <c r="Q64" s="27">
        <f t="shared" si="1"/>
        <v>0</v>
      </c>
      <c r="R64" s="20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1.25" customHeight="1" x14ac:dyDescent="0.25">
      <c r="A65" s="24"/>
      <c r="B65" s="2"/>
      <c r="C65" s="2">
        <v>2</v>
      </c>
      <c r="D65" s="2">
        <v>0</v>
      </c>
      <c r="E65" s="25" t="s">
        <v>144</v>
      </c>
      <c r="F65" s="14"/>
      <c r="G65" s="19"/>
      <c r="H65" s="26" t="s">
        <v>145</v>
      </c>
      <c r="I65" s="26" t="s">
        <v>146</v>
      </c>
      <c r="J65" s="3"/>
      <c r="K65" s="27">
        <v>-210230.41492484501</v>
      </c>
      <c r="L65" s="27">
        <v>-237311.95</v>
      </c>
      <c r="M65" s="27">
        <v>-214999.99799999999</v>
      </c>
      <c r="N65" s="27">
        <v>-187258.42</v>
      </c>
      <c r="O65" s="28">
        <v>-200000</v>
      </c>
      <c r="P65" s="27">
        <f t="shared" si="0"/>
        <v>50053.53</v>
      </c>
      <c r="Q65" s="27">
        <f t="shared" si="1"/>
        <v>-12741.579999999987</v>
      </c>
      <c r="R65" s="20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1.25" customHeight="1" x14ac:dyDescent="0.25">
      <c r="A66" s="24"/>
      <c r="B66" s="2"/>
      <c r="C66" s="2">
        <v>2</v>
      </c>
      <c r="D66" s="2">
        <v>0</v>
      </c>
      <c r="E66" s="25" t="s">
        <v>147</v>
      </c>
      <c r="F66" s="14"/>
      <c r="G66" s="19"/>
      <c r="H66" s="26" t="s">
        <v>148</v>
      </c>
      <c r="I66" s="26" t="s">
        <v>149</v>
      </c>
      <c r="J66" s="3"/>
      <c r="K66" s="27">
        <v>-3200407.1040169899</v>
      </c>
      <c r="L66" s="27">
        <v>-2731978.05</v>
      </c>
      <c r="M66" s="27">
        <v>-2900000.0019999999</v>
      </c>
      <c r="N66" s="27">
        <v>-2773486.73</v>
      </c>
      <c r="O66" s="28">
        <v>-2800000</v>
      </c>
      <c r="P66" s="27">
        <f t="shared" si="0"/>
        <v>-41508.680000000168</v>
      </c>
      <c r="Q66" s="27">
        <f t="shared" si="1"/>
        <v>-26513.270000000019</v>
      </c>
      <c r="R66" s="20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1.25" customHeight="1" x14ac:dyDescent="0.25">
      <c r="A67" s="24"/>
      <c r="B67" s="2"/>
      <c r="C67" s="2">
        <v>2</v>
      </c>
      <c r="D67" s="2">
        <v>0</v>
      </c>
      <c r="E67" s="25" t="s">
        <v>150</v>
      </c>
      <c r="F67" s="14"/>
      <c r="G67" s="19"/>
      <c r="H67" s="26" t="s">
        <v>151</v>
      </c>
      <c r="I67" s="26" t="s">
        <v>152</v>
      </c>
      <c r="J67" s="3"/>
      <c r="K67" s="27">
        <v>0</v>
      </c>
      <c r="L67" s="27">
        <v>0</v>
      </c>
      <c r="M67" s="27">
        <v>0</v>
      </c>
      <c r="N67" s="27">
        <v>0</v>
      </c>
      <c r="O67" s="28">
        <v>0</v>
      </c>
      <c r="P67" s="27">
        <f t="shared" si="0"/>
        <v>0</v>
      </c>
      <c r="Q67" s="27">
        <f t="shared" si="1"/>
        <v>0</v>
      </c>
      <c r="R67" s="20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1.25" customHeight="1" x14ac:dyDescent="0.25">
      <c r="A68" s="24"/>
      <c r="B68" s="2"/>
      <c r="C68" s="2">
        <v>2</v>
      </c>
      <c r="D68" s="2">
        <v>0</v>
      </c>
      <c r="E68" s="25" t="s">
        <v>153</v>
      </c>
      <c r="F68" s="14"/>
      <c r="G68" s="19"/>
      <c r="H68" s="26" t="s">
        <v>154</v>
      </c>
      <c r="I68" s="26" t="s">
        <v>155</v>
      </c>
      <c r="J68" s="3"/>
      <c r="K68" s="27">
        <v>0</v>
      </c>
      <c r="L68" s="27">
        <v>0</v>
      </c>
      <c r="M68" s="27">
        <v>0</v>
      </c>
      <c r="N68" s="27">
        <v>0</v>
      </c>
      <c r="O68" s="28">
        <v>0</v>
      </c>
      <c r="P68" s="27">
        <f t="shared" si="0"/>
        <v>0</v>
      </c>
      <c r="Q68" s="27">
        <f t="shared" si="1"/>
        <v>0</v>
      </c>
      <c r="R68" s="2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1.25" customHeight="1" x14ac:dyDescent="0.25">
      <c r="A69" s="24"/>
      <c r="B69" s="2"/>
      <c r="C69" s="2">
        <v>2</v>
      </c>
      <c r="D69" s="2">
        <v>0</v>
      </c>
      <c r="E69" s="25" t="s">
        <v>156</v>
      </c>
      <c r="F69" s="14"/>
      <c r="G69" s="19"/>
      <c r="H69" s="26" t="s">
        <v>157</v>
      </c>
      <c r="I69" s="26" t="s">
        <v>158</v>
      </c>
      <c r="J69" s="3"/>
      <c r="K69" s="27">
        <v>-39999.999999993997</v>
      </c>
      <c r="L69" s="27">
        <v>-33083.53</v>
      </c>
      <c r="M69" s="27">
        <v>-39999.998</v>
      </c>
      <c r="N69" s="27">
        <v>-24771.3</v>
      </c>
      <c r="O69" s="28">
        <v>-40000</v>
      </c>
      <c r="P69" s="27">
        <f t="shared" si="0"/>
        <v>8312.23</v>
      </c>
      <c r="Q69" s="27">
        <f t="shared" si="1"/>
        <v>-15228.7</v>
      </c>
      <c r="R69" s="20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1.25" customHeight="1" x14ac:dyDescent="0.25">
      <c r="A70" s="24"/>
      <c r="B70" s="2"/>
      <c r="C70" s="2">
        <v>2</v>
      </c>
      <c r="D70" s="2">
        <v>0</v>
      </c>
      <c r="E70" s="25" t="s">
        <v>159</v>
      </c>
      <c r="F70" s="14"/>
      <c r="G70" s="19"/>
      <c r="H70" s="26" t="s">
        <v>160</v>
      </c>
      <c r="I70" s="26" t="s">
        <v>161</v>
      </c>
      <c r="J70" s="3"/>
      <c r="K70" s="27">
        <v>-5000</v>
      </c>
      <c r="L70" s="27">
        <v>-5982.3</v>
      </c>
      <c r="M70" s="27">
        <v>-10000</v>
      </c>
      <c r="N70" s="27">
        <v>-4187.6099999999997</v>
      </c>
      <c r="O70" s="28">
        <v>-10000</v>
      </c>
      <c r="P70" s="27">
        <f t="shared" si="0"/>
        <v>1794.6900000000005</v>
      </c>
      <c r="Q70" s="27">
        <f t="shared" si="1"/>
        <v>-5812.39</v>
      </c>
      <c r="R70" s="20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1.25" customHeight="1" x14ac:dyDescent="0.25">
      <c r="A71" s="24"/>
      <c r="B71" s="2"/>
      <c r="C71" s="2">
        <v>2</v>
      </c>
      <c r="D71" s="2">
        <v>0</v>
      </c>
      <c r="E71" s="25" t="s">
        <v>162</v>
      </c>
      <c r="F71" s="14"/>
      <c r="G71" s="19"/>
      <c r="H71" s="26" t="s">
        <v>163</v>
      </c>
      <c r="I71" s="26" t="s">
        <v>164</v>
      </c>
      <c r="J71" s="3"/>
      <c r="K71" s="27">
        <v>-10105.265844481</v>
      </c>
      <c r="L71" s="27">
        <v>-7403.74</v>
      </c>
      <c r="M71" s="27">
        <v>-9999.9989999999998</v>
      </c>
      <c r="N71" s="27">
        <v>-5170.87</v>
      </c>
      <c r="O71" s="28">
        <v>-10000</v>
      </c>
      <c r="P71" s="27">
        <f t="shared" si="0"/>
        <v>2232.87</v>
      </c>
      <c r="Q71" s="27">
        <f t="shared" si="1"/>
        <v>-4829.13</v>
      </c>
      <c r="R71" s="20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1.25" customHeight="1" x14ac:dyDescent="0.25">
      <c r="A72" s="24"/>
      <c r="B72" s="2"/>
      <c r="C72" s="2">
        <v>2</v>
      </c>
      <c r="D72" s="2">
        <v>0</v>
      </c>
      <c r="E72" s="25" t="s">
        <v>165</v>
      </c>
      <c r="F72" s="14"/>
      <c r="G72" s="19"/>
      <c r="H72" s="26" t="s">
        <v>166</v>
      </c>
      <c r="I72" s="26" t="s">
        <v>167</v>
      </c>
      <c r="J72" s="3"/>
      <c r="K72" s="27">
        <v>0</v>
      </c>
      <c r="L72" s="27">
        <v>0</v>
      </c>
      <c r="M72" s="27">
        <v>0</v>
      </c>
      <c r="N72" s="27">
        <v>0</v>
      </c>
      <c r="O72" s="28">
        <v>0</v>
      </c>
      <c r="P72" s="27">
        <f t="shared" si="0"/>
        <v>0</v>
      </c>
      <c r="Q72" s="27">
        <f t="shared" si="1"/>
        <v>0</v>
      </c>
      <c r="R72" s="20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1.25" customHeight="1" x14ac:dyDescent="0.25">
      <c r="A73" s="24"/>
      <c r="B73" s="2"/>
      <c r="C73" s="2">
        <v>2</v>
      </c>
      <c r="D73" s="2">
        <v>0</v>
      </c>
      <c r="E73" s="25" t="s">
        <v>168</v>
      </c>
      <c r="F73" s="14"/>
      <c r="G73" s="19"/>
      <c r="H73" s="26" t="s">
        <v>169</v>
      </c>
      <c r="I73" s="26" t="s">
        <v>170</v>
      </c>
      <c r="J73" s="3"/>
      <c r="K73" s="27">
        <v>-169999.99999998699</v>
      </c>
      <c r="L73" s="27">
        <v>-144630.46</v>
      </c>
      <c r="M73" s="27">
        <v>-160000</v>
      </c>
      <c r="N73" s="27">
        <v>-154259.82</v>
      </c>
      <c r="O73" s="28">
        <f>-150000+(-20000)</f>
        <v>-170000</v>
      </c>
      <c r="P73" s="27">
        <f t="shared" si="0"/>
        <v>-9629.3600000000151</v>
      </c>
      <c r="Q73" s="27">
        <f t="shared" si="1"/>
        <v>-15740.179999999993</v>
      </c>
      <c r="R73" s="20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1.25" customHeight="1" x14ac:dyDescent="0.25">
      <c r="A74" s="24"/>
      <c r="B74" s="2"/>
      <c r="C74" s="2">
        <v>2</v>
      </c>
      <c r="D74" s="2">
        <v>0</v>
      </c>
      <c r="E74" s="25" t="s">
        <v>171</v>
      </c>
      <c r="F74" s="14"/>
      <c r="G74" s="19"/>
      <c r="H74" s="26" t="s">
        <v>172</v>
      </c>
      <c r="I74" s="26" t="s">
        <v>173</v>
      </c>
      <c r="J74" s="3"/>
      <c r="K74" s="27">
        <v>0</v>
      </c>
      <c r="L74" s="27">
        <v>0</v>
      </c>
      <c r="M74" s="27">
        <v>0</v>
      </c>
      <c r="N74" s="27">
        <v>0</v>
      </c>
      <c r="O74" s="28">
        <v>0</v>
      </c>
      <c r="P74" s="27">
        <f t="shared" si="0"/>
        <v>0</v>
      </c>
      <c r="Q74" s="27">
        <f t="shared" si="1"/>
        <v>0</v>
      </c>
      <c r="R74" s="20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1.25" customHeight="1" x14ac:dyDescent="0.25">
      <c r="A75" s="24"/>
      <c r="B75" s="2"/>
      <c r="C75" s="2">
        <v>2</v>
      </c>
      <c r="D75" s="2">
        <v>0</v>
      </c>
      <c r="E75" s="25" t="s">
        <v>174</v>
      </c>
      <c r="F75" s="14"/>
      <c r="G75" s="19"/>
      <c r="H75" s="26" t="s">
        <v>175</v>
      </c>
      <c r="I75" s="26" t="s">
        <v>176</v>
      </c>
      <c r="J75" s="3"/>
      <c r="K75" s="27">
        <v>0</v>
      </c>
      <c r="L75" s="27">
        <v>0</v>
      </c>
      <c r="M75" s="27">
        <v>0</v>
      </c>
      <c r="N75" s="27">
        <v>0</v>
      </c>
      <c r="O75" s="28">
        <v>0</v>
      </c>
      <c r="P75" s="27">
        <f t="shared" si="0"/>
        <v>0</v>
      </c>
      <c r="Q75" s="27">
        <f t="shared" si="1"/>
        <v>0</v>
      </c>
      <c r="R75" s="20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1.25" customHeight="1" x14ac:dyDescent="0.25">
      <c r="A76" s="24"/>
      <c r="B76" s="2"/>
      <c r="C76" s="2">
        <v>2</v>
      </c>
      <c r="D76" s="2">
        <v>0</v>
      </c>
      <c r="E76" s="25" t="s">
        <v>177</v>
      </c>
      <c r="F76" s="14"/>
      <c r="G76" s="19"/>
      <c r="H76" s="26" t="s">
        <v>178</v>
      </c>
      <c r="I76" s="26" t="s">
        <v>179</v>
      </c>
      <c r="J76" s="3"/>
      <c r="K76" s="27">
        <v>-124999.999999997</v>
      </c>
      <c r="L76" s="27">
        <v>-200225.87</v>
      </c>
      <c r="M76" s="27">
        <v>-179999.99900000001</v>
      </c>
      <c r="N76" s="27">
        <v>-213250.4</v>
      </c>
      <c r="O76" s="28">
        <f>-265000-(-20000)</f>
        <v>-245000</v>
      </c>
      <c r="P76" s="27">
        <f t="shared" si="0"/>
        <v>-13024.529999999999</v>
      </c>
      <c r="Q76" s="27">
        <f t="shared" si="1"/>
        <v>-31749.600000000006</v>
      </c>
      <c r="R76" s="20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1.25" customHeight="1" x14ac:dyDescent="0.25">
      <c r="A77" s="24"/>
      <c r="B77" s="2"/>
      <c r="C77" s="2">
        <v>2</v>
      </c>
      <c r="D77" s="2">
        <v>0</v>
      </c>
      <c r="E77" s="25" t="s">
        <v>180</v>
      </c>
      <c r="F77" s="14"/>
      <c r="G77" s="19"/>
      <c r="H77" s="26" t="s">
        <v>181</v>
      </c>
      <c r="I77" s="26" t="s">
        <v>182</v>
      </c>
      <c r="J77" s="3"/>
      <c r="K77" s="27">
        <v>0</v>
      </c>
      <c r="L77" s="27">
        <v>0</v>
      </c>
      <c r="M77" s="27">
        <v>0</v>
      </c>
      <c r="N77" s="27">
        <v>0</v>
      </c>
      <c r="O77" s="28">
        <v>0</v>
      </c>
      <c r="P77" s="27">
        <f t="shared" si="0"/>
        <v>0</v>
      </c>
      <c r="Q77" s="27">
        <f t="shared" si="1"/>
        <v>0</v>
      </c>
      <c r="R77" s="20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1.25" customHeight="1" x14ac:dyDescent="0.25">
      <c r="A78" s="24"/>
      <c r="B78" s="2"/>
      <c r="C78" s="2">
        <v>2</v>
      </c>
      <c r="D78" s="2">
        <v>0</v>
      </c>
      <c r="E78" s="25" t="s">
        <v>183</v>
      </c>
      <c r="F78" s="14"/>
      <c r="G78" s="19"/>
      <c r="H78" s="26" t="s">
        <v>184</v>
      </c>
      <c r="I78" s="26" t="s">
        <v>185</v>
      </c>
      <c r="J78" s="3"/>
      <c r="K78" s="27">
        <v>0</v>
      </c>
      <c r="L78" s="27">
        <v>0</v>
      </c>
      <c r="M78" s="27">
        <v>0</v>
      </c>
      <c r="N78" s="27">
        <v>0</v>
      </c>
      <c r="O78" s="28">
        <v>0</v>
      </c>
      <c r="P78" s="27">
        <f t="shared" si="0"/>
        <v>0</v>
      </c>
      <c r="Q78" s="27">
        <f t="shared" si="1"/>
        <v>0</v>
      </c>
      <c r="R78" s="20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1.25" customHeight="1" x14ac:dyDescent="0.25">
      <c r="A79" s="24"/>
      <c r="B79" s="2"/>
      <c r="C79" s="2">
        <v>2</v>
      </c>
      <c r="D79" s="2">
        <v>0</v>
      </c>
      <c r="E79" s="25" t="s">
        <v>186</v>
      </c>
      <c r="F79" s="14"/>
      <c r="G79" s="19"/>
      <c r="H79" s="26" t="s">
        <v>187</v>
      </c>
      <c r="I79" s="26" t="s">
        <v>188</v>
      </c>
      <c r="J79" s="3"/>
      <c r="K79" s="27">
        <v>0</v>
      </c>
      <c r="L79" s="27">
        <v>0</v>
      </c>
      <c r="M79" s="27">
        <v>0</v>
      </c>
      <c r="N79" s="27">
        <v>0</v>
      </c>
      <c r="O79" s="28">
        <v>0</v>
      </c>
      <c r="P79" s="27">
        <f t="shared" si="0"/>
        <v>0</v>
      </c>
      <c r="Q79" s="27">
        <f t="shared" si="1"/>
        <v>0</v>
      </c>
      <c r="R79" s="20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1.25" customHeight="1" x14ac:dyDescent="0.25">
      <c r="A80" s="24"/>
      <c r="B80" s="2"/>
      <c r="C80" s="2">
        <v>2</v>
      </c>
      <c r="D80" s="2">
        <v>0</v>
      </c>
      <c r="E80" s="25" t="s">
        <v>189</v>
      </c>
      <c r="F80" s="14"/>
      <c r="G80" s="19"/>
      <c r="H80" s="26" t="s">
        <v>190</v>
      </c>
      <c r="I80" s="26" t="s">
        <v>191</v>
      </c>
      <c r="J80" s="3"/>
      <c r="K80" s="27">
        <v>0</v>
      </c>
      <c r="L80" s="27">
        <v>0</v>
      </c>
      <c r="M80" s="27">
        <v>0</v>
      </c>
      <c r="N80" s="27">
        <v>0</v>
      </c>
      <c r="O80" s="28">
        <v>0</v>
      </c>
      <c r="P80" s="27">
        <f t="shared" si="0"/>
        <v>0</v>
      </c>
      <c r="Q80" s="27">
        <f t="shared" si="1"/>
        <v>0</v>
      </c>
      <c r="R80" s="20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1.25" customHeight="1" x14ac:dyDescent="0.25">
      <c r="A81" s="24"/>
      <c r="B81" s="2"/>
      <c r="C81" s="2">
        <v>2</v>
      </c>
      <c r="D81" s="2">
        <v>0</v>
      </c>
      <c r="E81" s="25" t="s">
        <v>192</v>
      </c>
      <c r="F81" s="14"/>
      <c r="G81" s="19"/>
      <c r="H81" s="26" t="s">
        <v>193</v>
      </c>
      <c r="I81" s="26" t="s">
        <v>194</v>
      </c>
      <c r="J81" s="3"/>
      <c r="K81" s="27">
        <v>0</v>
      </c>
      <c r="L81" s="27">
        <v>0</v>
      </c>
      <c r="M81" s="27">
        <v>0</v>
      </c>
      <c r="N81" s="27">
        <v>0</v>
      </c>
      <c r="O81" s="28">
        <v>0</v>
      </c>
      <c r="P81" s="27">
        <f t="shared" si="0"/>
        <v>0</v>
      </c>
      <c r="Q81" s="27">
        <f t="shared" si="1"/>
        <v>0</v>
      </c>
      <c r="R81" s="2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1.25" customHeight="1" x14ac:dyDescent="0.25">
      <c r="A82" s="24"/>
      <c r="B82" s="2"/>
      <c r="C82" s="2">
        <v>2</v>
      </c>
      <c r="D82" s="2">
        <v>0</v>
      </c>
      <c r="E82" s="25" t="s">
        <v>195</v>
      </c>
      <c r="F82" s="14"/>
      <c r="G82" s="19"/>
      <c r="H82" s="26" t="s">
        <v>196</v>
      </c>
      <c r="I82" s="26" t="s">
        <v>197</v>
      </c>
      <c r="J82" s="3"/>
      <c r="K82" s="27">
        <v>0</v>
      </c>
      <c r="L82" s="27">
        <v>0</v>
      </c>
      <c r="M82" s="27">
        <v>0</v>
      </c>
      <c r="N82" s="27">
        <v>0</v>
      </c>
      <c r="O82" s="28">
        <v>0</v>
      </c>
      <c r="P82" s="27">
        <f t="shared" si="0"/>
        <v>0</v>
      </c>
      <c r="Q82" s="27">
        <f t="shared" si="1"/>
        <v>0</v>
      </c>
      <c r="R82" s="20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1.25" customHeight="1" x14ac:dyDescent="0.25">
      <c r="A83" s="24"/>
      <c r="B83" s="2"/>
      <c r="C83" s="2">
        <v>2</v>
      </c>
      <c r="D83" s="2">
        <v>0</v>
      </c>
      <c r="E83" s="25" t="s">
        <v>198</v>
      </c>
      <c r="F83" s="14"/>
      <c r="G83" s="19"/>
      <c r="H83" s="26" t="s">
        <v>199</v>
      </c>
      <c r="I83" s="26" t="s">
        <v>200</v>
      </c>
      <c r="J83" s="3"/>
      <c r="K83" s="27">
        <v>0</v>
      </c>
      <c r="L83" s="27">
        <v>0</v>
      </c>
      <c r="M83" s="27">
        <v>0</v>
      </c>
      <c r="N83" s="27">
        <v>0</v>
      </c>
      <c r="O83" s="28">
        <v>0</v>
      </c>
      <c r="P83" s="27">
        <f t="shared" si="0"/>
        <v>0</v>
      </c>
      <c r="Q83" s="27">
        <f t="shared" si="1"/>
        <v>0</v>
      </c>
      <c r="R83" s="20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1.25" customHeight="1" x14ac:dyDescent="0.25">
      <c r="A84" s="24"/>
      <c r="B84" s="2"/>
      <c r="C84" s="2">
        <v>2</v>
      </c>
      <c r="D84" s="2">
        <v>0</v>
      </c>
      <c r="E84" s="25" t="s">
        <v>201</v>
      </c>
      <c r="F84" s="14"/>
      <c r="G84" s="19"/>
      <c r="H84" s="26" t="s">
        <v>202</v>
      </c>
      <c r="I84" s="26" t="s">
        <v>203</v>
      </c>
      <c r="J84" s="3"/>
      <c r="K84" s="27">
        <v>-310021.286515165</v>
      </c>
      <c r="L84" s="27">
        <v>-299719.31</v>
      </c>
      <c r="M84" s="27">
        <v>-300000.00099999999</v>
      </c>
      <c r="N84" s="27">
        <v>-195940.74</v>
      </c>
      <c r="O84" s="28">
        <v>-260000</v>
      </c>
      <c r="P84" s="27">
        <f t="shared" si="0"/>
        <v>103778.57</v>
      </c>
      <c r="Q84" s="27">
        <f t="shared" si="1"/>
        <v>-64059.260000000009</v>
      </c>
      <c r="R84" s="20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1.25" customHeight="1" x14ac:dyDescent="0.25">
      <c r="A85" s="24"/>
      <c r="B85" s="2"/>
      <c r="C85" s="2">
        <v>2</v>
      </c>
      <c r="D85" s="2">
        <v>0</v>
      </c>
      <c r="E85" s="25" t="s">
        <v>204</v>
      </c>
      <c r="F85" s="14"/>
      <c r="G85" s="19"/>
      <c r="H85" s="26" t="s">
        <v>205</v>
      </c>
      <c r="I85" s="26" t="s">
        <v>206</v>
      </c>
      <c r="J85" s="3"/>
      <c r="K85" s="27">
        <v>0</v>
      </c>
      <c r="L85" s="27">
        <v>0</v>
      </c>
      <c r="M85" s="27">
        <v>0</v>
      </c>
      <c r="N85" s="27">
        <v>0</v>
      </c>
      <c r="O85" s="28">
        <v>0</v>
      </c>
      <c r="P85" s="27">
        <f t="shared" si="0"/>
        <v>0</v>
      </c>
      <c r="Q85" s="27">
        <f t="shared" si="1"/>
        <v>0</v>
      </c>
      <c r="R85" s="20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1.25" customHeight="1" x14ac:dyDescent="0.25">
      <c r="A86" s="24"/>
      <c r="B86" s="2"/>
      <c r="C86" s="2">
        <v>2</v>
      </c>
      <c r="D86" s="2">
        <v>0</v>
      </c>
      <c r="E86" s="25" t="s">
        <v>207</v>
      </c>
      <c r="F86" s="14"/>
      <c r="G86" s="19"/>
      <c r="H86" s="26" t="s">
        <v>208</v>
      </c>
      <c r="I86" s="26" t="s">
        <v>209</v>
      </c>
      <c r="J86" s="3"/>
      <c r="K86" s="27">
        <v>0</v>
      </c>
      <c r="L86" s="27">
        <v>0</v>
      </c>
      <c r="M86" s="27">
        <v>0</v>
      </c>
      <c r="N86" s="27">
        <v>0</v>
      </c>
      <c r="O86" s="28">
        <v>0</v>
      </c>
      <c r="P86" s="27">
        <f t="shared" si="0"/>
        <v>0</v>
      </c>
      <c r="Q86" s="27">
        <f t="shared" si="1"/>
        <v>0</v>
      </c>
      <c r="R86" s="20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1.25" customHeight="1" x14ac:dyDescent="0.25">
      <c r="A87" s="24"/>
      <c r="B87" s="2"/>
      <c r="C87" s="2">
        <v>2</v>
      </c>
      <c r="D87" s="2">
        <v>0</v>
      </c>
      <c r="E87" s="25" t="s">
        <v>210</v>
      </c>
      <c r="F87" s="14"/>
      <c r="G87" s="19"/>
      <c r="H87" s="26" t="s">
        <v>211</v>
      </c>
      <c r="I87" s="26" t="s">
        <v>212</v>
      </c>
      <c r="J87" s="3"/>
      <c r="K87" s="27">
        <v>0</v>
      </c>
      <c r="L87" s="27">
        <v>0</v>
      </c>
      <c r="M87" s="27">
        <v>0</v>
      </c>
      <c r="N87" s="27">
        <v>0</v>
      </c>
      <c r="O87" s="28">
        <v>0</v>
      </c>
      <c r="P87" s="27">
        <f t="shared" si="0"/>
        <v>0</v>
      </c>
      <c r="Q87" s="27">
        <f t="shared" si="1"/>
        <v>0</v>
      </c>
      <c r="R87" s="20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1.25" customHeight="1" x14ac:dyDescent="0.25">
      <c r="A88" s="24"/>
      <c r="B88" s="2"/>
      <c r="C88" s="2">
        <v>2</v>
      </c>
      <c r="D88" s="2">
        <v>0</v>
      </c>
      <c r="E88" s="25" t="s">
        <v>213</v>
      </c>
      <c r="F88" s="14"/>
      <c r="G88" s="19"/>
      <c r="H88" s="26" t="s">
        <v>214</v>
      </c>
      <c r="I88" s="26" t="s">
        <v>215</v>
      </c>
      <c r="J88" s="3"/>
      <c r="K88" s="27">
        <v>0</v>
      </c>
      <c r="L88" s="27">
        <v>0</v>
      </c>
      <c r="M88" s="27">
        <v>0</v>
      </c>
      <c r="N88" s="27">
        <v>0</v>
      </c>
      <c r="O88" s="28">
        <v>0</v>
      </c>
      <c r="P88" s="27">
        <f t="shared" si="0"/>
        <v>0</v>
      </c>
      <c r="Q88" s="27">
        <f t="shared" si="1"/>
        <v>0</v>
      </c>
      <c r="R88" s="20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1.25" customHeight="1" x14ac:dyDescent="0.25">
      <c r="A89" s="24"/>
      <c r="B89" s="2"/>
      <c r="C89" s="2">
        <v>2</v>
      </c>
      <c r="D89" s="2">
        <v>0</v>
      </c>
      <c r="E89" s="25" t="s">
        <v>216</v>
      </c>
      <c r="F89" s="14"/>
      <c r="G89" s="19"/>
      <c r="H89" s="26" t="s">
        <v>217</v>
      </c>
      <c r="I89" s="26" t="s">
        <v>218</v>
      </c>
      <c r="J89" s="3"/>
      <c r="K89" s="27">
        <v>0</v>
      </c>
      <c r="L89" s="27">
        <v>0</v>
      </c>
      <c r="M89" s="27">
        <v>0</v>
      </c>
      <c r="N89" s="27">
        <v>0</v>
      </c>
      <c r="O89" s="28">
        <v>0</v>
      </c>
      <c r="P89" s="27">
        <f t="shared" si="0"/>
        <v>0</v>
      </c>
      <c r="Q89" s="27">
        <f t="shared" si="1"/>
        <v>0</v>
      </c>
      <c r="R89" s="20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1.25" customHeight="1" x14ac:dyDescent="0.25">
      <c r="A90" s="24"/>
      <c r="B90" s="2"/>
      <c r="C90" s="2">
        <v>2</v>
      </c>
      <c r="D90" s="2">
        <v>0</v>
      </c>
      <c r="E90" s="25" t="s">
        <v>219</v>
      </c>
      <c r="F90" s="14"/>
      <c r="G90" s="19"/>
      <c r="H90" s="26" t="s">
        <v>220</v>
      </c>
      <c r="I90" s="26" t="s">
        <v>221</v>
      </c>
      <c r="J90" s="3"/>
      <c r="K90" s="27">
        <v>0</v>
      </c>
      <c r="L90" s="27">
        <v>0</v>
      </c>
      <c r="M90" s="27">
        <v>0</v>
      </c>
      <c r="N90" s="27">
        <v>0</v>
      </c>
      <c r="O90" s="28">
        <v>0</v>
      </c>
      <c r="P90" s="27">
        <f t="shared" si="0"/>
        <v>0</v>
      </c>
      <c r="Q90" s="27">
        <f t="shared" si="1"/>
        <v>0</v>
      </c>
      <c r="R90" s="20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1.25" customHeight="1" x14ac:dyDescent="0.25">
      <c r="A91" s="24"/>
      <c r="B91" s="2"/>
      <c r="C91" s="2">
        <v>2</v>
      </c>
      <c r="D91" s="2">
        <v>0</v>
      </c>
      <c r="E91" s="25" t="s">
        <v>222</v>
      </c>
      <c r="F91" s="14"/>
      <c r="G91" s="19"/>
      <c r="H91" s="26" t="s">
        <v>223</v>
      </c>
      <c r="I91" s="26" t="s">
        <v>224</v>
      </c>
      <c r="J91" s="3"/>
      <c r="K91" s="27">
        <v>0</v>
      </c>
      <c r="L91" s="27">
        <v>0</v>
      </c>
      <c r="M91" s="27">
        <v>0</v>
      </c>
      <c r="N91" s="27">
        <v>0</v>
      </c>
      <c r="O91" s="28">
        <v>0</v>
      </c>
      <c r="P91" s="27">
        <f t="shared" si="0"/>
        <v>0</v>
      </c>
      <c r="Q91" s="27">
        <f t="shared" si="1"/>
        <v>0</v>
      </c>
      <c r="R91" s="20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1.25" customHeight="1" x14ac:dyDescent="0.25">
      <c r="A92" s="24"/>
      <c r="B92" s="2"/>
      <c r="C92" s="2">
        <v>2</v>
      </c>
      <c r="D92" s="2">
        <v>0</v>
      </c>
      <c r="E92" s="25" t="s">
        <v>225</v>
      </c>
      <c r="F92" s="14"/>
      <c r="G92" s="19"/>
      <c r="H92" s="26" t="s">
        <v>226</v>
      </c>
      <c r="I92" s="26" t="s">
        <v>227</v>
      </c>
      <c r="J92" s="3"/>
      <c r="K92" s="27">
        <v>0</v>
      </c>
      <c r="L92" s="27">
        <v>0</v>
      </c>
      <c r="M92" s="27">
        <v>0</v>
      </c>
      <c r="N92" s="27">
        <v>0</v>
      </c>
      <c r="O92" s="28">
        <v>0</v>
      </c>
      <c r="P92" s="27">
        <f t="shared" si="0"/>
        <v>0</v>
      </c>
      <c r="Q92" s="27">
        <f t="shared" si="1"/>
        <v>0</v>
      </c>
      <c r="R92" s="20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1.25" customHeight="1" x14ac:dyDescent="0.25">
      <c r="A93" s="24"/>
      <c r="B93" s="2"/>
      <c r="C93" s="2">
        <v>2</v>
      </c>
      <c r="D93" s="2">
        <v>0</v>
      </c>
      <c r="E93" s="25" t="s">
        <v>228</v>
      </c>
      <c r="F93" s="14"/>
      <c r="G93" s="19"/>
      <c r="H93" s="26" t="s">
        <v>229</v>
      </c>
      <c r="I93" s="26" t="s">
        <v>230</v>
      </c>
      <c r="J93" s="3"/>
      <c r="K93" s="27">
        <v>0</v>
      </c>
      <c r="L93" s="27">
        <v>0</v>
      </c>
      <c r="M93" s="27">
        <v>0</v>
      </c>
      <c r="N93" s="27">
        <v>0</v>
      </c>
      <c r="O93" s="28">
        <v>0</v>
      </c>
      <c r="P93" s="27">
        <f t="shared" si="0"/>
        <v>0</v>
      </c>
      <c r="Q93" s="27">
        <f t="shared" si="1"/>
        <v>0</v>
      </c>
      <c r="R93" s="20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1.25" customHeight="1" x14ac:dyDescent="0.25">
      <c r="A94" s="24"/>
      <c r="B94" s="2"/>
      <c r="C94" s="2">
        <v>2</v>
      </c>
      <c r="D94" s="2">
        <v>0</v>
      </c>
      <c r="E94" s="25" t="s">
        <v>231</v>
      </c>
      <c r="F94" s="14"/>
      <c r="G94" s="19"/>
      <c r="H94" s="26" t="s">
        <v>232</v>
      </c>
      <c r="I94" s="26" t="s">
        <v>233</v>
      </c>
      <c r="J94" s="3"/>
      <c r="K94" s="27">
        <v>0</v>
      </c>
      <c r="L94" s="27">
        <v>0</v>
      </c>
      <c r="M94" s="27">
        <v>0</v>
      </c>
      <c r="N94" s="27">
        <v>0</v>
      </c>
      <c r="O94" s="28">
        <v>0</v>
      </c>
      <c r="P94" s="27">
        <f t="shared" ref="P94:P106" si="2">N94-L94</f>
        <v>0</v>
      </c>
      <c r="Q94" s="27">
        <f t="shared" ref="Q94:Q106" si="3">O94-N94</f>
        <v>0</v>
      </c>
      <c r="R94" s="2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1.25" customHeight="1" x14ac:dyDescent="0.25">
      <c r="A95" s="24"/>
      <c r="B95" s="2"/>
      <c r="C95" s="2">
        <v>2</v>
      </c>
      <c r="D95" s="2">
        <v>0</v>
      </c>
      <c r="E95" s="25" t="s">
        <v>234</v>
      </c>
      <c r="F95" s="14"/>
      <c r="G95" s="19"/>
      <c r="H95" s="26" t="s">
        <v>235</v>
      </c>
      <c r="I95" s="26" t="s">
        <v>236</v>
      </c>
      <c r="J95" s="3"/>
      <c r="K95" s="27">
        <v>0</v>
      </c>
      <c r="L95" s="27">
        <v>0</v>
      </c>
      <c r="M95" s="27">
        <v>0</v>
      </c>
      <c r="N95" s="27">
        <v>0</v>
      </c>
      <c r="O95" s="28">
        <v>0</v>
      </c>
      <c r="P95" s="27">
        <f t="shared" si="2"/>
        <v>0</v>
      </c>
      <c r="Q95" s="27">
        <f t="shared" si="3"/>
        <v>0</v>
      </c>
      <c r="R95" s="20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1.25" customHeight="1" x14ac:dyDescent="0.25">
      <c r="A96" s="24"/>
      <c r="B96" s="2"/>
      <c r="C96" s="2">
        <v>2</v>
      </c>
      <c r="D96" s="2">
        <v>0</v>
      </c>
      <c r="E96" s="25" t="s">
        <v>237</v>
      </c>
      <c r="F96" s="14"/>
      <c r="G96" s="19"/>
      <c r="H96" s="26" t="s">
        <v>238</v>
      </c>
      <c r="I96" s="26" t="s">
        <v>239</v>
      </c>
      <c r="J96" s="3"/>
      <c r="K96" s="27">
        <v>0</v>
      </c>
      <c r="L96" s="27">
        <v>0</v>
      </c>
      <c r="M96" s="27">
        <v>0</v>
      </c>
      <c r="N96" s="27">
        <v>0</v>
      </c>
      <c r="O96" s="28">
        <v>0</v>
      </c>
      <c r="P96" s="27">
        <f t="shared" si="2"/>
        <v>0</v>
      </c>
      <c r="Q96" s="27">
        <f t="shared" si="3"/>
        <v>0</v>
      </c>
      <c r="R96" s="20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1.25" customHeight="1" x14ac:dyDescent="0.25">
      <c r="A97" s="24"/>
      <c r="B97" s="2"/>
      <c r="C97" s="2">
        <v>1</v>
      </c>
      <c r="D97" s="2">
        <v>1</v>
      </c>
      <c r="E97" s="25" t="s">
        <v>240</v>
      </c>
      <c r="F97" s="14"/>
      <c r="G97" s="19"/>
      <c r="H97" s="26" t="s">
        <v>241</v>
      </c>
      <c r="I97" s="26" t="s">
        <v>242</v>
      </c>
      <c r="J97" s="3"/>
      <c r="K97" s="27">
        <v>-688845.19377933803</v>
      </c>
      <c r="L97" s="27">
        <v>-704652.80999999994</v>
      </c>
      <c r="M97" s="27">
        <v>-700000.00699999998</v>
      </c>
      <c r="N97" s="27">
        <v>-671259.73</v>
      </c>
      <c r="O97" s="27">
        <v>-700000</v>
      </c>
      <c r="P97" s="27">
        <f t="shared" si="2"/>
        <v>33393.079999999958</v>
      </c>
      <c r="Q97" s="27">
        <f t="shared" si="3"/>
        <v>-28740.270000000019</v>
      </c>
      <c r="R97" s="20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1.25" customHeight="1" x14ac:dyDescent="0.25">
      <c r="A98" s="24"/>
      <c r="B98" s="2"/>
      <c r="C98" s="2">
        <v>2</v>
      </c>
      <c r="D98" s="2">
        <v>0</v>
      </c>
      <c r="E98" s="25" t="s">
        <v>243</v>
      </c>
      <c r="F98" s="14"/>
      <c r="G98" s="19"/>
      <c r="H98" s="26" t="s">
        <v>244</v>
      </c>
      <c r="I98" s="26" t="s">
        <v>245</v>
      </c>
      <c r="J98" s="3"/>
      <c r="K98" s="27">
        <v>-24679.484539871999</v>
      </c>
      <c r="L98" s="27">
        <v>-24536.23</v>
      </c>
      <c r="M98" s="27">
        <v>-24999.999</v>
      </c>
      <c r="N98" s="27">
        <v>-25557.040000000001</v>
      </c>
      <c r="O98" s="28">
        <v>-25000</v>
      </c>
      <c r="P98" s="27">
        <f t="shared" si="2"/>
        <v>-1020.8100000000013</v>
      </c>
      <c r="Q98" s="27">
        <f t="shared" si="3"/>
        <v>557.04000000000087</v>
      </c>
      <c r="R98" s="20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1.25" customHeight="1" x14ac:dyDescent="0.25">
      <c r="A99" s="24"/>
      <c r="B99" s="2"/>
      <c r="C99" s="2">
        <v>2</v>
      </c>
      <c r="D99" s="2">
        <v>0</v>
      </c>
      <c r="E99" s="25" t="s">
        <v>246</v>
      </c>
      <c r="F99" s="14"/>
      <c r="G99" s="19"/>
      <c r="H99" s="26" t="s">
        <v>247</v>
      </c>
      <c r="I99" s="26" t="s">
        <v>248</v>
      </c>
      <c r="J99" s="3"/>
      <c r="K99" s="27">
        <v>-419999.99999998801</v>
      </c>
      <c r="L99" s="27">
        <v>-443632.88</v>
      </c>
      <c r="M99" s="27">
        <v>-430000.00300000003</v>
      </c>
      <c r="N99" s="27">
        <v>-409785.47</v>
      </c>
      <c r="O99" s="28">
        <v>-430000</v>
      </c>
      <c r="P99" s="27">
        <f t="shared" si="2"/>
        <v>33847.410000000033</v>
      </c>
      <c r="Q99" s="27">
        <f t="shared" si="3"/>
        <v>-20214.530000000028</v>
      </c>
      <c r="R99" s="2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1.25" customHeight="1" x14ac:dyDescent="0.25">
      <c r="A100" s="24"/>
      <c r="B100" s="2"/>
      <c r="C100" s="2">
        <v>2</v>
      </c>
      <c r="D100" s="2">
        <v>0</v>
      </c>
      <c r="E100" s="25" t="s">
        <v>249</v>
      </c>
      <c r="F100" s="14"/>
      <c r="G100" s="19"/>
      <c r="H100" s="26" t="s">
        <v>250</v>
      </c>
      <c r="I100" s="26" t="s">
        <v>251</v>
      </c>
      <c r="J100" s="3"/>
      <c r="K100" s="27">
        <v>-78209.016489853006</v>
      </c>
      <c r="L100" s="27">
        <v>-74464.789999999994</v>
      </c>
      <c r="M100" s="27">
        <v>-79000.005000000005</v>
      </c>
      <c r="N100" s="27">
        <v>-76072.789999999994</v>
      </c>
      <c r="O100" s="28">
        <v>-80000</v>
      </c>
      <c r="P100" s="27">
        <f t="shared" si="2"/>
        <v>-1608</v>
      </c>
      <c r="Q100" s="27">
        <f t="shared" si="3"/>
        <v>-3927.2100000000064</v>
      </c>
      <c r="R100" s="20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1.25" customHeight="1" x14ac:dyDescent="0.25">
      <c r="A101" s="24"/>
      <c r="B101" s="2"/>
      <c r="C101" s="2">
        <v>2</v>
      </c>
      <c r="D101" s="2">
        <v>0</v>
      </c>
      <c r="E101" s="25" t="s">
        <v>252</v>
      </c>
      <c r="F101" s="14"/>
      <c r="G101" s="19"/>
      <c r="H101" s="26" t="s">
        <v>253</v>
      </c>
      <c r="I101" s="26" t="s">
        <v>254</v>
      </c>
      <c r="J101" s="3"/>
      <c r="K101" s="27">
        <v>-6307.6923076900002</v>
      </c>
      <c r="L101" s="27">
        <v>-7329.7</v>
      </c>
      <c r="M101" s="27">
        <v>-6000</v>
      </c>
      <c r="N101" s="27">
        <v>-4004.24</v>
      </c>
      <c r="O101" s="28">
        <v>-5000</v>
      </c>
      <c r="P101" s="27">
        <f t="shared" si="2"/>
        <v>3325.46</v>
      </c>
      <c r="Q101" s="27">
        <f t="shared" si="3"/>
        <v>-995.76000000000022</v>
      </c>
      <c r="R101" s="20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1.25" customHeight="1" x14ac:dyDescent="0.25">
      <c r="A102" s="24"/>
      <c r="B102" s="2"/>
      <c r="C102" s="2">
        <v>2</v>
      </c>
      <c r="D102" s="2">
        <v>0</v>
      </c>
      <c r="E102" s="25" t="s">
        <v>255</v>
      </c>
      <c r="F102" s="14"/>
      <c r="G102" s="19"/>
      <c r="H102" s="26" t="s">
        <v>256</v>
      </c>
      <c r="I102" s="26" t="s">
        <v>257</v>
      </c>
      <c r="J102" s="3"/>
      <c r="K102" s="27">
        <v>-159649.000441935</v>
      </c>
      <c r="L102" s="27">
        <v>-154689.21</v>
      </c>
      <c r="M102" s="27">
        <v>-160000</v>
      </c>
      <c r="N102" s="27">
        <v>-155840.19</v>
      </c>
      <c r="O102" s="28">
        <v>-160000</v>
      </c>
      <c r="P102" s="27">
        <f t="shared" si="2"/>
        <v>-1150.9800000000105</v>
      </c>
      <c r="Q102" s="27">
        <f t="shared" si="3"/>
        <v>-4159.8099999999977</v>
      </c>
      <c r="R102" s="20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1.25" customHeight="1" x14ac:dyDescent="0.25">
      <c r="A103" s="24"/>
      <c r="B103" s="2"/>
      <c r="C103" s="2">
        <v>1</v>
      </c>
      <c r="D103" s="2">
        <v>1</v>
      </c>
      <c r="E103" s="25" t="s">
        <v>258</v>
      </c>
      <c r="F103" s="14"/>
      <c r="G103" s="19"/>
      <c r="H103" s="26" t="s">
        <v>259</v>
      </c>
      <c r="I103" s="26" t="s">
        <v>260</v>
      </c>
      <c r="J103" s="3"/>
      <c r="K103" s="27">
        <v>-460027.83484058297</v>
      </c>
      <c r="L103" s="27">
        <v>-446196.32</v>
      </c>
      <c r="M103" s="27">
        <v>-454999.995</v>
      </c>
      <c r="N103" s="27">
        <v>-359413.19</v>
      </c>
      <c r="O103" s="27">
        <v>-385000</v>
      </c>
      <c r="P103" s="27">
        <f t="shared" si="2"/>
        <v>86783.13</v>
      </c>
      <c r="Q103" s="27">
        <f t="shared" si="3"/>
        <v>-25586.809999999998</v>
      </c>
      <c r="R103" s="20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1.25" customHeight="1" x14ac:dyDescent="0.25">
      <c r="A104" s="24"/>
      <c r="B104" s="2"/>
      <c r="C104" s="2">
        <v>2</v>
      </c>
      <c r="D104" s="2">
        <v>0</v>
      </c>
      <c r="E104" s="25" t="s">
        <v>261</v>
      </c>
      <c r="F104" s="14"/>
      <c r="G104" s="19"/>
      <c r="H104" s="26" t="s">
        <v>262</v>
      </c>
      <c r="I104" s="26" t="s">
        <v>263</v>
      </c>
      <c r="J104" s="3"/>
      <c r="K104" s="27">
        <v>-85058.590832292</v>
      </c>
      <c r="L104" s="27">
        <v>-107070.39</v>
      </c>
      <c r="M104" s="27">
        <v>-109999.999</v>
      </c>
      <c r="N104" s="27">
        <v>-44510.84</v>
      </c>
      <c r="O104" s="28">
        <v>-50000</v>
      </c>
      <c r="P104" s="27">
        <f t="shared" si="2"/>
        <v>62559.55</v>
      </c>
      <c r="Q104" s="27">
        <f t="shared" si="3"/>
        <v>-5489.1600000000035</v>
      </c>
      <c r="R104" s="20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1.25" customHeight="1" x14ac:dyDescent="0.25">
      <c r="A105" s="24"/>
      <c r="B105" s="2"/>
      <c r="C105" s="2">
        <v>2</v>
      </c>
      <c r="D105" s="2">
        <v>0</v>
      </c>
      <c r="E105" s="25" t="s">
        <v>264</v>
      </c>
      <c r="F105" s="14"/>
      <c r="G105" s="19"/>
      <c r="H105" s="26" t="s">
        <v>265</v>
      </c>
      <c r="I105" s="26" t="s">
        <v>266</v>
      </c>
      <c r="J105" s="3"/>
      <c r="K105" s="27">
        <v>-229999.99999998999</v>
      </c>
      <c r="L105" s="27">
        <v>-208435.42</v>
      </c>
      <c r="M105" s="27">
        <v>-209999.99799999999</v>
      </c>
      <c r="N105" s="27">
        <v>-190601.73</v>
      </c>
      <c r="O105" s="28">
        <v>-200000</v>
      </c>
      <c r="P105" s="27">
        <f t="shared" si="2"/>
        <v>17833.690000000002</v>
      </c>
      <c r="Q105" s="27">
        <f t="shared" si="3"/>
        <v>-9398.2699999999895</v>
      </c>
      <c r="R105" s="2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1.25" customHeight="1" x14ac:dyDescent="0.25">
      <c r="A106" s="24"/>
      <c r="B106" s="2"/>
      <c r="C106" s="2">
        <v>2</v>
      </c>
      <c r="D106" s="2">
        <v>0</v>
      </c>
      <c r="E106" s="25" t="s">
        <v>267</v>
      </c>
      <c r="F106" s="14"/>
      <c r="G106" s="19"/>
      <c r="H106" s="26" t="s">
        <v>268</v>
      </c>
      <c r="I106" s="26" t="s">
        <v>269</v>
      </c>
      <c r="J106" s="3"/>
      <c r="K106" s="27">
        <v>-144969.244008301</v>
      </c>
      <c r="L106" s="27">
        <v>-130690.51</v>
      </c>
      <c r="M106" s="27">
        <v>-134999.99799999999</v>
      </c>
      <c r="N106" s="27">
        <v>-124300.62</v>
      </c>
      <c r="O106" s="28">
        <v>-135000</v>
      </c>
      <c r="P106" s="27">
        <f t="shared" si="2"/>
        <v>6389.8899999999994</v>
      </c>
      <c r="Q106" s="27">
        <f t="shared" si="3"/>
        <v>-10699.380000000005</v>
      </c>
      <c r="R106" s="2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4.5" customHeight="1" x14ac:dyDescent="0.25">
      <c r="A107" s="2"/>
      <c r="B107" s="2"/>
      <c r="C107" s="2"/>
      <c r="D107" s="2"/>
      <c r="E107" s="2"/>
      <c r="F107" s="14"/>
      <c r="G107" s="29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1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</sheetData>
  <mergeCells count="11">
    <mergeCell ref="H25:I26"/>
    <mergeCell ref="K25:O25"/>
    <mergeCell ref="K26:L26"/>
    <mergeCell ref="M26:N26"/>
    <mergeCell ref="H5:I5"/>
    <mergeCell ref="F6:I6"/>
    <mergeCell ref="G17:R17"/>
    <mergeCell ref="K20:M20"/>
    <mergeCell ref="K24:O24"/>
    <mergeCell ref="P26:P27"/>
    <mergeCell ref="Q26:Q27"/>
  </mergeCells>
  <conditionalFormatting sqref="H25">
    <cfRule type="expression" dxfId="18" priority="19" stopIfTrue="1">
      <formula>$A$12=$A$8</formula>
    </cfRule>
  </conditionalFormatting>
  <conditionalFormatting sqref="H29:I29 H48:I100 K29:Q29 K48:O100 K102:O106 H102:I106 P30:Q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Q29 K48:O100 K102:O106 H102:I106 P30:Q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Silná Helena, Ing.</dc:creator>
  <cp:lastModifiedBy>Uživatel systému Windows</cp:lastModifiedBy>
  <dcterms:created xsi:type="dcterms:W3CDTF">2020-02-13T06:31:09Z</dcterms:created>
  <dcterms:modified xsi:type="dcterms:W3CDTF">2020-02-21T07:03:56Z</dcterms:modified>
</cp:coreProperties>
</file>