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21005586-2EED-4362-92C9-2C8EB5DD3A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Face!$A$1:$AB$108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" i="1" l="1"/>
  <c r="O85" i="1"/>
  <c r="O66" i="1"/>
  <c r="N48" i="1" l="1"/>
  <c r="M48" i="1"/>
  <c r="L48" i="1"/>
  <c r="K48" i="1"/>
</calcChain>
</file>

<file path=xl/sharedStrings.xml><?xml version="1.0" encoding="utf-8"?>
<sst xmlns="http://schemas.openxmlformats.org/spreadsheetml/2006/main" count="290" uniqueCount="270">
  <si>
    <t>PALO_SERVER/FNOL</t>
  </si>
  <si>
    <t>FINAL6</t>
  </si>
  <si>
    <t>CC1200U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</si>
  <si>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</si>
  <si>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</si>
  <si>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</si>
  <si>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</si>
  <si>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</si>
  <si>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</si>
  <si>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</si>
  <si>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</si>
  <si>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</si>
  <si>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</si>
  <si>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</si>
  <si>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</si>
  <si>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</si>
  <si>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</si>
  <si>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</si>
  <si>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</si>
  <si>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</si>
  <si>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</si>
  <si>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</si>
  <si>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</si>
  <si>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</si>
  <si>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</si>
  <si>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</si>
  <si>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Urologická klinika</t>
  </si>
  <si>
    <t>Období:</t>
  </si>
  <si>
    <t>Prosinec</t>
  </si>
  <si>
    <t>2020</t>
  </si>
  <si>
    <t>Poslední aktualizovaný měsíc: Počáteční období</t>
  </si>
  <si>
    <t>1200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</si>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</sst>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7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8" fillId="0" borderId="0" xfId="0" applyFont="1"/>
    <xf numFmtId="0" fontId="9" fillId="0" borderId="0" xfId="0" applyFont="1"/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8"/>
  <sheetViews>
    <sheetView showGridLines="0" tabSelected="1" topLeftCell="F16" workbookViewId="0">
      <selection activeCell="G17" sqref="G17:P17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5" t="s">
        <v>6</v>
      </c>
      <c r="I5" s="46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7" t="s">
        <v>9</v>
      </c>
      <c r="G6" s="48"/>
      <c r="H6" s="48"/>
      <c r="I6" s="46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9" t="s">
        <v>24</v>
      </c>
      <c r="H17" s="50"/>
      <c r="I17" s="51"/>
      <c r="J17" s="51"/>
      <c r="K17" s="51"/>
      <c r="L17" s="51"/>
      <c r="M17" s="51"/>
      <c r="N17" s="51"/>
      <c r="O17" s="51"/>
      <c r="P17" s="52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3" t="s">
        <v>26</v>
      </c>
      <c r="L20" s="54"/>
      <c r="M20" s="55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6" t="s">
        <v>26</v>
      </c>
      <c r="L24" s="56"/>
      <c r="M24" s="56"/>
      <c r="N24" s="56"/>
      <c r="O24" s="56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5" t="s">
        <v>30</v>
      </c>
      <c r="I25" s="36"/>
      <c r="J25" s="3"/>
      <c r="K25" s="39" t="s">
        <v>31</v>
      </c>
      <c r="L25" s="40"/>
      <c r="M25" s="40"/>
      <c r="N25" s="40"/>
      <c r="O25" s="41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7"/>
      <c r="I26" s="38"/>
      <c r="J26" s="3"/>
      <c r="K26" s="42" t="s">
        <v>32</v>
      </c>
      <c r="L26" s="43"/>
      <c r="M26" s="42" t="s">
        <v>33</v>
      </c>
      <c r="N26" s="44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-3935677.4936797195</v>
      </c>
      <c r="L29" s="28">
        <v>-3917458.5100000002</v>
      </c>
      <c r="M29" s="28">
        <v>-4204652.6129999999</v>
      </c>
      <c r="N29" s="28">
        <v>-4328362.9200000009</v>
      </c>
      <c r="O29" s="28">
        <v>-4300000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-3050677.49367976</v>
      </c>
      <c r="L30" s="28">
        <v>-3048713.8</v>
      </c>
      <c r="M30" s="28">
        <v>-3329652.6120000002</v>
      </c>
      <c r="N30" s="28">
        <v>-3484612.75</v>
      </c>
      <c r="O30" s="29">
        <v>-3630000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-64999.999999993997</v>
      </c>
      <c r="L31" s="28">
        <v>-64970.47</v>
      </c>
      <c r="M31" s="28">
        <v>-70000</v>
      </c>
      <c r="N31" s="28">
        <v>-24893.62</v>
      </c>
      <c r="O31" s="29">
        <v>-39999.999999999898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-19999.999999995001</v>
      </c>
      <c r="L34" s="28">
        <v>-21388.84</v>
      </c>
      <c r="M34" s="28">
        <v>-24999.999</v>
      </c>
      <c r="N34" s="28">
        <v>-9269.4500000000007</v>
      </c>
      <c r="O34" s="29">
        <v>-15000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-9999.999999996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-10000</v>
      </c>
      <c r="L36" s="28">
        <v>-72116.740000000005</v>
      </c>
      <c r="M36" s="28">
        <v>-49999.999000000003</v>
      </c>
      <c r="N36" s="28">
        <v>-18315.52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-75000</v>
      </c>
      <c r="L37" s="28">
        <v>-83335.87</v>
      </c>
      <c r="M37" s="28">
        <v>-85000.002999999997</v>
      </c>
      <c r="N37" s="28">
        <v>-73772.27</v>
      </c>
      <c r="O37" s="29">
        <v>-75000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-95000</v>
      </c>
      <c r="L38" s="28">
        <v>-88469.04</v>
      </c>
      <c r="M38" s="28">
        <v>-95000.001000000004</v>
      </c>
      <c r="N38" s="28">
        <v>-63756</v>
      </c>
      <c r="O38" s="29">
        <v>-80000.000000000102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1.04773789644241E-9</v>
      </c>
      <c r="L39" s="28">
        <v>0</v>
      </c>
      <c r="M39" s="28">
        <v>0</v>
      </c>
      <c r="N39" s="28">
        <v>-215522.79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-389999.99999998702</v>
      </c>
      <c r="L41" s="28">
        <v>-395930.01</v>
      </c>
      <c r="M41" s="28">
        <v>-389999.99800000002</v>
      </c>
      <c r="N41" s="28">
        <v>-351990.99</v>
      </c>
      <c r="O41" s="29">
        <v>-360000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-129999.99999999499</v>
      </c>
      <c r="L42" s="28">
        <v>-67314.710000000006</v>
      </c>
      <c r="M42" s="28">
        <v>-70000</v>
      </c>
      <c r="N42" s="28">
        <v>-18952.2</v>
      </c>
      <c r="O42" s="29">
        <v>-30000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-89999.999999994005</v>
      </c>
      <c r="L46" s="28">
        <v>-75219.03</v>
      </c>
      <c r="M46" s="28">
        <v>-90000.001000000004</v>
      </c>
      <c r="N46" s="28">
        <v>-67277.33</v>
      </c>
      <c r="O46" s="29">
        <v>-70000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f t="shared" ref="K48:N48" si="0">SUM(K49:K96)</f>
        <v>-21316466.734927662</v>
      </c>
      <c r="L48" s="28">
        <f t="shared" si="0"/>
        <v>-22535132.98</v>
      </c>
      <c r="M48" s="28">
        <f t="shared" si="0"/>
        <v>-24161466.397</v>
      </c>
      <c r="N48" s="28">
        <f t="shared" si="0"/>
        <v>-25584481.179999996</v>
      </c>
      <c r="O48" s="28">
        <f>SUM(O49:O96)</f>
        <v>-25063000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-600255.10216266499</v>
      </c>
      <c r="L58" s="28">
        <v>-478849.95</v>
      </c>
      <c r="M58" s="28">
        <v>-599999.99800000002</v>
      </c>
      <c r="N58" s="28">
        <v>-289612.95</v>
      </c>
      <c r="O58" s="29">
        <v>-300000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-24999.999999994001</v>
      </c>
      <c r="L62" s="28">
        <v>-32273.7</v>
      </c>
      <c r="M62" s="28">
        <v>-35000.000999999997</v>
      </c>
      <c r="N62" s="28">
        <v>-32997.06</v>
      </c>
      <c r="O62" s="29">
        <v>-35000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-2000</v>
      </c>
      <c r="L64" s="28">
        <v>0</v>
      </c>
      <c r="M64" s="28">
        <v>0</v>
      </c>
      <c r="N64" s="28">
        <v>0</v>
      </c>
      <c r="O64" s="29">
        <v>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9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-189999.99999998699</v>
      </c>
      <c r="L65" s="28">
        <v>-200323.49</v>
      </c>
      <c r="M65" s="28">
        <v>-200013.084</v>
      </c>
      <c r="N65" s="28">
        <v>-172895.43</v>
      </c>
      <c r="O65" s="29">
        <v>-170000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9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-1822262.4804234901</v>
      </c>
      <c r="L66" s="28">
        <v>-1886134.64</v>
      </c>
      <c r="M66" s="28">
        <v>-2174791.9569999999</v>
      </c>
      <c r="N66" s="28">
        <v>-2342511.7999999998</v>
      </c>
      <c r="O66" s="29">
        <f>-1700000-300000-100000</f>
        <v>-2100000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4"/>
    </row>
    <row r="67" spans="1:29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-15400117.737795999</v>
      </c>
      <c r="L67" s="28">
        <v>-16148595</v>
      </c>
      <c r="M67" s="28">
        <v>-17560333.329999998</v>
      </c>
      <c r="N67" s="28">
        <v>-18618769</v>
      </c>
      <c r="O67" s="29">
        <v>-18462000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9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9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-58098.611260814003</v>
      </c>
      <c r="L69" s="28">
        <v>-60267.35</v>
      </c>
      <c r="M69" s="28">
        <v>-49999.997000000003</v>
      </c>
      <c r="N69" s="28">
        <v>-73684.289999999994</v>
      </c>
      <c r="O69" s="29">
        <v>-74000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9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-19999.999999995001</v>
      </c>
      <c r="L70" s="28">
        <v>-20679.3</v>
      </c>
      <c r="M70" s="28">
        <v>-25000.002</v>
      </c>
      <c r="N70" s="28">
        <v>-35471.519999999997</v>
      </c>
      <c r="O70" s="29">
        <v>-35000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9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-193157.68377165199</v>
      </c>
      <c r="L71" s="28">
        <v>-166643.79</v>
      </c>
      <c r="M71" s="28">
        <v>-213512.2</v>
      </c>
      <c r="N71" s="28">
        <v>-129898.49</v>
      </c>
      <c r="O71" s="29">
        <v>-130000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9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-369999.999999994</v>
      </c>
      <c r="L72" s="28">
        <v>-333352.8</v>
      </c>
      <c r="M72" s="28">
        <v>-345000.00099999999</v>
      </c>
      <c r="N72" s="28">
        <v>-287895.59999999998</v>
      </c>
      <c r="O72" s="29">
        <v>-345000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9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-133789.69478963001</v>
      </c>
      <c r="L73" s="28">
        <v>-136206.79</v>
      </c>
      <c r="M73" s="28">
        <v>-151379.79300000001</v>
      </c>
      <c r="N73" s="28">
        <v>-170990.72</v>
      </c>
      <c r="O73" s="29">
        <v>-172000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9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9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9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-360298.733081543</v>
      </c>
      <c r="L76" s="28">
        <v>-404165.23</v>
      </c>
      <c r="M76" s="28">
        <v>-455049.81300000002</v>
      </c>
      <c r="N76" s="28">
        <v>-532923.93999999994</v>
      </c>
      <c r="O76" s="29">
        <v>-490000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9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9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9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9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9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-611912.94978160399</v>
      </c>
      <c r="L81" s="28">
        <v>-751108.49</v>
      </c>
      <c r="M81" s="28">
        <v>-730403.37300000002</v>
      </c>
      <c r="N81" s="28">
        <v>-905536.93</v>
      </c>
      <c r="O81" s="29">
        <v>-856000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9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9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9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-8636.23</v>
      </c>
      <c r="M84" s="28">
        <v>-10000</v>
      </c>
      <c r="N84" s="28">
        <v>-1841.83</v>
      </c>
      <c r="O84" s="29">
        <v>-3000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9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-1529573.7418603001</v>
      </c>
      <c r="L85" s="28">
        <v>-1907896.22</v>
      </c>
      <c r="M85" s="28">
        <v>-1610982.848</v>
      </c>
      <c r="N85" s="28">
        <v>-1989451.62</v>
      </c>
      <c r="O85" s="29">
        <f>-2191000+300000</f>
        <v>-1891000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33"/>
    </row>
    <row r="86" spans="1:29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9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9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9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9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9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9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9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9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9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9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-444777.959904016</v>
      </c>
      <c r="L97" s="28">
        <v>-447172.93000000005</v>
      </c>
      <c r="M97" s="28">
        <v>-448000.00399999996</v>
      </c>
      <c r="N97" s="28">
        <v>-487633.6</v>
      </c>
      <c r="O97" s="28">
        <v>-510000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-17628.27191824</v>
      </c>
      <c r="L98" s="28">
        <v>-17990.259999999998</v>
      </c>
      <c r="M98" s="28">
        <v>-18000.001</v>
      </c>
      <c r="N98" s="28">
        <v>-17384.38</v>
      </c>
      <c r="O98" s="29">
        <v>-20000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-232227.16110525001</v>
      </c>
      <c r="L99" s="28">
        <v>-232916.37</v>
      </c>
      <c r="M99" s="28">
        <v>-235000</v>
      </c>
      <c r="N99" s="28">
        <v>-255525.17</v>
      </c>
      <c r="O99" s="29">
        <v>-270000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-74914.942385878006</v>
      </c>
      <c r="L100" s="28">
        <v>-72458.03</v>
      </c>
      <c r="M100" s="28">
        <v>-75000.001000000004</v>
      </c>
      <c r="N100" s="28">
        <v>-61414.13</v>
      </c>
      <c r="O100" s="29">
        <v>-65000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-120007.58449464801</v>
      </c>
      <c r="L102" s="28">
        <v>-123808.27</v>
      </c>
      <c r="M102" s="28">
        <v>-120000.00199999999</v>
      </c>
      <c r="N102" s="28">
        <v>-153309.92000000001</v>
      </c>
      <c r="O102" s="29">
        <v>-155000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-558741.37757730798</v>
      </c>
      <c r="L103" s="28">
        <v>-556465.24</v>
      </c>
      <c r="M103" s="28">
        <v>-555000.00300000003</v>
      </c>
      <c r="N103" s="28">
        <v>-587732.97</v>
      </c>
      <c r="O103" s="28">
        <v>-605000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-128002.383976082</v>
      </c>
      <c r="L104" s="28">
        <v>-120849.46</v>
      </c>
      <c r="M104" s="28">
        <v>-125000.00199999999</v>
      </c>
      <c r="N104" s="28">
        <v>-121892.26</v>
      </c>
      <c r="O104" s="29">
        <v>-130000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-295834.10211964801</v>
      </c>
      <c r="L105" s="28">
        <v>-293583.51</v>
      </c>
      <c r="M105" s="28">
        <v>-295000.00099999999</v>
      </c>
      <c r="N105" s="28">
        <v>-333775.99</v>
      </c>
      <c r="O105" s="29">
        <v>-345000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-134904.891481578</v>
      </c>
      <c r="L106" s="28">
        <v>-142032.26999999999</v>
      </c>
      <c r="M106" s="28">
        <v>-135000</v>
      </c>
      <c r="N106" s="28">
        <v>-132064.72</v>
      </c>
      <c r="O106" s="29">
        <v>-130000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K29:O29 K102:O106 H102:I106 H48:I100 K48:O100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K29:O29 K102:O106 H102:I106 H48:I100 K48:O100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2020-02-04T07:39:53Z</dcterms:created>
  <dcterms:modified xsi:type="dcterms:W3CDTF">2020-02-26T07:17:28Z</dcterms:modified>
</cp:coreProperties>
</file>