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zpočet\Rozpočet 2020\limity\KLINIKY - podklady předschůzky\K12 UROL\"/>
    </mc:Choice>
  </mc:AlternateContent>
  <xr:revisionPtr revIDLastSave="0" documentId="13_ncr:1_{5CD62E5D-807C-4FDA-9F96-16E8A640B8B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Z 512" sheetId="2" r:id="rId1"/>
    <sheet name="Sheet1" sheetId="1" r:id="rId2"/>
  </sheets>
  <definedNames>
    <definedName name="_xlcn.WorksheetConnection_Sheet1A1AB5621" hidden="1">Sheet1!$A$1:$AB$562</definedName>
  </definedNames>
  <calcPr calcId="181029"/>
  <pivotCaches>
    <pivotCache cacheId="70" r:id="rId3"/>
  </pivotCaches>
  <extLst>
    <ext xmlns:x15="http://schemas.microsoft.com/office/spreadsheetml/2010/11/main" uri="{FCE2AD5D-F65C-4FA6-A056-5C36A1767C68}">
      <x15:dataModel>
        <x15:modelTables>
          <x15:modelTable id="Rozsah" name="Rozsah" connection="WorksheetConnection_Sheet1!$A$1:$AB$562"/>
        </x15:modelTables>
        <x15:extLst>
          <ext xmlns:x16="http://schemas.microsoft.com/office/spreadsheetml/2014/11/main" uri="{9835A34E-60A6-4A7C-AAB8-D5F71C897F49}">
            <x16:modelTimeGroupings>
              <x16:modelTimeGrouping tableName="Rozsah" columnName="Datum vytvoření" columnId="Datum vytvoření">
                <x16:calculatedTimeColumn columnName="Datum vytvoření (rok)" columnId="Datum vytvoření (rok)" contentType="years" isSelected="1"/>
              </x16:modelTimeGrouping>
            </x16:modelTimeGroupings>
          </ext>
        </x15:extLst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8" i="2" l="1"/>
  <c r="Q47" i="2"/>
  <c r="P47" i="2"/>
  <c r="O47" i="2"/>
  <c r="N47" i="2"/>
  <c r="M47" i="2"/>
  <c r="L47" i="2"/>
  <c r="K47" i="2"/>
  <c r="I8" i="2"/>
  <c r="J8" i="2"/>
  <c r="K8" i="2"/>
  <c r="L8" i="2"/>
  <c r="M8" i="2"/>
  <c r="N8" i="2" s="1"/>
  <c r="P8" i="2"/>
  <c r="Q8" i="2"/>
  <c r="I9" i="2"/>
  <c r="J9" i="2"/>
  <c r="K9" i="2"/>
  <c r="L9" i="2"/>
  <c r="M9" i="2"/>
  <c r="N9" i="2" s="1"/>
  <c r="O9" i="2"/>
  <c r="P9" i="2"/>
  <c r="Q9" i="2"/>
  <c r="I10" i="2"/>
  <c r="J10" i="2"/>
  <c r="M10" i="2" s="1"/>
  <c r="K10" i="2"/>
  <c r="L10" i="2"/>
  <c r="I11" i="2"/>
  <c r="J11" i="2"/>
  <c r="K11" i="2"/>
  <c r="L11" i="2"/>
  <c r="M11" i="2"/>
  <c r="N11" i="2" s="1"/>
  <c r="I12" i="2"/>
  <c r="J12" i="2"/>
  <c r="K12" i="2"/>
  <c r="L12" i="2"/>
  <c r="M12" i="2"/>
  <c r="N12" i="2" s="1"/>
  <c r="P12" i="2"/>
  <c r="Q12" i="2"/>
  <c r="I13" i="2"/>
  <c r="J13" i="2"/>
  <c r="K13" i="2"/>
  <c r="L13" i="2"/>
  <c r="M13" i="2"/>
  <c r="N13" i="2" s="1"/>
  <c r="O13" i="2"/>
  <c r="P13" i="2"/>
  <c r="Q13" i="2"/>
  <c r="I14" i="2"/>
  <c r="J14" i="2"/>
  <c r="K14" i="2"/>
  <c r="L14" i="2"/>
  <c r="M14" i="2"/>
  <c r="N14" i="2"/>
  <c r="O14" i="2"/>
  <c r="P14" i="2"/>
  <c r="Q14" i="2"/>
  <c r="I15" i="2"/>
  <c r="J15" i="2"/>
  <c r="K15" i="2"/>
  <c r="L15" i="2"/>
  <c r="M15" i="2"/>
  <c r="N15" i="2" s="1"/>
  <c r="I16" i="2"/>
  <c r="J16" i="2"/>
  <c r="K16" i="2"/>
  <c r="L16" i="2"/>
  <c r="M16" i="2"/>
  <c r="N16" i="2" s="1"/>
  <c r="P16" i="2"/>
  <c r="Q16" i="2"/>
  <c r="I17" i="2"/>
  <c r="J17" i="2"/>
  <c r="K17" i="2"/>
  <c r="L17" i="2"/>
  <c r="M17" i="2"/>
  <c r="N17" i="2" s="1"/>
  <c r="O17" i="2"/>
  <c r="P17" i="2"/>
  <c r="Q17" i="2"/>
  <c r="I18" i="2"/>
  <c r="J18" i="2"/>
  <c r="K18" i="2"/>
  <c r="L18" i="2"/>
  <c r="M18" i="2"/>
  <c r="N18" i="2"/>
  <c r="O18" i="2"/>
  <c r="P18" i="2"/>
  <c r="Q18" i="2"/>
  <c r="I19" i="2"/>
  <c r="J19" i="2"/>
  <c r="K19" i="2"/>
  <c r="L19" i="2"/>
  <c r="M19" i="2"/>
  <c r="N19" i="2" s="1"/>
  <c r="I20" i="2"/>
  <c r="J20" i="2"/>
  <c r="K20" i="2"/>
  <c r="L20" i="2"/>
  <c r="M20" i="2"/>
  <c r="N20" i="2" s="1"/>
  <c r="P20" i="2"/>
  <c r="Q20" i="2"/>
  <c r="I21" i="2"/>
  <c r="J21" i="2"/>
  <c r="K21" i="2"/>
  <c r="L21" i="2"/>
  <c r="M21" i="2"/>
  <c r="N21" i="2" s="1"/>
  <c r="O21" i="2"/>
  <c r="P21" i="2"/>
  <c r="Q21" i="2"/>
  <c r="I22" i="2"/>
  <c r="J22" i="2"/>
  <c r="M22" i="2" s="1"/>
  <c r="K22" i="2"/>
  <c r="L22" i="2"/>
  <c r="I23" i="2"/>
  <c r="J23" i="2"/>
  <c r="K23" i="2"/>
  <c r="L23" i="2"/>
  <c r="M23" i="2"/>
  <c r="N23" i="2" s="1"/>
  <c r="I24" i="2"/>
  <c r="J24" i="2"/>
  <c r="K24" i="2"/>
  <c r="L24" i="2"/>
  <c r="M24" i="2"/>
  <c r="N24" i="2" s="1"/>
  <c r="P24" i="2"/>
  <c r="Q24" i="2"/>
  <c r="I25" i="2"/>
  <c r="J25" i="2"/>
  <c r="K25" i="2"/>
  <c r="L25" i="2"/>
  <c r="M25" i="2"/>
  <c r="N25" i="2" s="1"/>
  <c r="O25" i="2"/>
  <c r="P25" i="2"/>
  <c r="Q25" i="2"/>
  <c r="I26" i="2"/>
  <c r="J26" i="2"/>
  <c r="K26" i="2"/>
  <c r="L26" i="2"/>
  <c r="M26" i="2"/>
  <c r="N26" i="2"/>
  <c r="O26" i="2"/>
  <c r="P26" i="2"/>
  <c r="Q26" i="2"/>
  <c r="I27" i="2"/>
  <c r="J27" i="2"/>
  <c r="K27" i="2"/>
  <c r="L27" i="2"/>
  <c r="M27" i="2"/>
  <c r="N27" i="2" s="1"/>
  <c r="I28" i="2"/>
  <c r="J28" i="2"/>
  <c r="K28" i="2"/>
  <c r="L28" i="2"/>
  <c r="M28" i="2"/>
  <c r="N28" i="2" s="1"/>
  <c r="O28" i="2"/>
  <c r="P28" i="2"/>
  <c r="Q28" i="2"/>
  <c r="I29" i="2"/>
  <c r="J29" i="2"/>
  <c r="M29" i="2" s="1"/>
  <c r="K29" i="2"/>
  <c r="L29" i="2"/>
  <c r="I30" i="2"/>
  <c r="J30" i="2"/>
  <c r="M30" i="2" s="1"/>
  <c r="K30" i="2"/>
  <c r="L30" i="2"/>
  <c r="I31" i="2"/>
  <c r="J31" i="2"/>
  <c r="K31" i="2"/>
  <c r="L31" i="2"/>
  <c r="M31" i="2"/>
  <c r="N31" i="2" s="1"/>
  <c r="I32" i="2"/>
  <c r="J32" i="2"/>
  <c r="K32" i="2"/>
  <c r="L32" i="2"/>
  <c r="M32" i="2"/>
  <c r="N32" i="2" s="1"/>
  <c r="O32" i="2"/>
  <c r="P32" i="2"/>
  <c r="Q32" i="2"/>
  <c r="I33" i="2"/>
  <c r="J33" i="2"/>
  <c r="M33" i="2" s="1"/>
  <c r="K33" i="2"/>
  <c r="L33" i="2"/>
  <c r="I34" i="2"/>
  <c r="J34" i="2"/>
  <c r="M34" i="2" s="1"/>
  <c r="K34" i="2"/>
  <c r="L34" i="2"/>
  <c r="I35" i="2"/>
  <c r="J35" i="2"/>
  <c r="K35" i="2"/>
  <c r="L35" i="2"/>
  <c r="M35" i="2"/>
  <c r="N35" i="2" s="1"/>
  <c r="I36" i="2"/>
  <c r="J36" i="2"/>
  <c r="K36" i="2"/>
  <c r="L36" i="2"/>
  <c r="M36" i="2"/>
  <c r="N36" i="2" s="1"/>
  <c r="O36" i="2"/>
  <c r="P36" i="2"/>
  <c r="Q36" i="2"/>
  <c r="I37" i="2"/>
  <c r="J37" i="2"/>
  <c r="M37" i="2" s="1"/>
  <c r="K37" i="2"/>
  <c r="L37" i="2"/>
  <c r="I38" i="2"/>
  <c r="J38" i="2"/>
  <c r="M38" i="2" s="1"/>
  <c r="K38" i="2"/>
  <c r="L38" i="2"/>
  <c r="I39" i="2"/>
  <c r="J39" i="2"/>
  <c r="K39" i="2"/>
  <c r="L39" i="2"/>
  <c r="M39" i="2"/>
  <c r="N39" i="2" s="1"/>
  <c r="I40" i="2"/>
  <c r="J40" i="2"/>
  <c r="K40" i="2"/>
  <c r="L40" i="2"/>
  <c r="M40" i="2"/>
  <c r="N40" i="2" s="1"/>
  <c r="O40" i="2"/>
  <c r="P40" i="2"/>
  <c r="Q40" i="2"/>
  <c r="I41" i="2"/>
  <c r="J41" i="2"/>
  <c r="M41" i="2" s="1"/>
  <c r="K41" i="2"/>
  <c r="L41" i="2"/>
  <c r="I42" i="2"/>
  <c r="J42" i="2"/>
  <c r="M42" i="2" s="1"/>
  <c r="K42" i="2"/>
  <c r="L42" i="2"/>
  <c r="I43" i="2"/>
  <c r="J43" i="2"/>
  <c r="K43" i="2"/>
  <c r="L43" i="2"/>
  <c r="M43" i="2"/>
  <c r="N43" i="2" s="1"/>
  <c r="I44" i="2"/>
  <c r="J44" i="2"/>
  <c r="K44" i="2"/>
  <c r="L44" i="2"/>
  <c r="M44" i="2"/>
  <c r="N44" i="2" s="1"/>
  <c r="O44" i="2"/>
  <c r="P44" i="2"/>
  <c r="Q44" i="2"/>
  <c r="I45" i="2"/>
  <c r="J45" i="2"/>
  <c r="M45" i="2" s="1"/>
  <c r="K45" i="2"/>
  <c r="L45" i="2"/>
  <c r="I46" i="2"/>
  <c r="J46" i="2"/>
  <c r="M46" i="2" s="1"/>
  <c r="K46" i="2"/>
  <c r="L46" i="2"/>
  <c r="L7" i="2"/>
  <c r="K7" i="2"/>
  <c r="J7" i="2"/>
  <c r="I7" i="2"/>
  <c r="M7" i="2" s="1"/>
  <c r="O42" i="2" l="1"/>
  <c r="P42" i="2"/>
  <c r="N42" i="2"/>
  <c r="Q42" i="2"/>
  <c r="O38" i="2"/>
  <c r="P38" i="2"/>
  <c r="Q38" i="2"/>
  <c r="N38" i="2"/>
  <c r="P37" i="2"/>
  <c r="Q37" i="2"/>
  <c r="N37" i="2"/>
  <c r="O37" i="2"/>
  <c r="O22" i="2"/>
  <c r="P22" i="2"/>
  <c r="N22" i="2"/>
  <c r="Q22" i="2"/>
  <c r="P41" i="2"/>
  <c r="N41" i="2"/>
  <c r="Q41" i="2"/>
  <c r="O41" i="2"/>
  <c r="O34" i="2"/>
  <c r="P34" i="2"/>
  <c r="N34" i="2"/>
  <c r="Q34" i="2"/>
  <c r="P33" i="2"/>
  <c r="Q33" i="2"/>
  <c r="O33" i="2"/>
  <c r="N33" i="2"/>
  <c r="O46" i="2"/>
  <c r="Q46" i="2"/>
  <c r="N46" i="2"/>
  <c r="P46" i="2"/>
  <c r="P45" i="2"/>
  <c r="O45" i="2"/>
  <c r="Q45" i="2"/>
  <c r="N45" i="2"/>
  <c r="O30" i="2"/>
  <c r="P30" i="2"/>
  <c r="N30" i="2"/>
  <c r="Q30" i="2"/>
  <c r="P29" i="2"/>
  <c r="Q29" i="2"/>
  <c r="N29" i="2"/>
  <c r="O29" i="2"/>
  <c r="O10" i="2"/>
  <c r="P10" i="2"/>
  <c r="Q10" i="2"/>
  <c r="N10" i="2"/>
  <c r="Q43" i="2"/>
  <c r="Q15" i="2"/>
  <c r="P31" i="2"/>
  <c r="P27" i="2"/>
  <c r="O24" i="2"/>
  <c r="P23" i="2"/>
  <c r="O20" i="2"/>
  <c r="P19" i="2"/>
  <c r="O16" i="2"/>
  <c r="P15" i="2"/>
  <c r="O12" i="2"/>
  <c r="P11" i="2"/>
  <c r="O8" i="2"/>
  <c r="Q27" i="2"/>
  <c r="Q19" i="2"/>
  <c r="Q11" i="2"/>
  <c r="P43" i="2"/>
  <c r="P35" i="2"/>
  <c r="O43" i="2"/>
  <c r="O39" i="2"/>
  <c r="O35" i="2"/>
  <c r="O31" i="2"/>
  <c r="O27" i="2"/>
  <c r="O23" i="2"/>
  <c r="O19" i="2"/>
  <c r="O15" i="2"/>
  <c r="O11" i="2"/>
  <c r="Q39" i="2"/>
  <c r="Q35" i="2"/>
  <c r="Q31" i="2"/>
  <c r="Q23" i="2"/>
  <c r="P39" i="2"/>
  <c r="Q7" i="2"/>
  <c r="P7" i="2"/>
  <c r="O7" i="2"/>
  <c r="N7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37A42DE-7196-45F4-BCFA-3B6E6139F18A}" keepAlive="1" name="ThisWorkbookDataModel" description="Datový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29B823A7-75C7-4B1A-B40E-B379D712558F}" name="WorksheetConnection_Sheet1!$A$1:$AB$562" type="102" refreshedVersion="6" minRefreshableVersion="5">
    <extLst>
      <ext xmlns:x15="http://schemas.microsoft.com/office/spreadsheetml/2010/11/main" uri="{DE250136-89BD-433C-8126-D09CA5730AF9}">
        <x15:connection id="Rozsah" autoDelete="1">
          <x15:rangePr sourceName="_xlcn.WorksheetConnection_Sheet1A1AB562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Rozsah].[Kód povolené účetní skupiny].&amp;[Z 512_ROBOT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<sst xmlns="http://schemas.openxmlformats.org/spreadsheetml/2006/main" count="9430" uniqueCount="428">
  <si>
    <t>Datum vytvoření</t>
  </si>
  <si>
    <t>Číslo skladové výdejky</t>
  </si>
  <si>
    <t>xHospodářské středisko</t>
  </si>
  <si>
    <t>Kód zboží</t>
  </si>
  <si>
    <t>Kód VZP</t>
  </si>
  <si>
    <t>Kód povolené účetní skupiny</t>
  </si>
  <si>
    <t>Název zboží</t>
  </si>
  <si>
    <t>Množství (sklad.j.)</t>
  </si>
  <si>
    <t>MJ</t>
  </si>
  <si>
    <t>Cena za jednotku</t>
  </si>
  <si>
    <t>Cena celkem</t>
  </si>
  <si>
    <t>Norma jakosti</t>
  </si>
  <si>
    <t>Věcná skupina zboží</t>
  </si>
  <si>
    <t>Název věcné skupiny zboží</t>
  </si>
  <si>
    <t>xNázev hospodářského střediska</t>
  </si>
  <si>
    <t>Katalogové číslo</t>
  </si>
  <si>
    <t>Skladový pohyb</t>
  </si>
  <si>
    <t>Vytvořil</t>
  </si>
  <si>
    <t>Stav skladového dokladu</t>
  </si>
  <si>
    <t>Číslo Faktury přijaté</t>
  </si>
  <si>
    <t>Odběratel</t>
  </si>
  <si>
    <t>Dodavatel</t>
  </si>
  <si>
    <t>xNázev kalkulační jednice</t>
  </si>
  <si>
    <t>xKalkulační jednice</t>
  </si>
  <si>
    <t>xAkce</t>
  </si>
  <si>
    <t>Hmotnost položky</t>
  </si>
  <si>
    <t>EAN zboží</t>
  </si>
  <si>
    <t>xEAN</t>
  </si>
  <si>
    <t>SVIOP-2018-SZM2-001339</t>
  </si>
  <si>
    <t>4764</t>
  </si>
  <si>
    <t>ZK871</t>
  </si>
  <si>
    <t>0112822</t>
  </si>
  <si>
    <t>Z 512_ROBOT</t>
  </si>
  <si>
    <t>Trokar s ostřím a fixačním balonkem 12 x 150 mm CFB71</t>
  </si>
  <si>
    <t>ks</t>
  </si>
  <si>
    <t>ZROB_ROBOT</t>
  </si>
  <si>
    <t>Robotické centrum</t>
  </si>
  <si>
    <t xml:space="preserve">COSS: centrální operační sály </t>
  </si>
  <si>
    <t>CFB71</t>
  </si>
  <si>
    <t>Výdej do spotřeby z IOP</t>
  </si>
  <si>
    <t>Lukášková Lenka</t>
  </si>
  <si>
    <t>Promítnut do stavu zásob</t>
  </si>
  <si>
    <t>Surgicare s.r.o.</t>
  </si>
  <si>
    <t>ZK870</t>
  </si>
  <si>
    <t>Trokar s ostřím a fixačním balonkem 12 x 100 mm CFB73</t>
  </si>
  <si>
    <t>CFB73</t>
  </si>
  <si>
    <t>SVIOP-2018-SZM2-001370</t>
  </si>
  <si>
    <t>ZE762</t>
  </si>
  <si>
    <t>0151189</t>
  </si>
  <si>
    <t>Nástroj robotický jehelec 8 mm 1 kus = 10 životů 420006</t>
  </si>
  <si>
    <t>420006</t>
  </si>
  <si>
    <t>Masopustová Eva</t>
  </si>
  <si>
    <t>IntuitiveSurgical Sárl</t>
  </si>
  <si>
    <t>VZ-2018-000007</t>
  </si>
  <si>
    <t>ZE918</t>
  </si>
  <si>
    <t>0151180</t>
  </si>
  <si>
    <t>Nůžky monopolární na pálení 420179  1kus=10životů</t>
  </si>
  <si>
    <t>420179</t>
  </si>
  <si>
    <t>ZE919</t>
  </si>
  <si>
    <t>0151183</t>
  </si>
  <si>
    <t>Kleště biopolární maryland 420172</t>
  </si>
  <si>
    <t>420172</t>
  </si>
  <si>
    <t>ZE765</t>
  </si>
  <si>
    <t>0151193</t>
  </si>
  <si>
    <t>Nástroj robotický kleště 8 mm 420093</t>
  </si>
  <si>
    <t>420093</t>
  </si>
  <si>
    <t>SVIOP-2018-SZM2-001372</t>
  </si>
  <si>
    <t>ZC473</t>
  </si>
  <si>
    <t>nemá</t>
  </si>
  <si>
    <t>Obturátor á 24 ks 420023</t>
  </si>
  <si>
    <t>420023</t>
  </si>
  <si>
    <t>ZE766</t>
  </si>
  <si>
    <t>0151210</t>
  </si>
  <si>
    <t>Nástroj robotický příslušenství 400180</t>
  </si>
  <si>
    <t>400180</t>
  </si>
  <si>
    <t>SVIOP-2018-SZM2-001395</t>
  </si>
  <si>
    <t>ZM556</t>
  </si>
  <si>
    <t xml:space="preserve">Sáček laparoskopický MemoBag 200 ml pro 10 mm trocar bal. á 5 ks 332800-000010 </t>
  </si>
  <si>
    <t>332800-000010</t>
  </si>
  <si>
    <t>Kánská Zdeňka</t>
  </si>
  <si>
    <t>Teleflex Medical s.r.o.</t>
  </si>
  <si>
    <t>SVIOP-2018-SZM2-002189</t>
  </si>
  <si>
    <t>SVIOP-2018-SZM2-002237</t>
  </si>
  <si>
    <t>ZD613</t>
  </si>
  <si>
    <t>0151218</t>
  </si>
  <si>
    <t>Obal na rameno robota bal. á 20 ks 420015</t>
  </si>
  <si>
    <t>420015</t>
  </si>
  <si>
    <t>SVIOP-2018-SZM2-002336</t>
  </si>
  <si>
    <t>SVIOP-2018-SZM2-002460</t>
  </si>
  <si>
    <t>SVIOP-2018-SZM2-002609</t>
  </si>
  <si>
    <t>SVIOP-2018-SZM2-002749</t>
  </si>
  <si>
    <t>SVIOP-2018-SZM2-002901</t>
  </si>
  <si>
    <t>SVIOP-2018-SZM2-002987</t>
  </si>
  <si>
    <t>SVIOP-2018-SZM2-003363</t>
  </si>
  <si>
    <t>ZK869</t>
  </si>
  <si>
    <t>0112816</t>
  </si>
  <si>
    <t>Jehla insuflační 120 mm, bal.á 20 ks, C2201</t>
  </si>
  <si>
    <t>C2201</t>
  </si>
  <si>
    <t>SVIOP-2018-SZM2-003481</t>
  </si>
  <si>
    <t>ZE547</t>
  </si>
  <si>
    <t>0051174</t>
  </si>
  <si>
    <t>Trokar xcel pr. 12 mm D12XT</t>
  </si>
  <si>
    <t>D12XT</t>
  </si>
  <si>
    <t>Johnson  &amp; Johnson, s.r.o.</t>
  </si>
  <si>
    <t>ZE916</t>
  </si>
  <si>
    <t>0051181</t>
  </si>
  <si>
    <t>Trokar xcel pr. 12 mm D12LT</t>
  </si>
  <si>
    <t>D12LT</t>
  </si>
  <si>
    <t>SVIOP-2018-SZM2-003497</t>
  </si>
  <si>
    <t>SVIOP-2018-SZM2-003519</t>
  </si>
  <si>
    <t>SVIOP-2018-SZM2-003965</t>
  </si>
  <si>
    <t>SVIOP-2018-SZM2-004305</t>
  </si>
  <si>
    <t>SVIOP-2018-SZM2-004406</t>
  </si>
  <si>
    <t>SVIOP-2018-SZM2-004469</t>
  </si>
  <si>
    <t>SVIOP-2018-SZM2-005020</t>
  </si>
  <si>
    <t>Stornován</t>
  </si>
  <si>
    <t>SVIOP-2018-SZM2-005021</t>
  </si>
  <si>
    <t>Storno dokladu</t>
  </si>
  <si>
    <t>SVIOP-2018-SZM2-005025</t>
  </si>
  <si>
    <t>SVIOP-2018-SZM2-005465</t>
  </si>
  <si>
    <t>SVIOP-2018-SZM2-005520</t>
  </si>
  <si>
    <t>SVIOP-2018-SZM2-005538</t>
  </si>
  <si>
    <t>SVIOP-2018-SZM2-005637</t>
  </si>
  <si>
    <t>SVIOP-2018-SZM2-006048</t>
  </si>
  <si>
    <t>ZQ260</t>
  </si>
  <si>
    <t>Nástroj robotický kabel monopolární pro da Vinci Xi délka 4 m nesterilní pro 20 použití zelený 470383</t>
  </si>
  <si>
    <t>470383</t>
  </si>
  <si>
    <t>ZQ266</t>
  </si>
  <si>
    <t>Nástroj robotický háček monopolární Permanent Cautery Hook k daVinci Xi, pro 10 použití 470183</t>
  </si>
  <si>
    <t>470183</t>
  </si>
  <si>
    <t>ZQ261</t>
  </si>
  <si>
    <t>Nástroj robotický kabel bipolární pro da Vinci Xi délka 5 m nesterilní pro 20 použití modrý 470384</t>
  </si>
  <si>
    <t>470384</t>
  </si>
  <si>
    <t>ZQ267</t>
  </si>
  <si>
    <t>Nástroj robotický kleště bipolární Maryland k daVinci Xi pro 10 použití 470172</t>
  </si>
  <si>
    <t>470172</t>
  </si>
  <si>
    <t>ZQ269</t>
  </si>
  <si>
    <t>Nástroj robotický Sealer Vessel  rozšířený k daVinci Xi,jednorázový bal. á 6 ks 480422</t>
  </si>
  <si>
    <t>480422</t>
  </si>
  <si>
    <t>ZQ272</t>
  </si>
  <si>
    <t>Nástroj robotický kleště ProGrasp k daVinci okénkové pro 10 použití 470093</t>
  </si>
  <si>
    <t>470093</t>
  </si>
  <si>
    <t>ZQ259</t>
  </si>
  <si>
    <t xml:space="preserve">Nástroj robotický trokar kovový pro da Vinci Xi 8 mm 470002 </t>
  </si>
  <si>
    <t>470002</t>
  </si>
  <si>
    <t>ZQ263</t>
  </si>
  <si>
    <t>Nástroj robotický obal Column Drape na středový sloupek daVinci Xi sterilní jednorázový bal. á 20 ks 470341</t>
  </si>
  <si>
    <t>470341</t>
  </si>
  <si>
    <t>ZQ268</t>
  </si>
  <si>
    <t>Nástroj robotický kleště bipolární Fenestrated, k daVinci Xi okénkové pro 10 použití 470205</t>
  </si>
  <si>
    <t>470205</t>
  </si>
  <si>
    <t>ZQ271</t>
  </si>
  <si>
    <t>Nástroj robotický jehelec velký k daVinci Xi pro 10 použití 470194</t>
  </si>
  <si>
    <t>470194</t>
  </si>
  <si>
    <t>ZQ258</t>
  </si>
  <si>
    <t>Nástroj robotický těsnění na trokar Cannula Seal pro da Vinci Xi 5-8 mm jednorázové sterilní bal. á 10 ks 470361</t>
  </si>
  <si>
    <t>470361</t>
  </si>
  <si>
    <t>ZQ265</t>
  </si>
  <si>
    <t>Nástroj robotický nůžky nonopolární Hot Shears k daVinci Xi zahnuté pro 10 použití 470179</t>
  </si>
  <si>
    <t>470179</t>
  </si>
  <si>
    <t>ZQ270</t>
  </si>
  <si>
    <t>Nástroj robotický jehelec velký k daVinci Xi pro 10 použití 470006</t>
  </si>
  <si>
    <t>470006</t>
  </si>
  <si>
    <t>ZQ257</t>
  </si>
  <si>
    <t>Nástroj robotický obturátor optický Bladeless pro da Vinci Xi 8 mm jednorázový sterilní bal.á 6 ks 470359</t>
  </si>
  <si>
    <t>470359</t>
  </si>
  <si>
    <t>ZQ262</t>
  </si>
  <si>
    <t>Nástroj robotický obal Arm Drape na ramena daVinci Xi sterilní jednorázový bal. á 20 ks 470015</t>
  </si>
  <si>
    <t>470015</t>
  </si>
  <si>
    <t>SVIOP-2018-SZM2-006632</t>
  </si>
  <si>
    <t>SVIOP-2018-SZM2-006773</t>
  </si>
  <si>
    <t>SVIOP-2018-SZM2-006776</t>
  </si>
  <si>
    <t>ZQ902</t>
  </si>
  <si>
    <t>Kužel Hasson k systému da Vunci Xi k ukotvení portu pr. 8 mm pro opakované použití 470398</t>
  </si>
  <si>
    <t>470398</t>
  </si>
  <si>
    <t>SVIOP-2018-SZM2-006838</t>
  </si>
  <si>
    <t>SVIOP-2018-SZM2-007184</t>
  </si>
  <si>
    <t>SVIOP-2018-SZM2-007510</t>
  </si>
  <si>
    <t>SVIOP-2018-SZM2-007568</t>
  </si>
  <si>
    <t>SVIOP-2018-SZM2-007731</t>
  </si>
  <si>
    <t>SVIOP-2018-SZM2-007883</t>
  </si>
  <si>
    <t>SVIOP-2018-SZM2-008305</t>
  </si>
  <si>
    <t>SVIOP-2018-SZM2-008671</t>
  </si>
  <si>
    <t>SVIOP-2018-SZM2-008700</t>
  </si>
  <si>
    <t>SVIOP-2018-SZM2-008898</t>
  </si>
  <si>
    <t>SVIOP-2018-SZM2-008929</t>
  </si>
  <si>
    <t>SVIOP-2018-SZM2-009087</t>
  </si>
  <si>
    <t>SVIOP-2018-SZM2-009210</t>
  </si>
  <si>
    <t>SVIOP-2018-SZM2-009215</t>
  </si>
  <si>
    <t>SVIOP-2018-SZM2-009472</t>
  </si>
  <si>
    <t>ZH058</t>
  </si>
  <si>
    <t>Set odsávací R.Wolf - sada pro oplach a sání, resterilizovatelná 81702215 - nahrazeno ZR008</t>
  </si>
  <si>
    <t xml:space="preserve"> 81702215</t>
  </si>
  <si>
    <t>HOSPIMED, spol. s r.o.</t>
  </si>
  <si>
    <t>SVIOP-2018-SZM2-010297</t>
  </si>
  <si>
    <t>SVIOP-2018-SZM2-011258</t>
  </si>
  <si>
    <t>SVIOP-2018-SZM2-011268</t>
  </si>
  <si>
    <t>SVIOP-2018-SZM2-011963</t>
  </si>
  <si>
    <t>SVIOP-2018-SZM2-012093</t>
  </si>
  <si>
    <t>ZQ320</t>
  </si>
  <si>
    <t>0112831</t>
  </si>
  <si>
    <t>Aplikátor klipů Epix Universal prům. 5 mm jednorázový obsah 20 klipů M/L bal. á 3 ks CA500</t>
  </si>
  <si>
    <t>CA500</t>
  </si>
  <si>
    <t>CN pro FNOL</t>
  </si>
  <si>
    <t>SVIOP-2018-SZM2-012112</t>
  </si>
  <si>
    <t>SVIOP-2018-SZM2-012556</t>
  </si>
  <si>
    <t>SVIOP-2018-SZM2-012558</t>
  </si>
  <si>
    <t>SVIOP-2018-SZM2-012655</t>
  </si>
  <si>
    <t>SVIOP-2018-SZM2-012753</t>
  </si>
  <si>
    <t>SVIOP-2018-SZM2-012791</t>
  </si>
  <si>
    <t>SVIOP-2018-SZM2-012797</t>
  </si>
  <si>
    <t>SVIOP-2018-SZM2-013259</t>
  </si>
  <si>
    <t>SVIOP-2018-SZM2-013450</t>
  </si>
  <si>
    <t>SVIOP-2018-SZM2-013582</t>
  </si>
  <si>
    <t>SVIOP-2018-SZM2-013589</t>
  </si>
  <si>
    <t>SVIOP-2018-SZM2-013591</t>
  </si>
  <si>
    <t>SVIOP-2018-SZM2-013610</t>
  </si>
  <si>
    <t>SVIOP-2018-SZM2-014080</t>
  </si>
  <si>
    <t>SVIOP-2018-SZM2-014192</t>
  </si>
  <si>
    <t>SVIOP-2018-SZM2-014411</t>
  </si>
  <si>
    <t>SVIOP-2018-SZM2-014500</t>
  </si>
  <si>
    <t>SVIOP-2018-SZM2-014648</t>
  </si>
  <si>
    <t>SVIOP-2018-SZM2-014657</t>
  </si>
  <si>
    <t>SVIOP-2018-SZM2-014737</t>
  </si>
  <si>
    <t>SVIOP-2018-SZM2-015708</t>
  </si>
  <si>
    <t>SVIOP-2018-SZM2-015800</t>
  </si>
  <si>
    <t>SVIOP-2018-SZM2-016046</t>
  </si>
  <si>
    <t>SVIOP-2018-SZM2-016197</t>
  </si>
  <si>
    <t>SVIOP-2018-SZM2-016254</t>
  </si>
  <si>
    <t>SVIOP-2018-SZM2-016485</t>
  </si>
  <si>
    <t>SVIOP-2018-SZM2-017048</t>
  </si>
  <si>
    <t>SVIOP-2018-SZM2-017142</t>
  </si>
  <si>
    <t>SVIOP-2018-SZM2-017186</t>
  </si>
  <si>
    <t>SVIOP-2018-SZM2-017518</t>
  </si>
  <si>
    <t>ZM818</t>
  </si>
  <si>
    <t xml:space="preserve">Filtr hygienický k insuflátoru Richard Wolf bal. á 10 ks 4171.111 </t>
  </si>
  <si>
    <t>4171.111</t>
  </si>
  <si>
    <t>ZM941</t>
  </si>
  <si>
    <t>Rourka proplachovací a sací Wolf pr. 5 mm délka 450 mm 8384.911</t>
  </si>
  <si>
    <t>8384.911</t>
  </si>
  <si>
    <t>ZM830</t>
  </si>
  <si>
    <t>Držák sací a proplachovací Wolf 8385.901</t>
  </si>
  <si>
    <t>8385.901</t>
  </si>
  <si>
    <t>SVIOP-2018-SZM2-017783</t>
  </si>
  <si>
    <t>SVSP-2018-SZM2-000151</t>
  </si>
  <si>
    <t>Výdej do spotřeby</t>
  </si>
  <si>
    <t>SVSP-2018-SZM2-000152</t>
  </si>
  <si>
    <t>SVIOP-2018-SZM2-017884</t>
  </si>
  <si>
    <t>SVIOP-2018-SZM2-017928</t>
  </si>
  <si>
    <t>SVSP-2018-SZM2-000154</t>
  </si>
  <si>
    <t>Barochová Regina</t>
  </si>
  <si>
    <t>SVIOP-2018-SZM2-018003</t>
  </si>
  <si>
    <t>SVSP-2018-SZM2-000156</t>
  </si>
  <si>
    <t>SVIOP-2018-SZM2-018023</t>
  </si>
  <si>
    <t>SVIOP-2018-SZM2-018024</t>
  </si>
  <si>
    <t>SVIOP-2018-SZM2-019141</t>
  </si>
  <si>
    <t>SVIOP-2018-SZM2-019335</t>
  </si>
  <si>
    <t>SVIOP-2018-SZM2-019608</t>
  </si>
  <si>
    <t>ZM831</t>
  </si>
  <si>
    <t>Čepička sacího a proplachovacího nástroje Wolf 8385.902</t>
  </si>
  <si>
    <t>8385.902</t>
  </si>
  <si>
    <t>VZ-2018-000916</t>
  </si>
  <si>
    <t>SVIOP-2019-SZM2-000059</t>
  </si>
  <si>
    <t>SVIOP-2019-SZM2-000107</t>
  </si>
  <si>
    <t>SVIOP-2019-SZM2-000293</t>
  </si>
  <si>
    <t>SVIOP-2019-SZM2-000647</t>
  </si>
  <si>
    <t>SVIOP-2019-SZM2-000657</t>
  </si>
  <si>
    <t>SVIOP-2019-SZM2-001014</t>
  </si>
  <si>
    <t>SVIOP-2019-SZM2-001170</t>
  </si>
  <si>
    <t>SVIOP-2019-SZM2-001334</t>
  </si>
  <si>
    <t>SVIOP-2019-SZM2-001387</t>
  </si>
  <si>
    <t>SVIOP-2019-SZM2-001473</t>
  </si>
  <si>
    <t>SVIOP-2019-SZM2-001703</t>
  </si>
  <si>
    <t>SVIOP-2019-SZM2-002078</t>
  </si>
  <si>
    <t>SVIOP-2019-SZM2-002199</t>
  </si>
  <si>
    <t>SVIOP-2019-SZM2-002376</t>
  </si>
  <si>
    <t>SVIOP-2019-SZM2-002615</t>
  </si>
  <si>
    <t>SVIOP-2019-SZM2-002677</t>
  </si>
  <si>
    <t>SVIOP-2019-SZM2-002783</t>
  </si>
  <si>
    <t>SVIOP-2019-SZM2-002899</t>
  </si>
  <si>
    <t>SVIOP-2019-SZM2-002942</t>
  </si>
  <si>
    <t>SVIOP-2019-SZM2-003566</t>
  </si>
  <si>
    <t>SVIOP-2019-SZM2-003583</t>
  </si>
  <si>
    <t>SVIOP-2019-SZM2-003585</t>
  </si>
  <si>
    <t>SVIOP-2019-SZM2-003602</t>
  </si>
  <si>
    <t>SVIOP-2019-SZM2-003970</t>
  </si>
  <si>
    <t>SVIOP-2019-SZM2-004209</t>
  </si>
  <si>
    <t>SVIOP-2019-SZM2-004589</t>
  </si>
  <si>
    <t>SVIOP-2019-SZM2-004602</t>
  </si>
  <si>
    <t>SVIOP-2019-SZM2-004622</t>
  </si>
  <si>
    <t>ZP706</t>
  </si>
  <si>
    <t>Set rouškovací sterilní pro robotické operace Da Vinci bal. á 4 ks 97077964</t>
  </si>
  <si>
    <t>97077964</t>
  </si>
  <si>
    <t>Mölnlycke Health Care, s.r.o.</t>
  </si>
  <si>
    <t>SVIOP-2019-SZM2-004663</t>
  </si>
  <si>
    <t>SVIOP-2019-SZM2-004686</t>
  </si>
  <si>
    <t>ZR008</t>
  </si>
  <si>
    <t>Set sací a irigační pro laparopumpu bal. á 10 ks 4170225</t>
  </si>
  <si>
    <t>4170225</t>
  </si>
  <si>
    <t>CN 22-9-062</t>
  </si>
  <si>
    <t>SVIOP-2019-SZM2-004721</t>
  </si>
  <si>
    <t>SVIOP-2019-SZM2-005354</t>
  </si>
  <si>
    <t>SVIOP-2019-SZM2-005362</t>
  </si>
  <si>
    <t>SVIOP-2019-SZM2-005397</t>
  </si>
  <si>
    <t>SVIOP-2019-SZM2-005419</t>
  </si>
  <si>
    <t>SVIOP-2019-SZM2-006370</t>
  </si>
  <si>
    <t>SVIOP-2019-SZM2-006426</t>
  </si>
  <si>
    <t>SVSP-2019-SZM2-000045</t>
  </si>
  <si>
    <t>SVIOP-2019-SZM2-006469</t>
  </si>
  <si>
    <t>SVIOP-2019-SZM2-006681</t>
  </si>
  <si>
    <t>SVIOP-2019-SZM2-006964</t>
  </si>
  <si>
    <t>SVIOP-2019-SZM2-006966</t>
  </si>
  <si>
    <t>SVIOP-2019-SZM2-006977</t>
  </si>
  <si>
    <t>SVIOP-2019-SZM2-007586</t>
  </si>
  <si>
    <t>SVIOP-2019-SZM2-007608</t>
  </si>
  <si>
    <t>SVIOP-2019-SZM2-007680</t>
  </si>
  <si>
    <t>SVIOP-2019-SZM2-007688</t>
  </si>
  <si>
    <t>SVIOP-2019-SZM2-008137</t>
  </si>
  <si>
    <t>SVIOP-2019-SZM2-008140</t>
  </si>
  <si>
    <t>SVIOP-2019-SZM2-008242</t>
  </si>
  <si>
    <t>SVIOP-2019-SZM2-008642</t>
  </si>
  <si>
    <t>SVIOP-2019-SZM2-008701</t>
  </si>
  <si>
    <t>SVIOP-2019-SZM2-008725</t>
  </si>
  <si>
    <t>SVIOP-2019-SZM2-008784</t>
  </si>
  <si>
    <t>SVIOP-2019-SZM2-008798</t>
  </si>
  <si>
    <t>SVIOP-2019-SZM2-008823</t>
  </si>
  <si>
    <t>SVIOP-2019-SZM2-009095</t>
  </si>
  <si>
    <t>ZR310</t>
  </si>
  <si>
    <t>Nástroj robotický Permanent Cautery Spatula  pro da Vinci Xi, 8 mm, délka čelistí 1,7 cm, pracovní délka 32,26 cm, na 10 použití 470184</t>
  </si>
  <si>
    <t>470184</t>
  </si>
  <si>
    <t>SVIOP-2019-SZM2-009345</t>
  </si>
  <si>
    <t>SVIOP-2019-SZM2-009563</t>
  </si>
  <si>
    <t>SVIOP-2019-SZM2-009668</t>
  </si>
  <si>
    <t>SVIOP-2019-SZM2-009669</t>
  </si>
  <si>
    <t>SVIOP-2019-SZM2-009693</t>
  </si>
  <si>
    <t>SVIOP-2019-SZM2-009810</t>
  </si>
  <si>
    <t>SVIOP-2019-SZM2-010415</t>
  </si>
  <si>
    <t>SVIOP-2019-SZM2-010431</t>
  </si>
  <si>
    <t>SVIOP-2019-SZM2-010543</t>
  </si>
  <si>
    <t>SVIOP-2019-SZM2-010565</t>
  </si>
  <si>
    <t>SVIOP-2019-SZM2-010797</t>
  </si>
  <si>
    <t>SVIOP-2019-SZM2-011331</t>
  </si>
  <si>
    <t>SVIOP-2019-SZM2-011707</t>
  </si>
  <si>
    <t>SVIOP-2019-SZM2-011716</t>
  </si>
  <si>
    <t>SVIOP-2019-SZM2-011740</t>
  </si>
  <si>
    <t>SVIOP-2019-SZM2-011756</t>
  </si>
  <si>
    <t>SVIOP-2019-SZM2-011763</t>
  </si>
  <si>
    <t>SVIOP-2019-SZM2-011766</t>
  </si>
  <si>
    <t>SVIOP-2019-SZM2-012506</t>
  </si>
  <si>
    <t>SVIOP-2019-SZM2-012537</t>
  </si>
  <si>
    <t>SVIOP-2019-SZM2-013013</t>
  </si>
  <si>
    <t>SVIOP-2019-SZM2-013087</t>
  </si>
  <si>
    <t>SVIOP-2019-SZM2-013097</t>
  </si>
  <si>
    <t>SVIOP-2019-SZM2-013146</t>
  </si>
  <si>
    <t>SVIOP-2019-SZM2-013550</t>
  </si>
  <si>
    <t>SVIOP-2019-SZM2-013682</t>
  </si>
  <si>
    <t>SVIOP-2019-SZM2-013968</t>
  </si>
  <si>
    <t>SVIOP-2019-SZM2-014395</t>
  </si>
  <si>
    <t>SVIOP-2019-SZM2-014425</t>
  </si>
  <si>
    <t>SVIOP-2019-SZM2-014466</t>
  </si>
  <si>
    <t>SVIOP-2019-SZM2-014587</t>
  </si>
  <si>
    <t>SVIOP-2019-SZM2-014605</t>
  </si>
  <si>
    <t>SVIOP-2019-SZM2-014613</t>
  </si>
  <si>
    <t>SVIOP-2019-SZM2-014698</t>
  </si>
  <si>
    <t>SVIOP-2019-SZM2-014747</t>
  </si>
  <si>
    <t>SVIOP-2019-SZM2-015419</t>
  </si>
  <si>
    <t>SVIOP-2019-SZM2-015556</t>
  </si>
  <si>
    <t>SVIOP-2019-SZM2-015633</t>
  </si>
  <si>
    <t>SVIOP-2019-SZM2-015662</t>
  </si>
  <si>
    <t>SVIOP-2019-SZM2-015694</t>
  </si>
  <si>
    <t>SVIOP-2019-SZM2-015695</t>
  </si>
  <si>
    <t>SVIOP-2019-SZM2-016247</t>
  </si>
  <si>
    <t>SVIOP-2019-SZM2-016304</t>
  </si>
  <si>
    <t>SVIOP-2019-SZM2-016323</t>
  </si>
  <si>
    <t>SVIOP-2019-SZM2-016405</t>
  </si>
  <si>
    <t>SVIOP-2019-SZM2-016591</t>
  </si>
  <si>
    <t>SVIOP-2019-SZM2-016704</t>
  </si>
  <si>
    <t>SVIOP-2019-SZM2-016871</t>
  </si>
  <si>
    <t>SVIOP-2019-SZM2-017345</t>
  </si>
  <si>
    <t>SVIOP-2019-SZM2-017386</t>
  </si>
  <si>
    <t>SVIOP-2019-SZM2-017447</t>
  </si>
  <si>
    <t>SVIOP-2019-SZM2-017590</t>
  </si>
  <si>
    <t>SVIOP-2019-SZM2-017761</t>
  </si>
  <si>
    <t>SVIOP-2019-SZM2-017847</t>
  </si>
  <si>
    <t>SVIOP-2019-SZM2-017875</t>
  </si>
  <si>
    <t>SVSP-2019-SZM2-000227</t>
  </si>
  <si>
    <t>ZR852</t>
  </si>
  <si>
    <t>Nástroj robotický kabel kit blye fiberconnect pro da Vinci Xi délka 20 m 380989-02</t>
  </si>
  <si>
    <t>380989-02</t>
  </si>
  <si>
    <t>SVIOP-2019-SZM2-018262</t>
  </si>
  <si>
    <t>SVIOP-2019-SZM2-018493</t>
  </si>
  <si>
    <t>SVIOP-2019-SZM2-018510</t>
  </si>
  <si>
    <t>SVIOP-2019-SZM2-018702</t>
  </si>
  <si>
    <t>SVIOP-2019-SZM2-018881</t>
  </si>
  <si>
    <t>SVIOP-2019-SZM2-019314</t>
  </si>
  <si>
    <t>SVIOP-2019-SZM2-019317</t>
  </si>
  <si>
    <t>SVIOP-2019-SZM2-019518</t>
  </si>
  <si>
    <t>SVIOP-2019-SZM2-019690</t>
  </si>
  <si>
    <t>SVIOP-2019-SZM2-019792</t>
  </si>
  <si>
    <t>SVIOP-2019-SZM2-019793</t>
  </si>
  <si>
    <t>SVIOP-2019-SZM2-019857</t>
  </si>
  <si>
    <t>ZR875</t>
  </si>
  <si>
    <t xml:space="preserve">Klip vstřebatelný Ligaclip Ethicon, PDS, vel. M, se zámkem, délka po uzavření 7,7 mm, bílý, bal. 6 x 5 klipů AP201 </t>
  </si>
  <si>
    <t>AP201</t>
  </si>
  <si>
    <t>VZ-2019-001169</t>
  </si>
  <si>
    <t>SVIOP-2019-SZM2-019924</t>
  </si>
  <si>
    <t>SVSP-2019-SZM2-000237</t>
  </si>
  <si>
    <t>Celkový součet</t>
  </si>
  <si>
    <t>2018</t>
  </si>
  <si>
    <t>2019</t>
  </si>
  <si>
    <t>Sáček laparoskopický MemoBag 200 ml pro 10 mm trocar bal. á 5 ks 332800-000010</t>
  </si>
  <si>
    <t>Filtr hygienický k insuflátoru Richard Wolf bal. á 10 ks 4171.111</t>
  </si>
  <si>
    <t>Nástroj robotický trokar kovový pro da Vinci Xi 8 mm 470002</t>
  </si>
  <si>
    <t>Klip vstřebatelný Ligaclip Ethicon, PDS, vel. M, se zámkem, délka po uzavření 7,7 mm, bílý, bal. 6 x 5 klipů AP201</t>
  </si>
  <si>
    <t>Datum vytvoření (rok)</t>
  </si>
  <si>
    <t>Součet Množství (sklad.j.)</t>
  </si>
  <si>
    <t>Hodnoty</t>
  </si>
  <si>
    <t>Součet Cena celkem</t>
  </si>
  <si>
    <t>Průměr Cena za jednotku</t>
  </si>
  <si>
    <t>Průměrné ceny</t>
  </si>
  <si>
    <t>CELKEM</t>
  </si>
  <si>
    <t>Změna ceny</t>
  </si>
  <si>
    <t>Změna množství</t>
  </si>
  <si>
    <t>Změna struktury</t>
  </si>
  <si>
    <t>2019-2018 (ks)</t>
  </si>
  <si>
    <t>2019-2018 (Kč)</t>
  </si>
  <si>
    <t>Jednotková cena</t>
  </si>
  <si>
    <t>Dopad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</si>
</sst>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Kč&quot;;[Red]\-#,##0\ &quot;Kč&quot;"/>
    <numFmt numFmtId="164" formatCode="d/m/yyyy\ h:mm:ss"/>
    <numFmt numFmtId="165" formatCode="0.00;\-0.00"/>
    <numFmt numFmtId="166" formatCode="#,##0_ ;[Red]\-#,##0\ "/>
    <numFmt numFmtId="167" formatCode="0_ ;[Red]\-0\ "/>
  </numFmts>
  <fonts count="9" x14ac:knownFonts="1">
    <font>
      <sz val="10"/>
      <color rgb="FF000000"/>
      <name val="Arial"/>
    </font>
    <font>
      <sz val="10"/>
      <color rgb="FF0000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b/>
      <sz val="9"/>
      <color rgb="FF7030A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70C0"/>
      </left>
      <right/>
      <top/>
      <bottom/>
      <diagonal/>
    </border>
    <border>
      <left style="medium">
        <color rgb="FF7030A0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70C0"/>
      </left>
      <right/>
      <top style="medium">
        <color indexed="64"/>
      </top>
      <bottom style="medium">
        <color indexed="64"/>
      </bottom>
      <diagonal/>
    </border>
    <border>
      <left style="medium">
        <color rgb="FF7030A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 applyAlignment="1">
      <alignment vertical="top"/>
    </xf>
    <xf numFmtId="164" fontId="1" fillId="0" borderId="0" xfId="0" applyNumberFormat="1" applyFont="1" applyFill="1" applyAlignment="1">
      <alignment horizontal="right" vertical="top"/>
    </xf>
    <xf numFmtId="165" fontId="1" fillId="0" borderId="0" xfId="0" applyNumberFormat="1" applyFont="1" applyFill="1" applyAlignment="1">
      <alignment horizontal="right" vertical="top"/>
    </xf>
    <xf numFmtId="0" fontId="1" fillId="0" borderId="0" xfId="0" applyFont="1"/>
    <xf numFmtId="0" fontId="1" fillId="0" borderId="0" xfId="0" pivotButton="1" applyFont="1"/>
    <xf numFmtId="0" fontId="1" fillId="0" borderId="0" xfId="0" applyFont="1" applyAlignment="1">
      <alignment horizontal="left" vertical="top" wrapText="1"/>
    </xf>
    <xf numFmtId="166" fontId="1" fillId="0" borderId="0" xfId="0" applyNumberFormat="1" applyFont="1"/>
    <xf numFmtId="6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2" fillId="2" borderId="0" xfId="0" applyFont="1" applyFill="1"/>
    <xf numFmtId="166" fontId="3" fillId="0" borderId="1" xfId="0" applyNumberFormat="1" applyFont="1" applyBorder="1" applyAlignment="1">
      <alignment horizontal="center"/>
    </xf>
    <xf numFmtId="166" fontId="3" fillId="0" borderId="2" xfId="0" applyNumberFormat="1" applyFont="1" applyBorder="1" applyAlignment="1">
      <alignment horizontal="center"/>
    </xf>
    <xf numFmtId="166" fontId="4" fillId="0" borderId="3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6" fontId="5" fillId="3" borderId="5" xfId="0" applyNumberFormat="1" applyFont="1" applyFill="1" applyBorder="1" applyAlignment="1">
      <alignment horizontal="center" vertical="center"/>
    </xf>
    <xf numFmtId="6" fontId="5" fillId="3" borderId="6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6" fontId="5" fillId="3" borderId="7" xfId="0" applyNumberFormat="1" applyFont="1" applyFill="1" applyBorder="1" applyAlignment="1">
      <alignment horizontal="center" vertical="center"/>
    </xf>
    <xf numFmtId="167" fontId="3" fillId="0" borderId="8" xfId="0" applyNumberFormat="1" applyFont="1" applyBorder="1" applyAlignment="1">
      <alignment horizontal="center" vertical="center" wrapText="1"/>
    </xf>
    <xf numFmtId="167" fontId="3" fillId="0" borderId="9" xfId="0" applyNumberFormat="1" applyFont="1" applyBorder="1" applyAlignment="1">
      <alignment horizontal="center" vertical="center" wrapText="1"/>
    </xf>
    <xf numFmtId="166" fontId="4" fillId="0" borderId="10" xfId="0" applyNumberFormat="1" applyFont="1" applyBorder="1" applyAlignment="1">
      <alignment horizontal="center" vertical="center" wrapText="1"/>
    </xf>
    <xf numFmtId="6" fontId="4" fillId="0" borderId="11" xfId="0" applyNumberFormat="1" applyFont="1" applyBorder="1" applyAlignment="1">
      <alignment horizontal="center" vertical="center" wrapText="1"/>
    </xf>
    <xf numFmtId="6" fontId="5" fillId="3" borderId="12" xfId="0" applyNumberFormat="1" applyFont="1" applyFill="1" applyBorder="1" applyAlignment="1">
      <alignment horizontal="center" vertical="center" wrapText="1"/>
    </xf>
    <xf numFmtId="6" fontId="5" fillId="3" borderId="13" xfId="0" applyNumberFormat="1" applyFont="1" applyFill="1" applyBorder="1" applyAlignment="1">
      <alignment horizontal="center" vertical="center" wrapText="1"/>
    </xf>
    <xf numFmtId="166" fontId="5" fillId="3" borderId="12" xfId="0" applyNumberFormat="1" applyFont="1" applyFill="1" applyBorder="1" applyAlignment="1">
      <alignment horizontal="center" vertical="center" wrapText="1"/>
    </xf>
    <xf numFmtId="6" fontId="5" fillId="3" borderId="14" xfId="0" applyNumberFormat="1" applyFont="1" applyFill="1" applyBorder="1" applyAlignment="1">
      <alignment horizontal="center" vertical="center" wrapText="1"/>
    </xf>
    <xf numFmtId="166" fontId="6" fillId="0" borderId="15" xfId="0" applyNumberFormat="1" applyFont="1" applyFill="1" applyBorder="1"/>
    <xf numFmtId="166" fontId="6" fillId="0" borderId="0" xfId="0" applyNumberFormat="1" applyFont="1" applyFill="1"/>
    <xf numFmtId="166" fontId="7" fillId="0" borderId="16" xfId="0" applyNumberFormat="1" applyFont="1" applyFill="1" applyBorder="1"/>
    <xf numFmtId="6" fontId="7" fillId="0" borderId="0" xfId="0" applyNumberFormat="1" applyFont="1" applyFill="1"/>
    <xf numFmtId="6" fontId="7" fillId="0" borderId="17" xfId="0" applyNumberFormat="1" applyFont="1" applyFill="1" applyBorder="1"/>
    <xf numFmtId="6" fontId="7" fillId="0" borderId="18" xfId="0" applyNumberFormat="1" applyFont="1" applyFill="1" applyBorder="1"/>
    <xf numFmtId="166" fontId="7" fillId="0" borderId="17" xfId="0" applyNumberFormat="1" applyFont="1" applyFill="1" applyBorder="1"/>
    <xf numFmtId="6" fontId="7" fillId="0" borderId="19" xfId="0" applyNumberFormat="1" applyFont="1" applyFill="1" applyBorder="1"/>
    <xf numFmtId="6" fontId="8" fillId="4" borderId="12" xfId="0" applyNumberFormat="1" applyFont="1" applyFill="1" applyBorder="1" applyAlignment="1">
      <alignment horizontal="center" vertical="center"/>
    </xf>
    <xf numFmtId="6" fontId="8" fillId="4" borderId="20" xfId="0" applyNumberFormat="1" applyFont="1" applyFill="1" applyBorder="1" applyAlignment="1">
      <alignment horizontal="center" vertical="center"/>
    </xf>
    <xf numFmtId="6" fontId="8" fillId="4" borderId="13" xfId="0" applyNumberFormat="1" applyFont="1" applyFill="1" applyBorder="1" applyAlignment="1">
      <alignment horizontal="center" vertical="center"/>
    </xf>
    <xf numFmtId="0" fontId="1" fillId="0" borderId="22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166" fontId="1" fillId="0" borderId="23" xfId="0" applyNumberFormat="1" applyFont="1" applyBorder="1"/>
    <xf numFmtId="6" fontId="1" fillId="0" borderId="23" xfId="0" applyNumberFormat="1" applyFont="1" applyBorder="1"/>
    <xf numFmtId="166" fontId="6" fillId="0" borderId="24" xfId="0" applyNumberFormat="1" applyFont="1" applyFill="1" applyBorder="1"/>
    <xf numFmtId="166" fontId="6" fillId="0" borderId="23" xfId="0" applyNumberFormat="1" applyFont="1" applyFill="1" applyBorder="1"/>
    <xf numFmtId="166" fontId="7" fillId="0" borderId="25" xfId="0" applyNumberFormat="1" applyFont="1" applyFill="1" applyBorder="1"/>
    <xf numFmtId="6" fontId="7" fillId="0" borderId="23" xfId="0" applyNumberFormat="1" applyFont="1" applyFill="1" applyBorder="1"/>
    <xf numFmtId="6" fontId="7" fillId="0" borderId="22" xfId="0" applyNumberFormat="1" applyFont="1" applyFill="1" applyBorder="1"/>
    <xf numFmtId="6" fontId="7" fillId="0" borderId="26" xfId="0" applyNumberFormat="1" applyFont="1" applyFill="1" applyBorder="1"/>
    <xf numFmtId="166" fontId="7" fillId="0" borderId="22" xfId="0" applyNumberFormat="1" applyFont="1" applyFill="1" applyBorder="1"/>
    <xf numFmtId="6" fontId="7" fillId="0" borderId="21" xfId="0" applyNumberFormat="1" applyFont="1" applyFill="1" applyBorder="1"/>
  </cellXfs>
  <cellStyles count="1">
    <cellStyle name="Normální" xfId="0" builtinId="0"/>
  </cellStyles>
  <dxfs count="2468"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z val="12"/>
      </font>
    </dxf>
    <dxf>
      <font>
        <b/>
      </font>
    </dxf>
    <dxf>
      <fill>
        <patternFill patternType="solid">
          <bgColor rgb="FF7030A0"/>
        </patternFill>
      </fill>
    </dxf>
    <dxf>
      <font>
        <color theme="0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numFmt numFmtId="166" formatCode="#,##0_ ;[Red]\-#,##0\ "/>
    </dxf>
    <dxf>
      <numFmt numFmtId="10" formatCode="#,##0\ &quot;Kč&quot;;[Red]\-#,##0\ &quot;Kč&quot;"/>
    </dxf>
    <dxf>
      <numFmt numFmtId="10" formatCode="#,##0\ &quot;Kč&quot;;[Red]\-#,##0\ &quot;Kč&quot;"/>
    </dxf>
    <dxf>
      <alignment wrapText="1"/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numFmt numFmtId="166" formatCode="#,##0_ ;[Red]\-#,##0\ "/>
    </dxf>
    <dxf>
      <numFmt numFmtId="10" formatCode="#,##0\ &quot;Kč&quot;;[Red]\-#,##0\ &quot;Kč&quot;"/>
    </dxf>
    <dxf>
      <numFmt numFmtId="10" formatCode="#,##0\ &quot;Kč&quot;;[Red]\-#,##0\ &quot;Kč&quot;"/>
    </dxf>
    <dxf>
      <alignment wrapText="1"/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numFmt numFmtId="166" formatCode="#,##0_ ;[Red]\-#,##0\ "/>
    </dxf>
    <dxf>
      <numFmt numFmtId="10" formatCode="#,##0\ &quot;Kč&quot;;[Red]\-#,##0\ &quot;Kč&quot;"/>
    </dxf>
    <dxf>
      <numFmt numFmtId="10" formatCode="#,##0\ &quot;Kč&quot;;[Red]\-#,##0\ &quot;Kč&quot;"/>
    </dxf>
    <dxf>
      <alignment wrapText="1"/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alignment wrapText="1"/>
    </dxf>
    <dxf>
      <numFmt numFmtId="10" formatCode="#,##0\ &quot;Kč&quot;;[Red]\-#,##0\ &quot;Kč&quot;"/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numFmt numFmtId="166" formatCode="#,##0_ ;[Red]\-#,##0\ "/>
    </dxf>
    <dxf>
      <numFmt numFmtId="10" formatCode="#,##0\ &quot;Kč&quot;;[Red]\-#,##0\ &quot;Kč&quot;"/>
    </dxf>
    <dxf>
      <numFmt numFmtId="10" formatCode="#,##0\ &quot;Kč&quot;;[Red]\-#,##0\ &quot;Kč&quot;"/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numFmt numFmtId="166" formatCode="#,##0_ ;[Red]\-#,##0\ "/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numFmt numFmtId="166" formatCode="#,##0_ ;[Red]\-#,##0\ "/>
    </dxf>
    <dxf>
      <numFmt numFmtId="166" formatCode="#,##0_ ;[Red]\-#,##0\ "/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vertical="top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  <dxf>
      <font>
        <name val="Calibri"/>
        <family val="2"/>
        <charset val="238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10" Type="http://schemas.openxmlformats.org/officeDocument/2006/relationships/calcChain" Target="calcChain.xml"/><Relationship Id="rId4" Type="http://schemas.openxmlformats.org/officeDocument/2006/relationships/theme" Target="theme/theme1.xml"/><Relationship Id="rId9" Type="http://schemas.openxmlformats.org/officeDocument/2006/relationships/powerPivotData" Target="model/item.data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63222" refreshedDate="43892.37777013889" backgroundQuery="1" createdVersion="6" refreshedVersion="6" minRefreshableVersion="3" recordCount="0" supportSubquery="1" supportAdvancedDrill="1" xr:uid="{021E0932-A770-436D-82F3-39AC795E8DB0}">
  <cacheSource type="external" connectionId="1"/>
  <cacheFields count="8">
    <cacheField name="[Rozsah].[Datum vytvoření].[Datum vytvoření]" caption="Datum vytvoření" numFmtId="0" level="1">
      <sharedItems containsSemiMixedTypes="0" containsNonDate="0" containsDate="1" containsString="0" minDate="2018-01-30T10:30:34" maxDate="2019-12-19T13:21:36" count="221">
        <d v="2018-01-30T10:30:34"/>
        <d v="2018-01-31T07:56:52"/>
        <d v="2018-01-31T08:08:40"/>
        <d v="2018-01-31T11:43:11"/>
        <d v="2018-02-15T10:44:02"/>
        <d v="2018-02-16T07:56:19"/>
        <d v="2018-02-19T14:04:13"/>
        <d v="2018-02-21T07:16:27"/>
        <d v="2018-02-22T12:37:15"/>
        <d v="2018-02-27T08:08:07"/>
        <d v="2018-02-28T07:37:37"/>
        <d v="2018-03-06T07:34:29"/>
        <d v="2018-03-09T13:04:03"/>
        <d v="2018-03-12T14:12:54"/>
        <d v="2018-03-13T06:29:04"/>
        <d v="2018-03-13T07:34:49"/>
        <d v="2018-03-20T08:38:29"/>
        <d v="2018-03-26T08:04:34"/>
        <d v="2018-03-27T10:31:23"/>
        <d v="2018-03-28T13:13:00"/>
        <d v="2018-04-12T10:03:14"/>
        <d v="2018-04-12T10:18:24"/>
        <d v="2018-04-12T10:25:11"/>
        <d v="2018-04-18T07:31:30"/>
        <d v="2018-04-18T13:52:55"/>
        <d v="2018-04-19T07:02:30"/>
        <d v="2018-04-20T08:26:26"/>
        <d v="2018-04-27T09:35:42"/>
        <d v="2018-05-14T10:13:58"/>
        <d v="2018-05-15T10:23:06"/>
        <d v="2018-05-15T10:35:40"/>
        <d v="2018-05-16T06:18:21"/>
        <d v="2018-05-21T07:28:30"/>
        <d v="2018-05-24T08:35:54"/>
        <d v="2018-05-25T07:58:28"/>
        <d v="2018-05-29T10:13:22"/>
        <d v="2018-05-31T11:59:14"/>
        <d v="2018-06-11T11:31:58"/>
        <d v="2018-06-14T12:01:27"/>
        <d v="2018-06-14T13:38:11"/>
        <d v="2018-06-18T13:02:18"/>
        <d v="2018-06-19T07:55:05"/>
        <d v="2018-06-21T06:24:53"/>
        <d v="2018-06-22T07:24:58"/>
        <d v="2018-06-22T07:35:30"/>
        <d v="2018-06-27T13:24:46"/>
        <d v="2018-07-13T12:34:52"/>
        <d v="2018-08-06T12:37:55"/>
        <d v="2018-08-06T13:42:03"/>
        <d v="2018-08-16T12:57:27"/>
        <d v="2018-08-20T12:09:52"/>
        <d v="2018-08-20T13:28:48"/>
        <d v="2018-08-30T08:09:50"/>
        <d v="2018-08-30T08:28:07"/>
        <d v="2018-08-31T10:30:41"/>
        <d v="2018-09-05T12:54:58"/>
        <d v="2018-09-06T08:02:48"/>
        <d v="2018-09-06T08:22:24"/>
        <d v="2018-09-12T07:26:13"/>
        <d v="2018-09-14T09:23:51"/>
        <d v="2018-09-17T12:25:12"/>
        <d v="2018-09-17T12:52:30"/>
        <d v="2018-09-17T13:06:42"/>
        <d v="2018-09-18T06:24:07"/>
        <d v="2018-09-25T10:17:45"/>
        <d v="2018-09-26T12:17:18"/>
        <d v="2018-10-04T13:50:24"/>
        <d v="2018-10-08T07:39:44"/>
        <d v="2018-10-09T09:54:56"/>
        <d v="2018-10-09T10:18:12"/>
        <d v="2018-10-10T06:36:33"/>
        <d v="2018-10-24T06:55:18"/>
        <d v="2018-10-24T13:21:35"/>
        <d v="2018-10-30T11:07:34"/>
        <d v="2018-11-06T11:26:37"/>
        <d v="2018-11-07T08:12:30"/>
        <d v="2018-11-08T13:54:03"/>
        <d v="2018-11-15T10:42:50"/>
        <d v="2018-11-16T10:19:42"/>
        <d v="2018-11-19T06:36:19"/>
        <d v="2018-11-22T10:05:59"/>
        <d v="2018-11-27T13:49:31"/>
        <d v="2018-11-29T08:30:35"/>
        <d v="2018-11-29T09:23:00"/>
        <d v="2018-11-29T09:55:33"/>
        <d v="2018-11-29T14:08:34"/>
        <d v="2018-11-30T07:33:25"/>
        <d v="2018-11-30T08:30:10"/>
        <d v="2018-11-30T13:07:40"/>
        <d v="2018-11-30T13:13:12"/>
        <d v="2018-11-30T13:17:04"/>
        <d v="2018-12-13T10:32:37"/>
        <d v="2018-12-14T13:17:19"/>
        <d v="2018-12-31T10:21:33"/>
        <d v="2019-01-08T11:46:33"/>
        <d v="2019-01-09T09:52:16"/>
        <d v="2019-01-11T09:45:21"/>
        <d v="2019-01-16T08:25:15"/>
        <d v="2019-01-16T09:14:28"/>
        <d v="2019-01-21T07:11:06"/>
        <d v="2019-01-22T10:43:47"/>
        <d v="2019-01-24T09:52:13"/>
        <d v="2019-01-24T12:56:25"/>
        <d v="2019-01-25T09:46:06"/>
        <d v="2019-01-31T08:25:11"/>
        <d v="2019-02-11T06:21:33"/>
        <d v="2019-02-11T14:09:37"/>
        <d v="2019-02-13T12:20:37"/>
        <d v="2019-02-18T12:46:39"/>
        <d v="2019-02-19T10:24:44"/>
        <d v="2019-02-20T10:36:14"/>
        <d v="2019-02-22T09:47:49"/>
        <d v="2019-02-25T07:33:28"/>
        <d v="2019-03-08T12:39:19"/>
        <d v="2019-03-11T06:11:11"/>
        <d v="2019-03-11T06:23:07"/>
        <d v="2019-03-11T07:25:55"/>
        <d v="2019-03-14T07:26:27"/>
        <d v="2019-03-18T10:48:00"/>
        <d v="2019-03-26T06:35:18"/>
        <d v="2019-03-26T07:44:52"/>
        <d v="2019-03-26T12:05:56"/>
        <d v="2019-03-27T07:50:45"/>
        <d v="2019-03-27T12:11:46"/>
        <d v="2019-03-28T08:09:13"/>
        <d v="2019-04-10T12:58:04"/>
        <d v="2019-04-10T13:34:27"/>
        <d v="2019-04-11T09:26:00"/>
        <d v="2019-04-11T11:51:08"/>
        <d v="2019-04-30T07:34:12"/>
        <d v="2019-04-30T07:42:47"/>
        <d v="2019-04-30T09:31:07"/>
        <d v="2019-04-30T13:37:57"/>
        <d v="2019-05-09T12:37:52"/>
        <d v="2019-05-14T07:08:05"/>
        <d v="2019-05-14T07:14:14"/>
        <d v="2019-05-14T07:48:26"/>
        <d v="2019-05-22T06:41:40"/>
        <d v="2019-05-22T08:15:26"/>
        <d v="2019-05-23T06:57:35"/>
        <d v="2019-05-23T07:25:56"/>
        <d v="2019-05-30T12:09:07"/>
        <d v="2019-05-30T13:09:23"/>
        <d v="2019-06-05T10:03:43"/>
        <d v="2019-06-11T09:47:16"/>
        <d v="2019-06-11T13:47:19"/>
        <d v="2019-06-12T07:41:12"/>
        <d v="2019-06-12T12:14:33"/>
        <d v="2019-06-12T13:06:35"/>
        <d v="2019-06-13T08:43:14"/>
        <d v="2019-06-18T09:52:14"/>
        <d v="2019-06-21T07:15:54"/>
        <d v="2019-06-25T10:00:31"/>
        <d v="2019-06-26T11:09:05"/>
        <d v="2019-06-26T11:12:49"/>
        <d v="2019-06-27T08:20:26"/>
        <d v="2019-06-28T07:29:07"/>
        <d v="2019-07-15T11:51:55"/>
        <d v="2019-07-15T12:47:21"/>
        <d v="2019-07-17T07:58:34"/>
        <d v="2019-07-17T09:48:55"/>
        <d v="2019-07-22T10:43:09"/>
        <d v="2019-07-31T13:11:22"/>
        <d v="2019-08-09T10:29:02"/>
        <d v="2019-08-09T10:55:20"/>
        <d v="2019-08-09T13:20:08"/>
        <d v="2019-08-12T07:31:37"/>
        <d v="2019-08-12T07:57:52"/>
        <d v="2019-08-12T08:08:36"/>
        <d v="2019-08-22T10:57:19"/>
        <d v="2019-08-23T08:47:51"/>
        <d v="2019-09-05T10:46:58"/>
        <d v="2019-09-06T10:47:52"/>
        <d v="2019-09-06T11:00:25"/>
        <d v="2019-09-09T06:45:24"/>
        <d v="2019-09-12T12:50:35"/>
        <d v="2019-09-16T08:14:41"/>
        <d v="2019-09-19T06:49:28"/>
        <d v="2019-09-26T12:18:15"/>
        <d v="2019-09-27T07:58:44"/>
        <d v="2019-09-30T07:42:32"/>
        <d v="2019-10-04T08:24:39"/>
        <d v="2019-10-04T10:47:21"/>
        <d v="2019-10-04T13:12:42"/>
        <d v="2019-10-08T09:08:07"/>
        <d v="2019-10-09T07:16:03"/>
        <d v="2019-10-16T12:28:18"/>
        <d v="2019-10-17T10:17:51"/>
        <d v="2019-10-18T07:02:07"/>
        <d v="2019-10-18T09:47:28"/>
        <d v="2019-10-18T13:25:38"/>
        <d v="2019-10-18T13:27:21"/>
        <d v="2019-10-25T13:14:09"/>
        <d v="2019-10-29T11:06:33"/>
        <d v="2019-10-29T13:30:10"/>
        <d v="2019-10-30T13:11:34"/>
        <d v="2019-11-07T07:58:01"/>
        <d v="2019-11-08T07:25:09"/>
        <d v="2019-11-11T10:28:29"/>
        <d v="2019-11-14T12:50:42"/>
        <d v="2019-11-14T16:04:51"/>
        <d v="2019-11-15T12:01:08"/>
        <d v="2019-11-18T12:04:22"/>
        <d v="2019-11-20T10:05:12"/>
        <d v="2019-11-21T07:26:34"/>
        <d v="2019-11-21T10:23:18"/>
        <d v="2019-11-25T14:25:31"/>
        <d v="2019-11-27T08:23:38"/>
        <d v="2019-12-04T11:25:38"/>
        <d v="2019-12-04T12:20:20"/>
        <d v="2019-12-06T06:52:59"/>
        <d v="2019-12-09T09:08:25"/>
        <d v="2019-12-12T06:14:17"/>
        <d v="2019-12-12T06:20:11"/>
        <d v="2019-12-13T09:39:00"/>
        <d v="2019-12-16T12:12:13"/>
        <d v="2019-12-17T08:30:35"/>
        <d v="2019-12-17T08:34:08"/>
        <d v="2019-12-17T12:20:14"/>
        <d v="2019-12-18T09:52:54"/>
        <d v="2019-12-19T13:21:36"/>
      </sharedItems>
      <extLst>
        <ext xmlns:x15="http://schemas.microsoft.com/office/spreadsheetml/2010/11/main" uri="{4F2E5C28-24EA-4eb8-9CBF-B6C8F9C3D259}">
          <x15:cachedUniqueNames>
            <x15:cachedUniqueName index="0" name="[Rozsah].[Datum vytvoření].&amp;[2018-01-30T10:30:34.473333]"/>
            <x15:cachedUniqueName index="1" name="[Rozsah].[Datum vytvoření].&amp;[2018-01-31T07:56:51.906667]"/>
            <x15:cachedUniqueName index="2" name="[Rozsah].[Datum vytvoření].&amp;[2018-01-31T08:08:39.833333]"/>
            <x15:cachedUniqueName index="3" name="[Rozsah].[Datum vytvoření].&amp;[2018-01-31T11:43:11.356667]"/>
            <x15:cachedUniqueName index="4" name="[Rozsah].[Datum vytvoření].&amp;[2018-02-15T10:44:01.863333]"/>
            <x15:cachedUniqueName index="5" name="[Rozsah].[Datum vytvoření].&amp;[2018-02-16T07:56:18.676667]"/>
            <x15:cachedUniqueName index="6" name="[Rozsah].[Datum vytvoření].&amp;[2018-02-19T14:04:13.106667]"/>
            <x15:cachedUniqueName index="7" name="[Rozsah].[Datum vytvoření].&amp;[2018-02-21T07:16:26.716667]"/>
            <x15:cachedUniqueName index="8" name="[Rozsah].[Datum vytvoření].&amp;[2018-02-22T12:37:14.963333]"/>
            <x15:cachedUniqueName index="9" name="[Rozsah].[Datum vytvoření].&amp;[2018-02-27T08:08:06.866667]"/>
            <x15:cachedUniqueName index="10" name="[Rozsah].[Datum vytvoření].&amp;[2018-02-28T07:37:37]"/>
            <x15:cachedUniqueName index="11" name="[Rozsah].[Datum vytvoření].&amp;[2018-03-06T07:34:28.583333]"/>
            <x15:cachedUniqueName index="12" name="[Rozsah].[Datum vytvoření].&amp;[2018-03-09T13:04:02.58]"/>
            <x15:cachedUniqueName index="13" name="[Rozsah].[Datum vytvoření].&amp;[2018-03-12T14:12:54.14]"/>
            <x15:cachedUniqueName index="14" name="[Rozsah].[Datum vytvoření].&amp;[2018-03-13T06:29:03.586667]"/>
            <x15:cachedUniqueName index="15" name="[Rozsah].[Datum vytvoření].&amp;[2018-03-13T07:34:48.843333]"/>
            <x15:cachedUniqueName index="16" name="[Rozsah].[Datum vytvoření].&amp;[2018-03-20T08:38:29.493333]"/>
            <x15:cachedUniqueName index="17" name="[Rozsah].[Datum vytvoření].&amp;[2018-03-26T08:04:34.056667]"/>
            <x15:cachedUniqueName index="18" name="[Rozsah].[Datum vytvoření].&amp;[2018-03-27T10:31:22.673333]"/>
            <x15:cachedUniqueName index="19" name="[Rozsah].[Datum vytvoření].&amp;[2018-03-28T13:12:59.706667]"/>
            <x15:cachedUniqueName index="20" name="[Rozsah].[Datum vytvoření].&amp;[2018-04-12T10:03:13.97]"/>
            <x15:cachedUniqueName index="21" name="[Rozsah].[Datum vytvoření].&amp;[2018-04-12T10:18:24.446667]"/>
            <x15:cachedUniqueName index="22" name="[Rozsah].[Datum vytvoření].&amp;[2018-04-12T10:25:10.83]"/>
            <x15:cachedUniqueName index="23" name="[Rozsah].[Datum vytvoření].&amp;[2018-04-18T07:31:30.04]"/>
            <x15:cachedUniqueName index="24" name="[Rozsah].[Datum vytvoření].&amp;[2018-04-18T13:52:55.226667]"/>
            <x15:cachedUniqueName index="25" name="[Rozsah].[Datum vytvoření].&amp;[2018-04-19T07:02:30.44]"/>
            <x15:cachedUniqueName index="26" name="[Rozsah].[Datum vytvoření].&amp;[2018-04-20T08:26:25.703333]"/>
            <x15:cachedUniqueName index="27" name="[Rozsah].[Datum vytvoření].&amp;[2018-04-27T09:35:41.95]"/>
            <x15:cachedUniqueName index="28" name="[Rozsah].[Datum vytvoření].&amp;[2018-05-14T10:13:58.186667]"/>
            <x15:cachedUniqueName index="29" name="[Rozsah].[Datum vytvoření].&amp;[2018-05-15T10:23:05.55]"/>
            <x15:cachedUniqueName index="30" name="[Rozsah].[Datum vytvoření].&amp;[2018-05-15T10:35:40.12]"/>
            <x15:cachedUniqueName index="31" name="[Rozsah].[Datum vytvoření].&amp;[2018-05-16T06:18:21.45]"/>
            <x15:cachedUniqueName index="32" name="[Rozsah].[Datum vytvoření].&amp;[2018-05-21T07:28:30.06]"/>
            <x15:cachedUniqueName index="33" name="[Rozsah].[Datum vytvoření].&amp;[2018-05-24T08:35:53.71]"/>
            <x15:cachedUniqueName index="34" name="[Rozsah].[Datum vytvoření].&amp;[2018-05-25T07:58:27.56]"/>
            <x15:cachedUniqueName index="35" name="[Rozsah].[Datum vytvoření].&amp;[2018-05-29T10:13:22.356667]"/>
            <x15:cachedUniqueName index="36" name="[Rozsah].[Datum vytvoření].&amp;[2018-05-31T11:59:14.33]"/>
            <x15:cachedUniqueName index="37" name="[Rozsah].[Datum vytvoření].&amp;[2018-06-11T11:31:57.873333]"/>
            <x15:cachedUniqueName index="38" name="[Rozsah].[Datum vytvoření].&amp;[2018-06-14T12:01:27.403333]"/>
            <x15:cachedUniqueName index="39" name="[Rozsah].[Datum vytvoření].&amp;[2018-06-14T13:38:11.176667]"/>
            <x15:cachedUniqueName index="40" name="[Rozsah].[Datum vytvoření].&amp;[2018-06-18T13:02:18.486667]"/>
            <x15:cachedUniqueName index="41" name="[Rozsah].[Datum vytvoření].&amp;[2018-06-19T07:55:04.906667]"/>
            <x15:cachedUniqueName index="42" name="[Rozsah].[Datum vytvoření].&amp;[2018-06-21T06:24:52.96]"/>
            <x15:cachedUniqueName index="43" name="[Rozsah].[Datum vytvoření].&amp;[2018-06-22T07:24:58.336667]"/>
            <x15:cachedUniqueName index="44" name="[Rozsah].[Datum vytvoření].&amp;[2018-06-22T07:35:29.523333]"/>
            <x15:cachedUniqueName index="45" name="[Rozsah].[Datum vytvoření].&amp;[2018-06-27T13:24:45.75]"/>
            <x15:cachedUniqueName index="46" name="[Rozsah].[Datum vytvoření].&amp;[2018-07-13T12:34:51.623333]"/>
            <x15:cachedUniqueName index="47" name="[Rozsah].[Datum vytvoření].&amp;[2018-08-06T12:37:55.056667]"/>
            <x15:cachedUniqueName index="48" name="[Rozsah].[Datum vytvoření].&amp;[2018-08-06T13:42:02.923333]"/>
            <x15:cachedUniqueName index="49" name="[Rozsah].[Datum vytvoření].&amp;[2018-08-16T12:57:26.976667]"/>
            <x15:cachedUniqueName index="50" name="[Rozsah].[Datum vytvoření].&amp;[2018-08-20T12:09:52.083333]"/>
            <x15:cachedUniqueName index="51" name="[Rozsah].[Datum vytvoření].&amp;[2018-08-20T13:28:48.453333]"/>
            <x15:cachedUniqueName index="52" name="[Rozsah].[Datum vytvoření].&amp;[2018-08-30T08:09:49.873333]"/>
            <x15:cachedUniqueName index="53" name="[Rozsah].[Datum vytvoření].&amp;[2018-08-30T08:28:06.736667]"/>
            <x15:cachedUniqueName index="54" name="[Rozsah].[Datum vytvoření].&amp;[2018-08-31T10:30:41]"/>
            <x15:cachedUniqueName index="55" name="[Rozsah].[Datum vytvoření].&amp;[2018-09-05T12:54:57.64]"/>
            <x15:cachedUniqueName index="56" name="[Rozsah].[Datum vytvoření].&amp;[2018-09-06T08:02:48.386667]"/>
            <x15:cachedUniqueName index="57" name="[Rozsah].[Datum vytvoření].&amp;[2018-09-06T08:22:23.93]"/>
            <x15:cachedUniqueName index="58" name="[Rozsah].[Datum vytvoření].&amp;[2018-09-12T07:26:13.47]"/>
            <x15:cachedUniqueName index="59" name="[Rozsah].[Datum vytvoření].&amp;[2018-09-14T09:23:51.413333]"/>
            <x15:cachedUniqueName index="60" name="[Rozsah].[Datum vytvoření].&amp;[2018-09-17T12:25:11.706667]"/>
            <x15:cachedUniqueName index="61" name="[Rozsah].[Datum vytvoření].&amp;[2018-09-17T12:52:29.593333]"/>
            <x15:cachedUniqueName index="62" name="[Rozsah].[Datum vytvoření].&amp;[2018-09-17T13:06:41.91]"/>
            <x15:cachedUniqueName index="63" name="[Rozsah].[Datum vytvoření].&amp;[2018-09-18T06:24:06.5]"/>
            <x15:cachedUniqueName index="64" name="[Rozsah].[Datum vytvoření].&amp;[2018-09-25T10:17:45.43]"/>
            <x15:cachedUniqueName index="65" name="[Rozsah].[Datum vytvoření].&amp;[2018-09-26T12:17:17.86]"/>
            <x15:cachedUniqueName index="66" name="[Rozsah].[Datum vytvoření].&amp;[2018-10-04T13:50:24.366667]"/>
            <x15:cachedUniqueName index="67" name="[Rozsah].[Datum vytvoření].&amp;[2018-10-08T07:39:43.626667]"/>
            <x15:cachedUniqueName index="68" name="[Rozsah].[Datum vytvoření].&amp;[2018-10-09T09:54:56.473333]"/>
            <x15:cachedUniqueName index="69" name="[Rozsah].[Datum vytvoření].&amp;[2018-10-09T10:18:12.066667]"/>
            <x15:cachedUniqueName index="70" name="[Rozsah].[Datum vytvoření].&amp;[2018-10-10T06:36:32.816667]"/>
            <x15:cachedUniqueName index="71" name="[Rozsah].[Datum vytvoření].&amp;[2018-10-24T06:55:18.086667]"/>
            <x15:cachedUniqueName index="72" name="[Rozsah].[Datum vytvoření].&amp;[2018-10-24T13:21:35.1]"/>
            <x15:cachedUniqueName index="73" name="[Rozsah].[Datum vytvoření].&amp;[2018-10-30T11:07:34.46]"/>
            <x15:cachedUniqueName index="74" name="[Rozsah].[Datum vytvoření].&amp;[2018-11-06T11:26:36.736667]"/>
            <x15:cachedUniqueName index="75" name="[Rozsah].[Datum vytvoření].&amp;[2018-11-07T08:12:30.406667]"/>
            <x15:cachedUniqueName index="76" name="[Rozsah].[Datum vytvoření].&amp;[2018-11-08T13:54:02.946667]"/>
            <x15:cachedUniqueName index="77" name="[Rozsah].[Datum vytvoření].&amp;[2018-11-15T10:42:49.526667]"/>
            <x15:cachedUniqueName index="78" name="[Rozsah].[Datum vytvoření].&amp;[2018-11-16T10:19:42.196667]"/>
            <x15:cachedUniqueName index="79" name="[Rozsah].[Datum vytvoření].&amp;[2018-11-19T06:36:19.176667]"/>
            <x15:cachedUniqueName index="80" name="[Rozsah].[Datum vytvoření].&amp;[2018-11-22T10:05:58.99]"/>
            <x15:cachedUniqueName index="81" name="[Rozsah].[Datum vytvoření].&amp;[2018-11-27T13:49:31.303333]"/>
            <x15:cachedUniqueName index="82" name="[Rozsah].[Datum vytvoření].&amp;[2018-11-29T08:30:35.103333]"/>
            <x15:cachedUniqueName index="83" name="[Rozsah].[Datum vytvoření].&amp;[2018-11-29T09:23:00.406667]"/>
            <x15:cachedUniqueName index="84" name="[Rozsah].[Datum vytvoření].&amp;[2018-11-29T09:55:32.573333]"/>
            <x15:cachedUniqueName index="85" name="[Rozsah].[Datum vytvoření].&amp;[2018-11-29T14:08:33.726667]"/>
            <x15:cachedUniqueName index="86" name="[Rozsah].[Datum vytvoření].&amp;[2018-11-30T07:33:25]"/>
            <x15:cachedUniqueName index="87" name="[Rozsah].[Datum vytvoření].&amp;[2018-11-30T08:30:10]"/>
            <x15:cachedUniqueName index="88" name="[Rozsah].[Datum vytvoření].&amp;[2018-11-30T13:07:40]"/>
            <x15:cachedUniqueName index="89" name="[Rozsah].[Datum vytvoření].&amp;[2018-11-30T13:13:12]"/>
            <x15:cachedUniqueName index="90" name="[Rozsah].[Datum vytvoření].&amp;[2018-11-30T13:17:04]"/>
            <x15:cachedUniqueName index="91" name="[Rozsah].[Datum vytvoření].&amp;[2018-12-13T10:32:36.83]"/>
            <x15:cachedUniqueName index="92" name="[Rozsah].[Datum vytvoření].&amp;[2018-12-14T13:17:18.71]"/>
            <x15:cachedUniqueName index="93" name="[Rozsah].[Datum vytvoření].&amp;[2018-12-31T10:21:33]"/>
            <x15:cachedUniqueName index="94" name="[Rozsah].[Datum vytvoření].&amp;[2019-01-08T11:46:33.406667]"/>
            <x15:cachedUniqueName index="95" name="[Rozsah].[Datum vytvoření].&amp;[2019-01-09T09:52:15.556667]"/>
            <x15:cachedUniqueName index="96" name="[Rozsah].[Datum vytvoření].&amp;[2019-01-11T09:45:20.886667]"/>
            <x15:cachedUniqueName index="97" name="[Rozsah].[Datum vytvoření].&amp;[2019-01-16T08:25:14.893333]"/>
            <x15:cachedUniqueName index="98" name="[Rozsah].[Datum vytvoření].&amp;[2019-01-16T09:14:27.666667]"/>
            <x15:cachedUniqueName index="99" name="[Rozsah].[Datum vytvoření].&amp;[2019-01-21T07:11:06.036667]"/>
            <x15:cachedUniqueName index="100" name="[Rozsah].[Datum vytvoření].&amp;[2019-01-22T10:43:47.32]"/>
            <x15:cachedUniqueName index="101" name="[Rozsah].[Datum vytvoření].&amp;[2019-01-24T09:52:12.716667]"/>
            <x15:cachedUniqueName index="102" name="[Rozsah].[Datum vytvoření].&amp;[2019-01-24T12:56:25.123333]"/>
            <x15:cachedUniqueName index="103" name="[Rozsah].[Datum vytvoření].&amp;[2019-01-25T09:46:06.273333]"/>
            <x15:cachedUniqueName index="104" name="[Rozsah].[Datum vytvoření].&amp;[2019-01-31T08:25:11]"/>
            <x15:cachedUniqueName index="105" name="[Rozsah].[Datum vytvoření].&amp;[2019-02-11T06:21:32.68]"/>
            <x15:cachedUniqueName index="106" name="[Rozsah].[Datum vytvoření].&amp;[2019-02-11T14:09:37.146667]"/>
            <x15:cachedUniqueName index="107" name="[Rozsah].[Datum vytvoření].&amp;[2019-02-13T12:20:36.66]"/>
            <x15:cachedUniqueName index="108" name="[Rozsah].[Datum vytvoření].&amp;[2019-02-18T12:46:39.356667]"/>
            <x15:cachedUniqueName index="109" name="[Rozsah].[Datum vytvoření].&amp;[2019-02-19T10:24:44.013333]"/>
            <x15:cachedUniqueName index="110" name="[Rozsah].[Datum vytvoření].&amp;[2019-02-20T10:36:13.55]"/>
            <x15:cachedUniqueName index="111" name="[Rozsah].[Datum vytvoření].&amp;[2019-02-22T09:47:48.913333]"/>
            <x15:cachedUniqueName index="112" name="[Rozsah].[Datum vytvoření].&amp;[2019-02-25T07:33:28.326667]"/>
            <x15:cachedUniqueName index="113" name="[Rozsah].[Datum vytvoření].&amp;[2019-03-08T12:39:19.013333]"/>
            <x15:cachedUniqueName index="114" name="[Rozsah].[Datum vytvoření].&amp;[2019-03-11T06:11:11.236667]"/>
            <x15:cachedUniqueName index="115" name="[Rozsah].[Datum vytvoření].&amp;[2019-03-11T06:23:06.783333]"/>
            <x15:cachedUniqueName index="116" name="[Rozsah].[Datum vytvoření].&amp;[2019-03-11T07:25:55.193333]"/>
            <x15:cachedUniqueName index="117" name="[Rozsah].[Datum vytvoření].&amp;[2019-03-14T07:26:26.68]"/>
            <x15:cachedUniqueName index="118" name="[Rozsah].[Datum vytvoření].&amp;[2019-03-18T10:48:00.28]"/>
            <x15:cachedUniqueName index="119" name="[Rozsah].[Datum vytvoření].&amp;[2019-03-26T06:35:17.996667]"/>
            <x15:cachedUniqueName index="120" name="[Rozsah].[Datum vytvoření].&amp;[2019-03-26T07:44:51.623333]"/>
            <x15:cachedUniqueName index="121" name="[Rozsah].[Datum vytvoření].&amp;[2019-03-26T12:05:56.206667]"/>
            <x15:cachedUniqueName index="122" name="[Rozsah].[Datum vytvoření].&amp;[2019-03-27T07:50:44.67]"/>
            <x15:cachedUniqueName index="123" name="[Rozsah].[Datum vytvoření].&amp;[2019-03-27T12:11:46.233333]"/>
            <x15:cachedUniqueName index="124" name="[Rozsah].[Datum vytvoření].&amp;[2019-03-28T08:09:13.433333]"/>
            <x15:cachedUniqueName index="125" name="[Rozsah].[Datum vytvoření].&amp;[2019-04-10T12:58:03.893333]"/>
            <x15:cachedUniqueName index="126" name="[Rozsah].[Datum vytvoření].&amp;[2019-04-10T13:34:27.136667]"/>
            <x15:cachedUniqueName index="127" name="[Rozsah].[Datum vytvoření].&amp;[2019-04-11T09:25:59.76]"/>
            <x15:cachedUniqueName index="128" name="[Rozsah].[Datum vytvoření].&amp;[2019-04-11T11:51:08.256667]"/>
            <x15:cachedUniqueName index="129" name="[Rozsah].[Datum vytvoření].&amp;[2019-04-30T07:34:12.363333]"/>
            <x15:cachedUniqueName index="130" name="[Rozsah].[Datum vytvoření].&amp;[2019-04-30T07:42:47]"/>
            <x15:cachedUniqueName index="131" name="[Rozsah].[Datum vytvoření].&amp;[2019-04-30T09:31:07]"/>
            <x15:cachedUniqueName index="132" name="[Rozsah].[Datum vytvoření].&amp;[2019-04-30T13:37:57]"/>
            <x15:cachedUniqueName index="133" name="[Rozsah].[Datum vytvoření].&amp;[2019-05-09T12:37:51.616667]"/>
            <x15:cachedUniqueName index="134" name="[Rozsah].[Datum vytvoření].&amp;[2019-05-14T07:08:04.846667]"/>
            <x15:cachedUniqueName index="135" name="[Rozsah].[Datum vytvoření].&amp;[2019-05-14T07:14:14.103333]"/>
            <x15:cachedUniqueName index="136" name="[Rozsah].[Datum vytvoření].&amp;[2019-05-14T07:48:26.31]"/>
            <x15:cachedUniqueName index="137" name="[Rozsah].[Datum vytvoření].&amp;[2019-05-22T06:41:39.836667]"/>
            <x15:cachedUniqueName index="138" name="[Rozsah].[Datum vytvoření].&amp;[2019-05-22T08:15:26.493333]"/>
            <x15:cachedUniqueName index="139" name="[Rozsah].[Datum vytvoření].&amp;[2019-05-23T06:57:35.06]"/>
            <x15:cachedUniqueName index="140" name="[Rozsah].[Datum vytvoření].&amp;[2019-05-23T07:25:55.91]"/>
            <x15:cachedUniqueName index="141" name="[Rozsah].[Datum vytvoření].&amp;[2019-05-30T12:09:06.733333]"/>
            <x15:cachedUniqueName index="142" name="[Rozsah].[Datum vytvoření].&amp;[2019-05-30T13:09:23.206667]"/>
            <x15:cachedUniqueName index="143" name="[Rozsah].[Datum vytvoření].&amp;[2019-06-05T10:03:43.12]"/>
            <x15:cachedUniqueName index="144" name="[Rozsah].[Datum vytvoření].&amp;[2019-06-11T09:47:15.833333]"/>
            <x15:cachedUniqueName index="145" name="[Rozsah].[Datum vytvoření].&amp;[2019-06-11T13:47:19.426667]"/>
            <x15:cachedUniqueName index="146" name="[Rozsah].[Datum vytvoření].&amp;[2019-06-12T07:41:11.553333]"/>
            <x15:cachedUniqueName index="147" name="[Rozsah].[Datum vytvoření].&amp;[2019-06-12T12:14:32.603333]"/>
            <x15:cachedUniqueName index="148" name="[Rozsah].[Datum vytvoření].&amp;[2019-06-12T13:06:35.126667]"/>
            <x15:cachedUniqueName index="149" name="[Rozsah].[Datum vytvoření].&amp;[2019-06-13T08:43:14.446667]"/>
            <x15:cachedUniqueName index="150" name="[Rozsah].[Datum vytvoření].&amp;[2019-06-18T09:52:13.856667]"/>
            <x15:cachedUniqueName index="151" name="[Rozsah].[Datum vytvoření].&amp;[2019-06-21T07:15:53.69]"/>
            <x15:cachedUniqueName index="152" name="[Rozsah].[Datum vytvoření].&amp;[2019-06-25T10:00:31.206667]"/>
            <x15:cachedUniqueName index="153" name="[Rozsah].[Datum vytvoření].&amp;[2019-06-26T11:09:04.73]"/>
            <x15:cachedUniqueName index="154" name="[Rozsah].[Datum vytvoření].&amp;[2019-06-26T11:12:48.59]"/>
            <x15:cachedUniqueName index="155" name="[Rozsah].[Datum vytvoření].&amp;[2019-06-27T08:20:26.286667]"/>
            <x15:cachedUniqueName index="156" name="[Rozsah].[Datum vytvoření].&amp;[2019-06-28T07:29:07]"/>
            <x15:cachedUniqueName index="157" name="[Rozsah].[Datum vytvoření].&amp;[2019-07-15T11:51:55.28]"/>
            <x15:cachedUniqueName index="158" name="[Rozsah].[Datum vytvoření].&amp;[2019-07-15T12:47:21.106667]"/>
            <x15:cachedUniqueName index="159" name="[Rozsah].[Datum vytvoření].&amp;[2019-07-17T07:58:34.186667]"/>
            <x15:cachedUniqueName index="160" name="[Rozsah].[Datum vytvoření].&amp;[2019-07-17T09:48:55.296667]"/>
            <x15:cachedUniqueName index="161" name="[Rozsah].[Datum vytvoření].&amp;[2019-07-22T10:43:08.966667]"/>
            <x15:cachedUniqueName index="162" name="[Rozsah].[Datum vytvoření].&amp;[2019-07-31T13:11:21.86]"/>
            <x15:cachedUniqueName index="163" name="[Rozsah].[Datum vytvoření].&amp;[2019-08-09T10:29:02.293333]"/>
            <x15:cachedUniqueName index="164" name="[Rozsah].[Datum vytvoření].&amp;[2019-08-09T10:55:20.296667]"/>
            <x15:cachedUniqueName index="165" name="[Rozsah].[Datum vytvoření].&amp;[2019-08-09T13:20:07.716667]"/>
            <x15:cachedUniqueName index="166" name="[Rozsah].[Datum vytvoření].&amp;[2019-08-12T07:31:37.206667]"/>
            <x15:cachedUniqueName index="167" name="[Rozsah].[Datum vytvoření].&amp;[2019-08-12T07:57:51.946667]"/>
            <x15:cachedUniqueName index="168" name="[Rozsah].[Datum vytvoření].&amp;[2019-08-12T08:08:36.233333]"/>
            <x15:cachedUniqueName index="169" name="[Rozsah].[Datum vytvoření].&amp;[2019-08-22T10:57:19.226667]"/>
            <x15:cachedUniqueName index="170" name="[Rozsah].[Datum vytvoření].&amp;[2019-08-23T08:47:51.34]"/>
            <x15:cachedUniqueName index="171" name="[Rozsah].[Datum vytvoření].&amp;[2019-09-05T10:46:58.18]"/>
            <x15:cachedUniqueName index="172" name="[Rozsah].[Datum vytvoření].&amp;[2019-09-06T10:47:51.926667]"/>
            <x15:cachedUniqueName index="173" name="[Rozsah].[Datum vytvoření].&amp;[2019-09-06T11:00:24.586667]"/>
            <x15:cachedUniqueName index="174" name="[Rozsah].[Datum vytvoření].&amp;[2019-09-09T06:45:23.783333]"/>
            <x15:cachedUniqueName index="175" name="[Rozsah].[Datum vytvoření].&amp;[2019-09-12T12:50:35.426667]"/>
            <x15:cachedUniqueName index="176" name="[Rozsah].[Datum vytvoření].&amp;[2019-09-16T08:14:41.05]"/>
            <x15:cachedUniqueName index="177" name="[Rozsah].[Datum vytvoření].&amp;[2019-09-19T06:49:28.383333]"/>
            <x15:cachedUniqueName index="178" name="[Rozsah].[Datum vytvoření].&amp;[2019-09-26T12:18:14.72]"/>
            <x15:cachedUniqueName index="179" name="[Rozsah].[Datum vytvoření].&amp;[2019-09-27T07:58:43.596667]"/>
            <x15:cachedUniqueName index="180" name="[Rozsah].[Datum vytvoření].&amp;[2019-09-30T07:42:31.793333]"/>
            <x15:cachedUniqueName index="181" name="[Rozsah].[Datum vytvoření].&amp;[2019-10-04T08:24:38.68]"/>
            <x15:cachedUniqueName index="182" name="[Rozsah].[Datum vytvoření].&amp;[2019-10-04T10:47:21.116667]"/>
            <x15:cachedUniqueName index="183" name="[Rozsah].[Datum vytvoření].&amp;[2019-10-04T13:12:41.98]"/>
            <x15:cachedUniqueName index="184" name="[Rozsah].[Datum vytvoření].&amp;[2019-10-08T09:08:07.453333]"/>
            <x15:cachedUniqueName index="185" name="[Rozsah].[Datum vytvoření].&amp;[2019-10-09T07:16:02.543333]"/>
            <x15:cachedUniqueName index="186" name="[Rozsah].[Datum vytvoření].&amp;[2019-10-16T12:28:17.563333]"/>
            <x15:cachedUniqueName index="187" name="[Rozsah].[Datum vytvoření].&amp;[2019-10-17T10:17:50.77]"/>
            <x15:cachedUniqueName index="188" name="[Rozsah].[Datum vytvoření].&amp;[2019-10-18T07:02:07.263333]"/>
            <x15:cachedUniqueName index="189" name="[Rozsah].[Datum vytvoření].&amp;[2019-10-18T09:47:28.273333]"/>
            <x15:cachedUniqueName index="190" name="[Rozsah].[Datum vytvoření].&amp;[2019-10-18T13:25:38.193333]"/>
            <x15:cachedUniqueName index="191" name="[Rozsah].[Datum vytvoření].&amp;[2019-10-18T13:27:20.946667]"/>
            <x15:cachedUniqueName index="192" name="[Rozsah].[Datum vytvoření].&amp;[2019-10-25T13:14:08.513333]"/>
            <x15:cachedUniqueName index="193" name="[Rozsah].[Datum vytvoření].&amp;[2019-10-29T11:06:33.366667]"/>
            <x15:cachedUniqueName index="194" name="[Rozsah].[Datum vytvoření].&amp;[2019-10-29T13:30:09.903333]"/>
            <x15:cachedUniqueName index="195" name="[Rozsah].[Datum vytvoření].&amp;[2019-10-30T13:11:33.92]"/>
            <x15:cachedUniqueName index="196" name="[Rozsah].[Datum vytvoření].&amp;[2019-11-07T07:58:01.116667]"/>
            <x15:cachedUniqueName index="197" name="[Rozsah].[Datum vytvoření].&amp;[2019-11-08T07:25:08.753333]"/>
            <x15:cachedUniqueName index="198" name="[Rozsah].[Datum vytvoření].&amp;[2019-11-11T10:28:29.043333]"/>
            <x15:cachedUniqueName index="199" name="[Rozsah].[Datum vytvoření].&amp;[2019-11-14T12:50:41.633333]"/>
            <x15:cachedUniqueName index="200" name="[Rozsah].[Datum vytvoření].&amp;[2019-11-14T16:04:50.783333]"/>
            <x15:cachedUniqueName index="201" name="[Rozsah].[Datum vytvoření].&amp;[2019-11-15T12:01:07.873333]"/>
            <x15:cachedUniqueName index="202" name="[Rozsah].[Datum vytvoření].&amp;[2019-11-18T12:04:22.376667]"/>
            <x15:cachedUniqueName index="203" name="[Rozsah].[Datum vytvoření].&amp;[2019-11-20T10:05:12.136667]"/>
            <x15:cachedUniqueName index="204" name="[Rozsah].[Datum vytvoření].&amp;[2019-11-21T07:26:33.703333]"/>
            <x15:cachedUniqueName index="205" name="[Rozsah].[Datum vytvoření].&amp;[2019-11-21T10:23:18.24]"/>
            <x15:cachedUniqueName index="206" name="[Rozsah].[Datum vytvoření].&amp;[2019-11-25T14:25:31.493333]"/>
            <x15:cachedUniqueName index="207" name="[Rozsah].[Datum vytvoření].&amp;[2019-11-27T08:23:37.626667]"/>
            <x15:cachedUniqueName index="208" name="[Rozsah].[Datum vytvoření].&amp;[2019-12-04T11:25:38.413333]"/>
            <x15:cachedUniqueName index="209" name="[Rozsah].[Datum vytvoření].&amp;[2019-12-04T12:20:19.86]"/>
            <x15:cachedUniqueName index="210" name="[Rozsah].[Datum vytvoření].&amp;[2019-12-06T06:52:58.65]"/>
            <x15:cachedUniqueName index="211" name="[Rozsah].[Datum vytvoření].&amp;[2019-12-09T09:08:25.426667]"/>
            <x15:cachedUniqueName index="212" name="[Rozsah].[Datum vytvoření].&amp;[2019-12-12T06:14:16.593333]"/>
            <x15:cachedUniqueName index="213" name="[Rozsah].[Datum vytvoření].&amp;[2019-12-12T06:20:11.04]"/>
            <x15:cachedUniqueName index="214" name="[Rozsah].[Datum vytvoření].&amp;[2019-12-13T09:39:00.156667]"/>
            <x15:cachedUniqueName index="215" name="[Rozsah].[Datum vytvoření].&amp;[2019-12-16T12:12:13.453333]"/>
            <x15:cachedUniqueName index="216" name="[Rozsah].[Datum vytvoření].&amp;[2019-12-17T08:30:35.48]"/>
            <x15:cachedUniqueName index="217" name="[Rozsah].[Datum vytvoření].&amp;[2019-12-17T08:34:07.746667]"/>
            <x15:cachedUniqueName index="218" name="[Rozsah].[Datum vytvoření].&amp;[2019-12-17T12:20:14.006667]"/>
            <x15:cachedUniqueName index="219" name="[Rozsah].[Datum vytvoření].&amp;[2019-12-18T09:52:53.523333]"/>
            <x15:cachedUniqueName index="220" name="[Rozsah].[Datum vytvoření].&amp;[2019-12-19T13:21:36.286667]"/>
          </x15:cachedUniqueNames>
        </ext>
      </extLst>
    </cacheField>
    <cacheField name="[Rozsah].[Datum vytvoření (rok)].[Datum vytvoření (rok)]" caption="Datum vytvoření (rok)" numFmtId="0" hierarchy="28" level="1">
      <sharedItems count="2">
        <s v="2018"/>
        <s v="2019"/>
      </sharedItems>
    </cacheField>
    <cacheField name="[Rozsah].[Katalogové číslo].[Katalogové číslo]" caption="Katalogové číslo" numFmtId="0" hierarchy="15" level="1">
      <sharedItems count="40">
        <s v=" 81702215"/>
        <s v="332800-000010"/>
        <s v="380989-02"/>
        <s v="400180"/>
        <s v="4170225"/>
        <s v="4171.111"/>
        <s v="420006"/>
        <s v="420015"/>
        <s v="420023"/>
        <s v="420093"/>
        <s v="420172"/>
        <s v="420179"/>
        <s v="470002"/>
        <s v="470006"/>
        <s v="470015"/>
        <s v="470093"/>
        <s v="470172"/>
        <s v="470179"/>
        <s v="470183"/>
        <s v="470184"/>
        <s v="470194"/>
        <s v="470205"/>
        <s v="470341"/>
        <s v="470359"/>
        <s v="470361"/>
        <s v="470383"/>
        <s v="470384"/>
        <s v="470398"/>
        <s v="480422"/>
        <s v="8384.911"/>
        <s v="8385.901"/>
        <s v="8385.902"/>
        <s v="97077964"/>
        <s v="AP201"/>
        <s v="C2201"/>
        <s v="CA500"/>
        <s v="CFB71"/>
        <s v="CFB73"/>
        <s v="D12LT"/>
        <s v="D12XT"/>
      </sharedItems>
    </cacheField>
    <cacheField name="[Rozsah].[Název zboží].[Název zboží]" caption="Název zboží" numFmtId="0" hierarchy="6" level="1">
      <sharedItems count="40">
        <s v="Set odsávací R.Wolf - sada pro oplach a sání, resterilizovatelná 81702215 - nahrazeno ZR008"/>
        <s v="Sáček laparoskopický MemoBag 200 ml pro 10 mm trocar bal. á 5 ks 332800-000010"/>
        <s v="Nástroj robotický kabel kit blye fiberconnect pro da Vinci Xi délka 20 m 380989-02"/>
        <s v="Nástroj robotický příslušenství 400180"/>
        <s v="Set sací a irigační pro laparopumpu bal. á 10 ks 4170225"/>
        <s v="Filtr hygienický k insuflátoru Richard Wolf bal. á 10 ks 4171.111"/>
        <s v="Nástroj robotický jehelec 8 mm 1 kus = 10 životů 420006"/>
        <s v="Obal na rameno robota bal. á 20 ks 420015"/>
        <s v="Obturátor á 24 ks 420023"/>
        <s v="Nástroj robotický kleště 8 mm 420093"/>
        <s v="Kleště biopolární maryland 420172"/>
        <s v="Nůžky monopolární na pálení 420179  1kus=10životů"/>
        <s v="Nástroj robotický trokar kovový pro da Vinci Xi 8 mm 470002"/>
        <s v="Nástroj robotický jehelec velký k daVinci Xi pro 10 použití 470006"/>
        <s v="Nástroj robotický obal Arm Drape na ramena daVinci Xi sterilní jednorázový bal. á 20 ks 470015"/>
        <s v="Nástroj robotický kleště ProGrasp k daVinci okénkové pro 10 použití 470093"/>
        <s v="Nástroj robotický kleště bipolární Maryland k daVinci Xi pro 10 použití 470172"/>
        <s v="Nástroj robotický nůžky nonopolární Hot Shears k daVinci Xi zahnuté pro 10 použití 470179"/>
        <s v="Nástroj robotický háček monopolární Permanent Cautery Hook k daVinci Xi, pro 10 použití 470183"/>
        <s v="Nástroj robotický Permanent Cautery Spatula  pro da Vinci Xi, 8 mm, délka čelistí 1,7 cm, pracovní délka 32,26 cm, na 10 použití 470184"/>
        <s v="Nástroj robotický jehelec velký k daVinci Xi pro 10 použití 470194"/>
        <s v="Nástroj robotický kleště bipolární Fenestrated, k daVinci Xi okénkové pro 10 použití 470205"/>
        <s v="Nástroj robotický obal Column Drape na středový sloupek daVinci Xi sterilní jednorázový bal. á 20 ks 470341"/>
        <s v="Nástroj robotický obturátor optický Bladeless pro da Vinci Xi 8 mm jednorázový sterilní bal.á 6 ks 470359"/>
        <s v="Nástroj robotický těsnění na trokar Cannula Seal pro da Vinci Xi 5-8 mm jednorázové sterilní bal. á 10 ks 470361"/>
        <s v="Nástroj robotický kabel monopolární pro da Vinci Xi délka 4 m nesterilní pro 20 použití zelený 470383"/>
        <s v="Nástroj robotický kabel bipolární pro da Vinci Xi délka 5 m nesterilní pro 20 použití modrý 470384"/>
        <s v="Kužel Hasson k systému da Vunci Xi k ukotvení portu pr. 8 mm pro opakované použití 470398"/>
        <s v="Nástroj robotický Sealer Vessel  rozšířený k daVinci Xi,jednorázový bal. á 6 ks 480422"/>
        <s v="Rourka proplachovací a sací Wolf pr. 5 mm délka 450 mm 8384.911"/>
        <s v="Držák sací a proplachovací Wolf 8385.901"/>
        <s v="Čepička sacího a proplachovacího nástroje Wolf 8385.902"/>
        <s v="Set rouškovací sterilní pro robotické operace Da Vinci bal. á 4 ks 97077964"/>
        <s v="Klip vstřebatelný Ligaclip Ethicon, PDS, vel. M, se zámkem, délka po uzavření 7,7 mm, bílý, bal. 6 x 5 klipů AP201"/>
        <s v="Jehla insuflační 120 mm, bal.á 20 ks, C2201"/>
        <s v="Aplikátor klipů Epix Universal prům. 5 mm jednorázový obsah 20 klipů M/L bal. á 3 ks CA500"/>
        <s v="Trokar s ostřím a fixačním balonkem 12 x 150 mm CFB71"/>
        <s v="Trokar s ostřím a fixačním balonkem 12 x 100 mm CFB73"/>
        <s v="Trokar xcel pr. 12 mm D12LT"/>
        <s v="Trokar xcel pr. 12 mm D12XT"/>
      </sharedItems>
    </cacheField>
    <cacheField name="[Measures].[Součet Množství (sklad.j.)]" caption="Součet Množství (sklad.j.)" numFmtId="0" hierarchy="31" level="32767"/>
    <cacheField name="[Measures].[Součet Cena celkem]" caption="Součet Cena celkem" numFmtId="0" hierarchy="33" level="32767"/>
    <cacheField name="[Measures].[Průměr Cena za jednotku]" caption="Průměr Cena za jednotku" numFmtId="0" hierarchy="34" level="32767"/>
    <cacheField name="[Rozsah].[Kód povolené účetní skupiny].[Kód povolené účetní skupiny]" caption="Kód povolené účetní skupiny" numFmtId="0" hierarchy="5" level="1">
      <sharedItems containsSemiMixedTypes="0" containsNonDate="0" containsString="0"/>
    </cacheField>
  </cacheFields>
  <cacheHierarchies count="35">
    <cacheHierarchy uniqueName="[Rozsah].[Datum vytvoření]" caption="Datum vytvoření" attribute="1" time="1" defaultMemberUniqueName="[Rozsah].[Datum vytvoření].[All]" allUniqueName="[Rozsah].[Datum vytvoření].[All]" dimensionUniqueName="[Rozsah]" displayFolder="" count="2" memberValueDatatype="7" unbalanced="0">
      <fieldsUsage count="2">
        <fieldUsage x="-1"/>
        <fieldUsage x="0"/>
      </fieldsUsage>
    </cacheHierarchy>
    <cacheHierarchy uniqueName="[Rozsah].[Číslo skladové výdejky]" caption="Číslo skladové výdejky" attribute="1" defaultMemberUniqueName="[Rozsah].[Číslo skladové výdejky].[All]" allUniqueName="[Rozsah].[Číslo skladové výdejky].[All]" dimensionUniqueName="[Rozsah]" displayFolder="" count="0" memberValueDatatype="130" unbalanced="0"/>
    <cacheHierarchy uniqueName="[Rozsah].[xHospodářské středisko]" caption="xHospodářské středisko" attribute="1" defaultMemberUniqueName="[Rozsah].[xHospodářské středisko].[All]" allUniqueName="[Rozsah].[xHospodářské středisko].[All]" dimensionUniqueName="[Rozsah]" displayFolder="" count="0" memberValueDatatype="130" unbalanced="0"/>
    <cacheHierarchy uniqueName="[Rozsah].[Kód zboží]" caption="Kód zboží" attribute="1" defaultMemberUniqueName="[Rozsah].[Kód zboží].[All]" allUniqueName="[Rozsah].[Kód zboží].[All]" dimensionUniqueName="[Rozsah]" displayFolder="" count="0" memberValueDatatype="130" unbalanced="0"/>
    <cacheHierarchy uniqueName="[Rozsah].[Kód VZP]" caption="Kód VZP" attribute="1" defaultMemberUniqueName="[Rozsah].[Kód VZP].[All]" allUniqueName="[Rozsah].[Kód VZP].[All]" dimensionUniqueName="[Rozsah]" displayFolder="" count="0" memberValueDatatype="130" unbalanced="0"/>
    <cacheHierarchy uniqueName="[Rozsah].[Kód povolené účetní skupiny]" caption="Kód povolené účetní skupiny" attribute="1" defaultMemberUniqueName="[Rozsah].[Kód povolené účetní skupiny].[All]" allUniqueName="[Rozsah].[Kód povolené účetní skupiny].[All]" dimensionUniqueName="[Rozsah]" displayFolder="" count="2" memberValueDatatype="130" unbalanced="0">
      <fieldsUsage count="2">
        <fieldUsage x="-1"/>
        <fieldUsage x="7"/>
      </fieldsUsage>
    </cacheHierarchy>
    <cacheHierarchy uniqueName="[Rozsah].[Název zboží]" caption="Název zboží" attribute="1" defaultMemberUniqueName="[Rozsah].[Název zboží].[All]" allUniqueName="[Rozsah].[Název zboží].[All]" dimensionUniqueName="[Rozsah]" displayFolder="" count="2" memberValueDatatype="130" unbalanced="0">
      <fieldsUsage count="2">
        <fieldUsage x="-1"/>
        <fieldUsage x="3"/>
      </fieldsUsage>
    </cacheHierarchy>
    <cacheHierarchy uniqueName="[Rozsah].[Množství (sklad.j.)]" caption="Množství (sklad.j.)" attribute="1" defaultMemberUniqueName="[Rozsah].[Množství (sklad.j.)].[All]" allUniqueName="[Rozsah].[Množství (sklad.j.)].[All]" dimensionUniqueName="[Rozsah]" displayFolder="" count="0" memberValueDatatype="5" unbalanced="0"/>
    <cacheHierarchy uniqueName="[Rozsah].[MJ]" caption="MJ" attribute="1" defaultMemberUniqueName="[Rozsah].[MJ].[All]" allUniqueName="[Rozsah].[MJ].[All]" dimensionUniqueName="[Rozsah]" displayFolder="" count="0" memberValueDatatype="130" unbalanced="0"/>
    <cacheHierarchy uniqueName="[Rozsah].[Cena za jednotku]" caption="Cena za jednotku" attribute="1" defaultMemberUniqueName="[Rozsah].[Cena za jednotku].[All]" allUniqueName="[Rozsah].[Cena za jednotku].[All]" dimensionUniqueName="[Rozsah]" displayFolder="" count="0" memberValueDatatype="5" unbalanced="0"/>
    <cacheHierarchy uniqueName="[Rozsah].[Cena celkem]" caption="Cena celkem" attribute="1" defaultMemberUniqueName="[Rozsah].[Cena celkem].[All]" allUniqueName="[Rozsah].[Cena celkem].[All]" dimensionUniqueName="[Rozsah]" displayFolder="" count="0" memberValueDatatype="5" unbalanced="0"/>
    <cacheHierarchy uniqueName="[Rozsah].[Norma jakosti]" caption="Norma jakosti" attribute="1" defaultMemberUniqueName="[Rozsah].[Norma jakosti].[All]" allUniqueName="[Rozsah].[Norma jakosti].[All]" dimensionUniqueName="[Rozsah]" displayFolder="" count="0" memberValueDatatype="130" unbalanced="0"/>
    <cacheHierarchy uniqueName="[Rozsah].[Věcná skupina zboží]" caption="Věcná skupina zboží" attribute="1" defaultMemberUniqueName="[Rozsah].[Věcná skupina zboží].[All]" allUniqueName="[Rozsah].[Věcná skupina zboží].[All]" dimensionUniqueName="[Rozsah]" displayFolder="" count="0" memberValueDatatype="130" unbalanced="0"/>
    <cacheHierarchy uniqueName="[Rozsah].[Název věcné skupiny zboží]" caption="Název věcné skupiny zboží" attribute="1" defaultMemberUniqueName="[Rozsah].[Název věcné skupiny zboží].[All]" allUniqueName="[Rozsah].[Název věcné skupiny zboží].[All]" dimensionUniqueName="[Rozsah]" displayFolder="" count="0" memberValueDatatype="130" unbalanced="0"/>
    <cacheHierarchy uniqueName="[Rozsah].[xNázev hospodářského střediska]" caption="xNázev hospodářského střediska" attribute="1" defaultMemberUniqueName="[Rozsah].[xNázev hospodářského střediska].[All]" allUniqueName="[Rozsah].[xNázev hospodářského střediska].[All]" dimensionUniqueName="[Rozsah]" displayFolder="" count="0" memberValueDatatype="130" unbalanced="0"/>
    <cacheHierarchy uniqueName="[Rozsah].[Katalogové číslo]" caption="Katalogové číslo" attribute="1" defaultMemberUniqueName="[Rozsah].[Katalogové číslo].[All]" allUniqueName="[Rozsah].[Katalogové číslo].[All]" dimensionUniqueName="[Rozsah]" displayFolder="" count="2" memberValueDatatype="130" unbalanced="0">
      <fieldsUsage count="2">
        <fieldUsage x="-1"/>
        <fieldUsage x="2"/>
      </fieldsUsage>
    </cacheHierarchy>
    <cacheHierarchy uniqueName="[Rozsah].[Skladový pohyb]" caption="Skladový pohyb" attribute="1" defaultMemberUniqueName="[Rozsah].[Skladový pohyb].[All]" allUniqueName="[Rozsah].[Skladový pohyb].[All]" dimensionUniqueName="[Rozsah]" displayFolder="" count="0" memberValueDatatype="130" unbalanced="0"/>
    <cacheHierarchy uniqueName="[Rozsah].[Vytvořil]" caption="Vytvořil" attribute="1" defaultMemberUniqueName="[Rozsah].[Vytvořil].[All]" allUniqueName="[Rozsah].[Vytvořil].[All]" dimensionUniqueName="[Rozsah]" displayFolder="" count="0" memberValueDatatype="130" unbalanced="0"/>
    <cacheHierarchy uniqueName="[Rozsah].[Stav skladového dokladu]" caption="Stav skladového dokladu" attribute="1" defaultMemberUniqueName="[Rozsah].[Stav skladového dokladu].[All]" allUniqueName="[Rozsah].[Stav skladového dokladu].[All]" dimensionUniqueName="[Rozsah]" displayFolder="" count="0" memberValueDatatype="130" unbalanced="0"/>
    <cacheHierarchy uniqueName="[Rozsah].[Číslo Faktury přijaté]" caption="Číslo Faktury přijaté" attribute="1" defaultMemberUniqueName="[Rozsah].[Číslo Faktury přijaté].[All]" allUniqueName="[Rozsah].[Číslo Faktury přijaté].[All]" dimensionUniqueName="[Rozsah]" displayFolder="" count="0" memberValueDatatype="130" unbalanced="0"/>
    <cacheHierarchy uniqueName="[Rozsah].[Odběratel]" caption="Odběratel" attribute="1" defaultMemberUniqueName="[Rozsah].[Odběratel].[All]" allUniqueName="[Rozsah].[Odběratel].[All]" dimensionUniqueName="[Rozsah]" displayFolder="" count="0" memberValueDatatype="130" unbalanced="0"/>
    <cacheHierarchy uniqueName="[Rozsah].[Dodavatel]" caption="Dodavatel" attribute="1" defaultMemberUniqueName="[Rozsah].[Dodavatel].[All]" allUniqueName="[Rozsah].[Dodavatel].[All]" dimensionUniqueName="[Rozsah]" displayFolder="" count="0" memberValueDatatype="130" unbalanced="0"/>
    <cacheHierarchy uniqueName="[Rozsah].[xNázev kalkulační jednice]" caption="xNázev kalkulační jednice" attribute="1" defaultMemberUniqueName="[Rozsah].[xNázev kalkulační jednice].[All]" allUniqueName="[Rozsah].[xNázev kalkulační jednice].[All]" dimensionUniqueName="[Rozsah]" displayFolder="" count="0" memberValueDatatype="130" unbalanced="0"/>
    <cacheHierarchy uniqueName="[Rozsah].[xKalkulační jednice]" caption="xKalkulační jednice" attribute="1" defaultMemberUniqueName="[Rozsah].[xKalkulační jednice].[All]" allUniqueName="[Rozsah].[xKalkulační jednice].[All]" dimensionUniqueName="[Rozsah]" displayFolder="" count="0" memberValueDatatype="130" unbalanced="0"/>
    <cacheHierarchy uniqueName="[Rozsah].[xAkce]" caption="xAkce" attribute="1" defaultMemberUniqueName="[Rozsah].[xAkce].[All]" allUniqueName="[Rozsah].[xAkce].[All]" dimensionUniqueName="[Rozsah]" displayFolder="" count="0" memberValueDatatype="130" unbalanced="0"/>
    <cacheHierarchy uniqueName="[Rozsah].[Hmotnost položky]" caption="Hmotnost položky" attribute="1" defaultMemberUniqueName="[Rozsah].[Hmotnost položky].[All]" allUniqueName="[Rozsah].[Hmotnost položky].[All]" dimensionUniqueName="[Rozsah]" displayFolder="" count="0" memberValueDatatype="5" unbalanced="0"/>
    <cacheHierarchy uniqueName="[Rozsah].[EAN zboží]" caption="EAN zboží" attribute="1" defaultMemberUniqueName="[Rozsah].[EAN zboží].[All]" allUniqueName="[Rozsah].[EAN zboží].[All]" dimensionUniqueName="[Rozsah]" displayFolder="" count="0" memberValueDatatype="130" unbalanced="0"/>
    <cacheHierarchy uniqueName="[Rozsah].[xEAN]" caption="xEAN" attribute="1" defaultMemberUniqueName="[Rozsah].[xEAN].[All]" allUniqueName="[Rozsah].[xEAN].[All]" dimensionUniqueName="[Rozsah]" displayFolder="" count="0" memberValueDatatype="130" unbalanced="0"/>
    <cacheHierarchy uniqueName="[Rozsah].[Datum vytvoření (rok)]" caption="Datum vytvoření (rok)" attribute="1" defaultMemberUniqueName="[Rozsah].[Datum vytvoření (rok)].[All]" allUniqueName="[Rozsah].[Datum vytvoření (rok)].[All]" dimensionUniqueName="[Rozsah]" displayFolder="" count="2" memberValueDatatype="130" unbalanced="0">
      <fieldsUsage count="2">
        <fieldUsage x="-1"/>
        <fieldUsage x="1"/>
      </fieldsUsage>
    </cacheHierarchy>
    <cacheHierarchy uniqueName="[Measures].[__XL_Count Rozsah]" caption="__XL_Count Rozsah" measure="1" displayFolder="" measureGroup="Rozsah" count="0" hidden="1"/>
    <cacheHierarchy uniqueName="[Measures].[__No measures defined]" caption="__No measures defined" measure="1" displayFolder="" count="0" hidden="1"/>
    <cacheHierarchy uniqueName="[Measures].[Součet Množství (sklad.j.)]" caption="Součet Množství (sklad.j.)" measure="1" displayFolder="" measureGroup="Rozsah" count="0" oneField="1" hidden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  <cacheHierarchy uniqueName="[Measures].[Součet Cena za jednotku]" caption="Součet Cena za jednotku" measure="1" displayFolder="" measureGroup="Rozsah" count="0" hidden="1">
      <extLst>
        <ext xmlns:x15="http://schemas.microsoft.com/office/spreadsheetml/2010/11/main" uri="{B97F6D7D-B522-45F9-BDA1-12C45D357490}">
          <x15:cacheHierarchy aggregatedColumn="9"/>
        </ext>
      </extLst>
    </cacheHierarchy>
    <cacheHierarchy uniqueName="[Measures].[Součet Cena celkem]" caption="Součet Cena celkem" measure="1" displayFolder="" measureGroup="Rozsah" count="0" oneField="1" hidden="1">
      <fieldsUsage count="1">
        <fieldUsage x="5"/>
      </fieldsUsage>
      <extLst>
        <ext xmlns:x15="http://schemas.microsoft.com/office/spreadsheetml/2010/11/main" uri="{B97F6D7D-B522-45F9-BDA1-12C45D357490}">
          <x15:cacheHierarchy aggregatedColumn="10"/>
        </ext>
      </extLst>
    </cacheHierarchy>
    <cacheHierarchy uniqueName="[Measures].[Průměr Cena za jednotku]" caption="Průměr Cena za jednotku" measure="1" displayFolder="" measureGroup="Rozsah" count="0" oneField="1" hidden="1">
      <fieldsUsage count="1">
        <fieldUsage x="6"/>
      </fieldsUsage>
      <extLst>
        <ext xmlns:x15="http://schemas.microsoft.com/office/spreadsheetml/2010/11/main" uri="{B97F6D7D-B522-45F9-BDA1-12C45D357490}">
          <x15:cacheHierarchy aggregatedColumn="9"/>
        </ext>
      </extLst>
    </cacheHierarchy>
  </cacheHierarchies>
  <kpis count="0"/>
  <dimensions count="2">
    <dimension measure="1" name="Measures" uniqueName="[Measures]" caption="Measures"/>
    <dimension name="Rozsah" uniqueName="[Rozsah]" caption="Rozsah"/>
  </dimensions>
  <measureGroups count="1">
    <measureGroup name="Rozsah" caption="Rozsah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203AC93-DB3E-4067-A0FA-334B071B1851}" name="Kontingenční tabulka1" cacheId="70" applyNumberFormats="0" applyBorderFormats="0" applyFontFormats="0" applyPatternFormats="0" applyAlignmentFormats="0" applyWidthHeightFormats="1" dataCaption="Hodnoty" updatedVersion="6" minRefreshableVersion="3" colGrandTotals="0" itemPrintTitles="1" createdVersion="6" indent="0" compact="0" compactData="0" multipleFieldFilters="0">
  <location ref="A3:H47" firstHeaderRow="1" firstDataRow="4" firstDataCol="2" rowPageCount="1" colPageCount="1"/>
  <pivotFields count="8">
    <pivotField axis="axisCol" compact="0" allDrilled="1" outline="0" subtotalTop="0" showAll="0" dataSourceSort="1" defaultSubtotal="0" defaultAttributeDrillState="1">
      <items count="2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</items>
    </pivotField>
    <pivotField axis="axisCol" compact="0" allDrilled="1" outline="0" subtotalTop="0" showAll="0" dataSourceSort="1" defaultSubtotal="0">
      <items count="2">
        <item x="0" e="0"/>
        <item x="1" e="0"/>
      </items>
    </pivotField>
    <pivotField axis="axisRow" compact="0" allDrilled="1" outline="0" subtotalTop="0" showAll="0" dataSourceSort="1" defaultSubtotal="0" defaultAttributeDrillState="1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axis="axisRow" compact="0" allDrilled="1" outline="0" subtotalTop="0" showAll="0" dataSourceSort="1" defaultSubtotal="0" defaultAttributeDrillState="1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</items>
    </pivotField>
    <pivotField dataField="1" compact="0" outline="0" subtotalTop="0" showAll="0" defaultSubtotal="0"/>
    <pivotField dataField="1" compact="0" outline="0" subtotalTop="0" showAll="0" defaultSubtotal="0"/>
    <pivotField dataField="1" compact="0" outline="0" subtotalTop="0" showAll="0" defaultSubtotal="0"/>
    <pivotField axis="axisPage" compact="0" allDrilled="1" outline="0" subtotalTop="0" showAll="0" dataSourceSort="1" defaultSubtotal="0" defaultAttributeDrillState="1"/>
  </pivotFields>
  <rowFields count="2">
    <field x="2"/>
    <field x="3"/>
  </rowFields>
  <rowItems count="41">
    <i>
      <x/>
      <x/>
    </i>
    <i>
      <x v="1"/>
      <x v="1"/>
    </i>
    <i>
      <x v="2"/>
      <x v="2"/>
    </i>
    <i>
      <x v="3"/>
      <x v="3"/>
    </i>
    <i>
      <x v="4"/>
      <x v="4"/>
    </i>
    <i>
      <x v="5"/>
      <x v="5"/>
    </i>
    <i>
      <x v="6"/>
      <x v="6"/>
    </i>
    <i>
      <x v="7"/>
      <x v="7"/>
    </i>
    <i>
      <x v="8"/>
      <x v="8"/>
    </i>
    <i>
      <x v="9"/>
      <x v="9"/>
    </i>
    <i>
      <x v="10"/>
      <x v="10"/>
    </i>
    <i>
      <x v="11"/>
      <x v="11"/>
    </i>
    <i>
      <x v="12"/>
      <x v="12"/>
    </i>
    <i>
      <x v="13"/>
      <x v="13"/>
    </i>
    <i>
      <x v="14"/>
      <x v="14"/>
    </i>
    <i>
      <x v="15"/>
      <x v="15"/>
    </i>
    <i>
      <x v="16"/>
      <x v="16"/>
    </i>
    <i>
      <x v="17"/>
      <x v="17"/>
    </i>
    <i>
      <x v="18"/>
      <x v="18"/>
    </i>
    <i>
      <x v="19"/>
      <x v="19"/>
    </i>
    <i>
      <x v="20"/>
      <x v="20"/>
    </i>
    <i>
      <x v="21"/>
      <x v="21"/>
    </i>
    <i>
      <x v="22"/>
      <x v="22"/>
    </i>
    <i>
      <x v="23"/>
      <x v="23"/>
    </i>
    <i>
      <x v="24"/>
      <x v="24"/>
    </i>
    <i>
      <x v="25"/>
      <x v="25"/>
    </i>
    <i>
      <x v="26"/>
      <x v="26"/>
    </i>
    <i>
      <x v="27"/>
      <x v="27"/>
    </i>
    <i>
      <x v="28"/>
      <x v="28"/>
    </i>
    <i>
      <x v="29"/>
      <x v="29"/>
    </i>
    <i>
      <x v="30"/>
      <x v="30"/>
    </i>
    <i>
      <x v="31"/>
      <x v="31"/>
    </i>
    <i>
      <x v="32"/>
      <x v="32"/>
    </i>
    <i>
      <x v="33"/>
      <x v="33"/>
    </i>
    <i>
      <x v="34"/>
      <x v="34"/>
    </i>
    <i>
      <x v="35"/>
      <x v="35"/>
    </i>
    <i>
      <x v="36"/>
      <x v="36"/>
    </i>
    <i>
      <x v="37"/>
      <x v="37"/>
    </i>
    <i>
      <x v="38"/>
      <x v="38"/>
    </i>
    <i>
      <x v="39"/>
      <x v="39"/>
    </i>
    <i t="grand">
      <x/>
    </i>
  </rowItems>
  <colFields count="3">
    <field x="1"/>
    <field x="0"/>
    <field x="-2"/>
  </colFields>
  <colItems count="6">
    <i>
      <x/>
      <x v="1048832"/>
      <x/>
    </i>
    <i r="2" i="1">
      <x v="1"/>
    </i>
    <i r="2" i="2">
      <x v="2"/>
    </i>
    <i>
      <x v="1"/>
      <x v="1048832"/>
      <x/>
    </i>
    <i r="2" i="1">
      <x v="1"/>
    </i>
    <i r="2" i="2">
      <x v="2"/>
    </i>
  </colItems>
  <pageFields count="1">
    <pageField fld="7" hier="5" name="[Rozsah].[Kód povolené účetní skupiny].&amp;[Z 512_ROBOT]" cap="Z 512_ROBOT"/>
  </pageFields>
  <dataFields count="3">
    <dataField name="Součet Množství (sklad.j.)" fld="4" baseField="3" baseItem="0" numFmtId="166"/>
    <dataField name="Průměr Cena za jednotku" fld="6" subtotal="average" baseField="3" baseItem="0" numFmtId="6"/>
    <dataField name="Součet Cena celkem" fld="5" baseField="3" baseItem="0" numFmtId="6"/>
  </dataFields>
  <formats count="188">
    <format dxfId="2467">
      <pivotArea type="all" dataOnly="0" outline="0" fieldPosition="0"/>
    </format>
    <format dxfId="2466">
      <pivotArea outline="0" collapsedLevelsAreSubtotals="1" fieldPosition="0"/>
    </format>
    <format dxfId="2465">
      <pivotArea type="origin" dataOnly="0" labelOnly="1" outline="0" fieldPosition="0"/>
    </format>
    <format dxfId="2464">
      <pivotArea field="1" type="button" dataOnly="0" labelOnly="1" outline="0" axis="axisCol" fieldPosition="0"/>
    </format>
    <format dxfId="2463">
      <pivotArea field="0" type="button" dataOnly="0" labelOnly="1" outline="0" axis="axisCol" fieldPosition="1"/>
    </format>
    <format dxfId="2462">
      <pivotArea field="2" type="button" dataOnly="0" labelOnly="1" outline="0" axis="axisRow" fieldPosition="0"/>
    </format>
    <format dxfId="2461">
      <pivotArea field="3" type="button" dataOnly="0" labelOnly="1" outline="0" axis="axisRow" fieldPosition="1"/>
    </format>
    <format dxfId="2460">
      <pivotArea dataOnly="0" labelOnly="1" outline="0" fieldPosition="0">
        <references count="1">
          <reference field="2" count="0"/>
        </references>
      </pivotArea>
    </format>
    <format dxfId="2459">
      <pivotArea dataOnly="0" labelOnly="1" grandRow="1" outline="0" fieldPosition="0"/>
    </format>
    <format dxfId="2458">
      <pivotArea dataOnly="0" labelOnly="1" outline="0" fieldPosition="0">
        <references count="2">
          <reference field="2" count="1" selected="0">
            <x v="0"/>
          </reference>
          <reference field="3" count="1">
            <x v="0"/>
          </reference>
        </references>
      </pivotArea>
    </format>
    <format dxfId="2457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2456">
      <pivotArea dataOnly="0" labelOnly="1" outline="0" fieldPosition="0">
        <references count="2">
          <reference field="2" count="1" selected="0">
            <x v="2"/>
          </reference>
          <reference field="3" count="1">
            <x v="2"/>
          </reference>
        </references>
      </pivotArea>
    </format>
    <format dxfId="2455">
      <pivotArea dataOnly="0" labelOnly="1" outline="0" fieldPosition="0">
        <references count="2">
          <reference field="2" count="1" selected="0">
            <x v="3"/>
          </reference>
          <reference field="3" count="1">
            <x v="3"/>
          </reference>
        </references>
      </pivotArea>
    </format>
    <format dxfId="2454">
      <pivotArea dataOnly="0" labelOnly="1" outline="0" fieldPosition="0">
        <references count="2">
          <reference field="2" count="1" selected="0">
            <x v="4"/>
          </reference>
          <reference field="3" count="1">
            <x v="4"/>
          </reference>
        </references>
      </pivotArea>
    </format>
    <format dxfId="2453">
      <pivotArea dataOnly="0" labelOnly="1" outline="0" fieldPosition="0">
        <references count="2">
          <reference field="2" count="1" selected="0">
            <x v="5"/>
          </reference>
          <reference field="3" count="1">
            <x v="5"/>
          </reference>
        </references>
      </pivotArea>
    </format>
    <format dxfId="2452">
      <pivotArea dataOnly="0" labelOnly="1" outline="0" fieldPosition="0">
        <references count="2">
          <reference field="2" count="1" selected="0">
            <x v="6"/>
          </reference>
          <reference field="3" count="1">
            <x v="6"/>
          </reference>
        </references>
      </pivotArea>
    </format>
    <format dxfId="2451">
      <pivotArea dataOnly="0" labelOnly="1" outline="0" fieldPosition="0">
        <references count="2">
          <reference field="2" count="1" selected="0">
            <x v="7"/>
          </reference>
          <reference field="3" count="1">
            <x v="7"/>
          </reference>
        </references>
      </pivotArea>
    </format>
    <format dxfId="2450">
      <pivotArea dataOnly="0" labelOnly="1" outline="0" fieldPosition="0">
        <references count="2">
          <reference field="2" count="1" selected="0">
            <x v="8"/>
          </reference>
          <reference field="3" count="1">
            <x v="8"/>
          </reference>
        </references>
      </pivotArea>
    </format>
    <format dxfId="2449">
      <pivotArea dataOnly="0" labelOnly="1" outline="0" fieldPosition="0">
        <references count="2">
          <reference field="2" count="1" selected="0">
            <x v="9"/>
          </reference>
          <reference field="3" count="1">
            <x v="9"/>
          </reference>
        </references>
      </pivotArea>
    </format>
    <format dxfId="2448">
      <pivotArea dataOnly="0" labelOnly="1" outline="0" fieldPosition="0">
        <references count="2">
          <reference field="2" count="1" selected="0">
            <x v="10"/>
          </reference>
          <reference field="3" count="1">
            <x v="10"/>
          </reference>
        </references>
      </pivotArea>
    </format>
    <format dxfId="2447">
      <pivotArea dataOnly="0" labelOnly="1" outline="0" fieldPosition="0">
        <references count="2">
          <reference field="2" count="1" selected="0">
            <x v="11"/>
          </reference>
          <reference field="3" count="1">
            <x v="11"/>
          </reference>
        </references>
      </pivotArea>
    </format>
    <format dxfId="2446">
      <pivotArea dataOnly="0" labelOnly="1" outline="0" fieldPosition="0">
        <references count="2">
          <reference field="2" count="1" selected="0">
            <x v="12"/>
          </reference>
          <reference field="3" count="1">
            <x v="12"/>
          </reference>
        </references>
      </pivotArea>
    </format>
    <format dxfId="2445">
      <pivotArea dataOnly="0" labelOnly="1" outline="0" fieldPosition="0">
        <references count="2">
          <reference field="2" count="1" selected="0">
            <x v="13"/>
          </reference>
          <reference field="3" count="1">
            <x v="13"/>
          </reference>
        </references>
      </pivotArea>
    </format>
    <format dxfId="2444">
      <pivotArea dataOnly="0" labelOnly="1" outline="0" fieldPosition="0">
        <references count="2">
          <reference field="2" count="1" selected="0">
            <x v="14"/>
          </reference>
          <reference field="3" count="1">
            <x v="14"/>
          </reference>
        </references>
      </pivotArea>
    </format>
    <format dxfId="2443">
      <pivotArea dataOnly="0" labelOnly="1" outline="0" fieldPosition="0">
        <references count="2">
          <reference field="2" count="1" selected="0">
            <x v="15"/>
          </reference>
          <reference field="3" count="1">
            <x v="15"/>
          </reference>
        </references>
      </pivotArea>
    </format>
    <format dxfId="2442">
      <pivotArea dataOnly="0" labelOnly="1" outline="0" fieldPosition="0">
        <references count="2">
          <reference field="2" count="1" selected="0">
            <x v="16"/>
          </reference>
          <reference field="3" count="1">
            <x v="16"/>
          </reference>
        </references>
      </pivotArea>
    </format>
    <format dxfId="2441">
      <pivotArea dataOnly="0" labelOnly="1" outline="0" fieldPosition="0">
        <references count="2">
          <reference field="2" count="1" selected="0">
            <x v="17"/>
          </reference>
          <reference field="3" count="1">
            <x v="17"/>
          </reference>
        </references>
      </pivotArea>
    </format>
    <format dxfId="2440">
      <pivotArea dataOnly="0" labelOnly="1" outline="0" fieldPosition="0">
        <references count="2">
          <reference field="2" count="1" selected="0">
            <x v="18"/>
          </reference>
          <reference field="3" count="1">
            <x v="18"/>
          </reference>
        </references>
      </pivotArea>
    </format>
    <format dxfId="2439">
      <pivotArea dataOnly="0" labelOnly="1" outline="0" fieldPosition="0">
        <references count="2">
          <reference field="2" count="1" selected="0">
            <x v="19"/>
          </reference>
          <reference field="3" count="1">
            <x v="19"/>
          </reference>
        </references>
      </pivotArea>
    </format>
    <format dxfId="2438">
      <pivotArea dataOnly="0" labelOnly="1" outline="0" fieldPosition="0">
        <references count="2">
          <reference field="2" count="1" selected="0">
            <x v="20"/>
          </reference>
          <reference field="3" count="1">
            <x v="20"/>
          </reference>
        </references>
      </pivotArea>
    </format>
    <format dxfId="2437">
      <pivotArea dataOnly="0" labelOnly="1" outline="0" fieldPosition="0">
        <references count="2">
          <reference field="2" count="1" selected="0">
            <x v="21"/>
          </reference>
          <reference field="3" count="1">
            <x v="21"/>
          </reference>
        </references>
      </pivotArea>
    </format>
    <format dxfId="2436">
      <pivotArea dataOnly="0" labelOnly="1" outline="0" fieldPosition="0">
        <references count="2">
          <reference field="2" count="1" selected="0">
            <x v="22"/>
          </reference>
          <reference field="3" count="1">
            <x v="22"/>
          </reference>
        </references>
      </pivotArea>
    </format>
    <format dxfId="2435">
      <pivotArea dataOnly="0" labelOnly="1" outline="0" fieldPosition="0">
        <references count="2">
          <reference field="2" count="1" selected="0">
            <x v="23"/>
          </reference>
          <reference field="3" count="1">
            <x v="23"/>
          </reference>
        </references>
      </pivotArea>
    </format>
    <format dxfId="2434">
      <pivotArea dataOnly="0" labelOnly="1" outline="0" fieldPosition="0">
        <references count="2">
          <reference field="2" count="1" selected="0">
            <x v="24"/>
          </reference>
          <reference field="3" count="1">
            <x v="24"/>
          </reference>
        </references>
      </pivotArea>
    </format>
    <format dxfId="2433">
      <pivotArea dataOnly="0" labelOnly="1" outline="0" fieldPosition="0">
        <references count="2">
          <reference field="2" count="1" selected="0">
            <x v="25"/>
          </reference>
          <reference field="3" count="1">
            <x v="25"/>
          </reference>
        </references>
      </pivotArea>
    </format>
    <format dxfId="2432">
      <pivotArea dataOnly="0" labelOnly="1" outline="0" fieldPosition="0">
        <references count="2">
          <reference field="2" count="1" selected="0">
            <x v="26"/>
          </reference>
          <reference field="3" count="1">
            <x v="26"/>
          </reference>
        </references>
      </pivotArea>
    </format>
    <format dxfId="2431">
      <pivotArea dataOnly="0" labelOnly="1" outline="0" fieldPosition="0">
        <references count="2">
          <reference field="2" count="1" selected="0">
            <x v="27"/>
          </reference>
          <reference field="3" count="1">
            <x v="27"/>
          </reference>
        </references>
      </pivotArea>
    </format>
    <format dxfId="2430">
      <pivotArea dataOnly="0" labelOnly="1" outline="0" fieldPosition="0">
        <references count="2">
          <reference field="2" count="1" selected="0">
            <x v="28"/>
          </reference>
          <reference field="3" count="1">
            <x v="28"/>
          </reference>
        </references>
      </pivotArea>
    </format>
    <format dxfId="2429">
      <pivotArea dataOnly="0" labelOnly="1" outline="0" fieldPosition="0">
        <references count="2">
          <reference field="2" count="1" selected="0">
            <x v="29"/>
          </reference>
          <reference field="3" count="1">
            <x v="29"/>
          </reference>
        </references>
      </pivotArea>
    </format>
    <format dxfId="2428">
      <pivotArea dataOnly="0" labelOnly="1" outline="0" fieldPosition="0">
        <references count="2">
          <reference field="2" count="1" selected="0">
            <x v="30"/>
          </reference>
          <reference field="3" count="1">
            <x v="30"/>
          </reference>
        </references>
      </pivotArea>
    </format>
    <format dxfId="2427">
      <pivotArea dataOnly="0" labelOnly="1" outline="0" fieldPosition="0">
        <references count="2">
          <reference field="2" count="1" selected="0">
            <x v="31"/>
          </reference>
          <reference field="3" count="1">
            <x v="31"/>
          </reference>
        </references>
      </pivotArea>
    </format>
    <format dxfId="2426">
      <pivotArea dataOnly="0" labelOnly="1" outline="0" fieldPosition="0">
        <references count="2">
          <reference field="2" count="1" selected="0">
            <x v="32"/>
          </reference>
          <reference field="3" count="1">
            <x v="32"/>
          </reference>
        </references>
      </pivotArea>
    </format>
    <format dxfId="2425">
      <pivotArea dataOnly="0" labelOnly="1" outline="0" fieldPosition="0">
        <references count="2">
          <reference field="2" count="1" selected="0">
            <x v="33"/>
          </reference>
          <reference field="3" count="1">
            <x v="33"/>
          </reference>
        </references>
      </pivotArea>
    </format>
    <format dxfId="2424">
      <pivotArea dataOnly="0" labelOnly="1" outline="0" fieldPosition="0">
        <references count="2">
          <reference field="2" count="1" selected="0">
            <x v="34"/>
          </reference>
          <reference field="3" count="1">
            <x v="34"/>
          </reference>
        </references>
      </pivotArea>
    </format>
    <format dxfId="2423">
      <pivotArea dataOnly="0" labelOnly="1" outline="0" fieldPosition="0">
        <references count="2">
          <reference field="2" count="1" selected="0">
            <x v="35"/>
          </reference>
          <reference field="3" count="1">
            <x v="35"/>
          </reference>
        </references>
      </pivotArea>
    </format>
    <format dxfId="2422">
      <pivotArea dataOnly="0" labelOnly="1" outline="0" fieldPosition="0">
        <references count="2">
          <reference field="2" count="1" selected="0">
            <x v="36"/>
          </reference>
          <reference field="3" count="1">
            <x v="36"/>
          </reference>
        </references>
      </pivotArea>
    </format>
    <format dxfId="2421">
      <pivotArea dataOnly="0" labelOnly="1" outline="0" fieldPosition="0">
        <references count="2">
          <reference field="2" count="1" selected="0">
            <x v="37"/>
          </reference>
          <reference field="3" count="1">
            <x v="37"/>
          </reference>
        </references>
      </pivotArea>
    </format>
    <format dxfId="2420">
      <pivotArea dataOnly="0" labelOnly="1" outline="0" fieldPosition="0">
        <references count="2">
          <reference field="2" count="1" selected="0">
            <x v="38"/>
          </reference>
          <reference field="3" count="1">
            <x v="38"/>
          </reference>
        </references>
      </pivotArea>
    </format>
    <format dxfId="2419">
      <pivotArea dataOnly="0" labelOnly="1" outline="0" fieldPosition="0">
        <references count="2">
          <reference field="2" count="1" selected="0">
            <x v="39"/>
          </reference>
          <reference field="3" count="1">
            <x v="39"/>
          </reference>
        </references>
      </pivotArea>
    </format>
    <format dxfId="2418">
      <pivotArea dataOnly="0" labelOnly="1" outline="0" fieldPosition="0">
        <references count="1">
          <reference field="1" count="0"/>
        </references>
      </pivotArea>
    </format>
    <format dxfId="2417">
      <pivotArea dataOnly="0" labelOnly="1" grandRow="1" outline="0" fieldPosition="0"/>
    </format>
    <format dxfId="2416">
      <pivotArea dataOnly="0" labelOnly="1" outline="0" fieldPosition="0">
        <references count="2">
          <reference field="2" count="1" selected="0">
            <x v="0"/>
          </reference>
          <reference field="3" count="1">
            <x v="0"/>
          </reference>
        </references>
      </pivotArea>
    </format>
    <format dxfId="2415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2414">
      <pivotArea dataOnly="0" labelOnly="1" outline="0" fieldPosition="0">
        <references count="2">
          <reference field="2" count="1" selected="0">
            <x v="2"/>
          </reference>
          <reference field="3" count="1">
            <x v="2"/>
          </reference>
        </references>
      </pivotArea>
    </format>
    <format dxfId="2413">
      <pivotArea dataOnly="0" labelOnly="1" outline="0" fieldPosition="0">
        <references count="2">
          <reference field="2" count="1" selected="0">
            <x v="3"/>
          </reference>
          <reference field="3" count="1">
            <x v="3"/>
          </reference>
        </references>
      </pivotArea>
    </format>
    <format dxfId="2412">
      <pivotArea dataOnly="0" labelOnly="1" outline="0" fieldPosition="0">
        <references count="2">
          <reference field="2" count="1" selected="0">
            <x v="4"/>
          </reference>
          <reference field="3" count="1">
            <x v="4"/>
          </reference>
        </references>
      </pivotArea>
    </format>
    <format dxfId="2411">
      <pivotArea dataOnly="0" labelOnly="1" outline="0" fieldPosition="0">
        <references count="2">
          <reference field="2" count="1" selected="0">
            <x v="5"/>
          </reference>
          <reference field="3" count="1">
            <x v="5"/>
          </reference>
        </references>
      </pivotArea>
    </format>
    <format dxfId="2410">
      <pivotArea dataOnly="0" labelOnly="1" outline="0" fieldPosition="0">
        <references count="2">
          <reference field="2" count="1" selected="0">
            <x v="6"/>
          </reference>
          <reference field="3" count="1">
            <x v="6"/>
          </reference>
        </references>
      </pivotArea>
    </format>
    <format dxfId="2409">
      <pivotArea dataOnly="0" labelOnly="1" outline="0" fieldPosition="0">
        <references count="2">
          <reference field="2" count="1" selected="0">
            <x v="7"/>
          </reference>
          <reference field="3" count="1">
            <x v="7"/>
          </reference>
        </references>
      </pivotArea>
    </format>
    <format dxfId="2408">
      <pivotArea dataOnly="0" labelOnly="1" outline="0" fieldPosition="0">
        <references count="2">
          <reference field="2" count="1" selected="0">
            <x v="8"/>
          </reference>
          <reference field="3" count="1">
            <x v="8"/>
          </reference>
        </references>
      </pivotArea>
    </format>
    <format dxfId="2407">
      <pivotArea dataOnly="0" labelOnly="1" outline="0" fieldPosition="0">
        <references count="2">
          <reference field="2" count="1" selected="0">
            <x v="9"/>
          </reference>
          <reference field="3" count="1">
            <x v="9"/>
          </reference>
        </references>
      </pivotArea>
    </format>
    <format dxfId="2406">
      <pivotArea dataOnly="0" labelOnly="1" outline="0" fieldPosition="0">
        <references count="2">
          <reference field="2" count="1" selected="0">
            <x v="10"/>
          </reference>
          <reference field="3" count="1">
            <x v="10"/>
          </reference>
        </references>
      </pivotArea>
    </format>
    <format dxfId="2405">
      <pivotArea dataOnly="0" labelOnly="1" outline="0" fieldPosition="0">
        <references count="2">
          <reference field="2" count="1" selected="0">
            <x v="11"/>
          </reference>
          <reference field="3" count="1">
            <x v="11"/>
          </reference>
        </references>
      </pivotArea>
    </format>
    <format dxfId="2404">
      <pivotArea dataOnly="0" labelOnly="1" outline="0" fieldPosition="0">
        <references count="2">
          <reference field="2" count="1" selected="0">
            <x v="12"/>
          </reference>
          <reference field="3" count="1">
            <x v="12"/>
          </reference>
        </references>
      </pivotArea>
    </format>
    <format dxfId="2403">
      <pivotArea dataOnly="0" labelOnly="1" outline="0" fieldPosition="0">
        <references count="2">
          <reference field="2" count="1" selected="0">
            <x v="13"/>
          </reference>
          <reference field="3" count="1">
            <x v="13"/>
          </reference>
        </references>
      </pivotArea>
    </format>
    <format dxfId="2402">
      <pivotArea dataOnly="0" labelOnly="1" outline="0" fieldPosition="0">
        <references count="2">
          <reference field="2" count="1" selected="0">
            <x v="14"/>
          </reference>
          <reference field="3" count="1">
            <x v="14"/>
          </reference>
        </references>
      </pivotArea>
    </format>
    <format dxfId="2401">
      <pivotArea dataOnly="0" labelOnly="1" outline="0" fieldPosition="0">
        <references count="2">
          <reference field="2" count="1" selected="0">
            <x v="15"/>
          </reference>
          <reference field="3" count="1">
            <x v="15"/>
          </reference>
        </references>
      </pivotArea>
    </format>
    <format dxfId="2400">
      <pivotArea dataOnly="0" labelOnly="1" outline="0" fieldPosition="0">
        <references count="2">
          <reference field="2" count="1" selected="0">
            <x v="16"/>
          </reference>
          <reference field="3" count="1">
            <x v="16"/>
          </reference>
        </references>
      </pivotArea>
    </format>
    <format dxfId="2399">
      <pivotArea dataOnly="0" labelOnly="1" outline="0" fieldPosition="0">
        <references count="2">
          <reference field="2" count="1" selected="0">
            <x v="17"/>
          </reference>
          <reference field="3" count="1">
            <x v="17"/>
          </reference>
        </references>
      </pivotArea>
    </format>
    <format dxfId="2398">
      <pivotArea dataOnly="0" labelOnly="1" outline="0" fieldPosition="0">
        <references count="2">
          <reference field="2" count="1" selected="0">
            <x v="18"/>
          </reference>
          <reference field="3" count="1">
            <x v="18"/>
          </reference>
        </references>
      </pivotArea>
    </format>
    <format dxfId="2397">
      <pivotArea dataOnly="0" labelOnly="1" outline="0" fieldPosition="0">
        <references count="2">
          <reference field="2" count="1" selected="0">
            <x v="19"/>
          </reference>
          <reference field="3" count="1">
            <x v="19"/>
          </reference>
        </references>
      </pivotArea>
    </format>
    <format dxfId="2396">
      <pivotArea dataOnly="0" labelOnly="1" outline="0" fieldPosition="0">
        <references count="2">
          <reference field="2" count="1" selected="0">
            <x v="20"/>
          </reference>
          <reference field="3" count="1">
            <x v="20"/>
          </reference>
        </references>
      </pivotArea>
    </format>
    <format dxfId="2395">
      <pivotArea dataOnly="0" labelOnly="1" outline="0" fieldPosition="0">
        <references count="2">
          <reference field="2" count="1" selected="0">
            <x v="21"/>
          </reference>
          <reference field="3" count="1">
            <x v="21"/>
          </reference>
        </references>
      </pivotArea>
    </format>
    <format dxfId="2394">
      <pivotArea dataOnly="0" labelOnly="1" outline="0" fieldPosition="0">
        <references count="2">
          <reference field="2" count="1" selected="0">
            <x v="22"/>
          </reference>
          <reference field="3" count="1">
            <x v="22"/>
          </reference>
        </references>
      </pivotArea>
    </format>
    <format dxfId="2393">
      <pivotArea dataOnly="0" labelOnly="1" outline="0" fieldPosition="0">
        <references count="2">
          <reference field="2" count="1" selected="0">
            <x v="23"/>
          </reference>
          <reference field="3" count="1">
            <x v="23"/>
          </reference>
        </references>
      </pivotArea>
    </format>
    <format dxfId="2392">
      <pivotArea dataOnly="0" labelOnly="1" outline="0" fieldPosition="0">
        <references count="2">
          <reference field="2" count="1" selected="0">
            <x v="24"/>
          </reference>
          <reference field="3" count="1">
            <x v="24"/>
          </reference>
        </references>
      </pivotArea>
    </format>
    <format dxfId="2391">
      <pivotArea dataOnly="0" labelOnly="1" outline="0" fieldPosition="0">
        <references count="2">
          <reference field="2" count="1" selected="0">
            <x v="25"/>
          </reference>
          <reference field="3" count="1">
            <x v="25"/>
          </reference>
        </references>
      </pivotArea>
    </format>
    <format dxfId="2390">
      <pivotArea dataOnly="0" labelOnly="1" outline="0" fieldPosition="0">
        <references count="2">
          <reference field="2" count="1" selected="0">
            <x v="26"/>
          </reference>
          <reference field="3" count="1">
            <x v="26"/>
          </reference>
        </references>
      </pivotArea>
    </format>
    <format dxfId="2389">
      <pivotArea dataOnly="0" labelOnly="1" outline="0" fieldPosition="0">
        <references count="2">
          <reference field="2" count="1" selected="0">
            <x v="27"/>
          </reference>
          <reference field="3" count="1">
            <x v="27"/>
          </reference>
        </references>
      </pivotArea>
    </format>
    <format dxfId="2388">
      <pivotArea dataOnly="0" labelOnly="1" outline="0" fieldPosition="0">
        <references count="2">
          <reference field="2" count="1" selected="0">
            <x v="28"/>
          </reference>
          <reference field="3" count="1">
            <x v="28"/>
          </reference>
        </references>
      </pivotArea>
    </format>
    <format dxfId="2387">
      <pivotArea dataOnly="0" labelOnly="1" outline="0" fieldPosition="0">
        <references count="2">
          <reference field="2" count="1" selected="0">
            <x v="29"/>
          </reference>
          <reference field="3" count="1">
            <x v="29"/>
          </reference>
        </references>
      </pivotArea>
    </format>
    <format dxfId="2386">
      <pivotArea dataOnly="0" labelOnly="1" outline="0" fieldPosition="0">
        <references count="2">
          <reference field="2" count="1" selected="0">
            <x v="30"/>
          </reference>
          <reference field="3" count="1">
            <x v="30"/>
          </reference>
        </references>
      </pivotArea>
    </format>
    <format dxfId="2385">
      <pivotArea dataOnly="0" labelOnly="1" outline="0" fieldPosition="0">
        <references count="2">
          <reference field="2" count="1" selected="0">
            <x v="31"/>
          </reference>
          <reference field="3" count="1">
            <x v="31"/>
          </reference>
        </references>
      </pivotArea>
    </format>
    <format dxfId="2384">
      <pivotArea dataOnly="0" labelOnly="1" outline="0" fieldPosition="0">
        <references count="2">
          <reference field="2" count="1" selected="0">
            <x v="32"/>
          </reference>
          <reference field="3" count="1">
            <x v="32"/>
          </reference>
        </references>
      </pivotArea>
    </format>
    <format dxfId="2383">
      <pivotArea dataOnly="0" labelOnly="1" outline="0" fieldPosition="0">
        <references count="2">
          <reference field="2" count="1" selected="0">
            <x v="33"/>
          </reference>
          <reference field="3" count="1">
            <x v="33"/>
          </reference>
        </references>
      </pivotArea>
    </format>
    <format dxfId="2382">
      <pivotArea dataOnly="0" labelOnly="1" outline="0" fieldPosition="0">
        <references count="2">
          <reference field="2" count="1" selected="0">
            <x v="34"/>
          </reference>
          <reference field="3" count="1">
            <x v="34"/>
          </reference>
        </references>
      </pivotArea>
    </format>
    <format dxfId="2381">
      <pivotArea dataOnly="0" labelOnly="1" outline="0" fieldPosition="0">
        <references count="2">
          <reference field="2" count="1" selected="0">
            <x v="35"/>
          </reference>
          <reference field="3" count="1">
            <x v="35"/>
          </reference>
        </references>
      </pivotArea>
    </format>
    <format dxfId="2380">
      <pivotArea dataOnly="0" labelOnly="1" outline="0" fieldPosition="0">
        <references count="2">
          <reference field="2" count="1" selected="0">
            <x v="36"/>
          </reference>
          <reference field="3" count="1">
            <x v="36"/>
          </reference>
        </references>
      </pivotArea>
    </format>
    <format dxfId="2379">
      <pivotArea dataOnly="0" labelOnly="1" outline="0" fieldPosition="0">
        <references count="2">
          <reference field="2" count="1" selected="0">
            <x v="37"/>
          </reference>
          <reference field="3" count="1">
            <x v="37"/>
          </reference>
        </references>
      </pivotArea>
    </format>
    <format dxfId="2378">
      <pivotArea dataOnly="0" labelOnly="1" outline="0" fieldPosition="0">
        <references count="2">
          <reference field="2" count="1" selected="0">
            <x v="38"/>
          </reference>
          <reference field="3" count="1">
            <x v="38"/>
          </reference>
        </references>
      </pivotArea>
    </format>
    <format dxfId="2377">
      <pivotArea dataOnly="0" labelOnly="1" outline="0" fieldPosition="0">
        <references count="2">
          <reference field="2" count="1" selected="0">
            <x v="39"/>
          </reference>
          <reference field="3" count="1">
            <x v="39"/>
          </reference>
        </references>
      </pivotArea>
    </format>
    <format dxfId="2376">
      <pivotArea dataOnly="0" labelOnly="1" grandRow="1" outline="0" fieldPosition="0"/>
    </format>
    <format dxfId="2375">
      <pivotArea dataOnly="0" labelOnly="1" outline="0" fieldPosition="0">
        <references count="2">
          <reference field="2" count="1" selected="0">
            <x v="0"/>
          </reference>
          <reference field="3" count="1">
            <x v="0"/>
          </reference>
        </references>
      </pivotArea>
    </format>
    <format dxfId="2374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2373">
      <pivotArea dataOnly="0" labelOnly="1" outline="0" fieldPosition="0">
        <references count="2">
          <reference field="2" count="1" selected="0">
            <x v="2"/>
          </reference>
          <reference field="3" count="1">
            <x v="2"/>
          </reference>
        </references>
      </pivotArea>
    </format>
    <format dxfId="2372">
      <pivotArea dataOnly="0" labelOnly="1" outline="0" fieldPosition="0">
        <references count="2">
          <reference field="2" count="1" selected="0">
            <x v="3"/>
          </reference>
          <reference field="3" count="1">
            <x v="3"/>
          </reference>
        </references>
      </pivotArea>
    </format>
    <format dxfId="2371">
      <pivotArea dataOnly="0" labelOnly="1" outline="0" fieldPosition="0">
        <references count="2">
          <reference field="2" count="1" selected="0">
            <x v="4"/>
          </reference>
          <reference field="3" count="1">
            <x v="4"/>
          </reference>
        </references>
      </pivotArea>
    </format>
    <format dxfId="2370">
      <pivotArea dataOnly="0" labelOnly="1" outline="0" fieldPosition="0">
        <references count="2">
          <reference field="2" count="1" selected="0">
            <x v="5"/>
          </reference>
          <reference field="3" count="1">
            <x v="5"/>
          </reference>
        </references>
      </pivotArea>
    </format>
    <format dxfId="2369">
      <pivotArea dataOnly="0" labelOnly="1" outline="0" fieldPosition="0">
        <references count="2">
          <reference field="2" count="1" selected="0">
            <x v="6"/>
          </reference>
          <reference field="3" count="1">
            <x v="6"/>
          </reference>
        </references>
      </pivotArea>
    </format>
    <format dxfId="2368">
      <pivotArea dataOnly="0" labelOnly="1" outline="0" fieldPosition="0">
        <references count="2">
          <reference field="2" count="1" selected="0">
            <x v="7"/>
          </reference>
          <reference field="3" count="1">
            <x v="7"/>
          </reference>
        </references>
      </pivotArea>
    </format>
    <format dxfId="2367">
      <pivotArea dataOnly="0" labelOnly="1" outline="0" fieldPosition="0">
        <references count="2">
          <reference field="2" count="1" selected="0">
            <x v="8"/>
          </reference>
          <reference field="3" count="1">
            <x v="8"/>
          </reference>
        </references>
      </pivotArea>
    </format>
    <format dxfId="2366">
      <pivotArea dataOnly="0" labelOnly="1" outline="0" fieldPosition="0">
        <references count="2">
          <reference field="2" count="1" selected="0">
            <x v="9"/>
          </reference>
          <reference field="3" count="1">
            <x v="9"/>
          </reference>
        </references>
      </pivotArea>
    </format>
    <format dxfId="2365">
      <pivotArea dataOnly="0" labelOnly="1" outline="0" fieldPosition="0">
        <references count="2">
          <reference field="2" count="1" selected="0">
            <x v="10"/>
          </reference>
          <reference field="3" count="1">
            <x v="10"/>
          </reference>
        </references>
      </pivotArea>
    </format>
    <format dxfId="2364">
      <pivotArea dataOnly="0" labelOnly="1" outline="0" fieldPosition="0">
        <references count="2">
          <reference field="2" count="1" selected="0">
            <x v="11"/>
          </reference>
          <reference field="3" count="1">
            <x v="11"/>
          </reference>
        </references>
      </pivotArea>
    </format>
    <format dxfId="2363">
      <pivotArea dataOnly="0" labelOnly="1" outline="0" fieldPosition="0">
        <references count="2">
          <reference field="2" count="1" selected="0">
            <x v="12"/>
          </reference>
          <reference field="3" count="1">
            <x v="12"/>
          </reference>
        </references>
      </pivotArea>
    </format>
    <format dxfId="2362">
      <pivotArea dataOnly="0" labelOnly="1" outline="0" fieldPosition="0">
        <references count="2">
          <reference field="2" count="1" selected="0">
            <x v="13"/>
          </reference>
          <reference field="3" count="1">
            <x v="13"/>
          </reference>
        </references>
      </pivotArea>
    </format>
    <format dxfId="2361">
      <pivotArea dataOnly="0" labelOnly="1" outline="0" fieldPosition="0">
        <references count="2">
          <reference field="2" count="1" selected="0">
            <x v="14"/>
          </reference>
          <reference field="3" count="1">
            <x v="14"/>
          </reference>
        </references>
      </pivotArea>
    </format>
    <format dxfId="2360">
      <pivotArea dataOnly="0" labelOnly="1" outline="0" fieldPosition="0">
        <references count="2">
          <reference field="2" count="1" selected="0">
            <x v="15"/>
          </reference>
          <reference field="3" count="1">
            <x v="15"/>
          </reference>
        </references>
      </pivotArea>
    </format>
    <format dxfId="2359">
      <pivotArea dataOnly="0" labelOnly="1" outline="0" fieldPosition="0">
        <references count="2">
          <reference field="2" count="1" selected="0">
            <x v="16"/>
          </reference>
          <reference field="3" count="1">
            <x v="16"/>
          </reference>
        </references>
      </pivotArea>
    </format>
    <format dxfId="2358">
      <pivotArea dataOnly="0" labelOnly="1" outline="0" fieldPosition="0">
        <references count="2">
          <reference field="2" count="1" selected="0">
            <x v="17"/>
          </reference>
          <reference field="3" count="1">
            <x v="17"/>
          </reference>
        </references>
      </pivotArea>
    </format>
    <format dxfId="2357">
      <pivotArea dataOnly="0" labelOnly="1" outline="0" fieldPosition="0">
        <references count="2">
          <reference field="2" count="1" selected="0">
            <x v="18"/>
          </reference>
          <reference field="3" count="1">
            <x v="18"/>
          </reference>
        </references>
      </pivotArea>
    </format>
    <format dxfId="2356">
      <pivotArea dataOnly="0" labelOnly="1" outline="0" fieldPosition="0">
        <references count="2">
          <reference field="2" count="1" selected="0">
            <x v="19"/>
          </reference>
          <reference field="3" count="1">
            <x v="19"/>
          </reference>
        </references>
      </pivotArea>
    </format>
    <format dxfId="2355">
      <pivotArea dataOnly="0" labelOnly="1" outline="0" fieldPosition="0">
        <references count="2">
          <reference field="2" count="1" selected="0">
            <x v="20"/>
          </reference>
          <reference field="3" count="1">
            <x v="20"/>
          </reference>
        </references>
      </pivotArea>
    </format>
    <format dxfId="2354">
      <pivotArea dataOnly="0" labelOnly="1" outline="0" fieldPosition="0">
        <references count="2">
          <reference field="2" count="1" selected="0">
            <x v="21"/>
          </reference>
          <reference field="3" count="1">
            <x v="21"/>
          </reference>
        </references>
      </pivotArea>
    </format>
    <format dxfId="2353">
      <pivotArea dataOnly="0" labelOnly="1" outline="0" fieldPosition="0">
        <references count="2">
          <reference field="2" count="1" selected="0">
            <x v="22"/>
          </reference>
          <reference field="3" count="1">
            <x v="22"/>
          </reference>
        </references>
      </pivotArea>
    </format>
    <format dxfId="2352">
      <pivotArea dataOnly="0" labelOnly="1" outline="0" fieldPosition="0">
        <references count="2">
          <reference field="2" count="1" selected="0">
            <x v="23"/>
          </reference>
          <reference field="3" count="1">
            <x v="23"/>
          </reference>
        </references>
      </pivotArea>
    </format>
    <format dxfId="2351">
      <pivotArea dataOnly="0" labelOnly="1" outline="0" fieldPosition="0">
        <references count="2">
          <reference field="2" count="1" selected="0">
            <x v="24"/>
          </reference>
          <reference field="3" count="1">
            <x v="24"/>
          </reference>
        </references>
      </pivotArea>
    </format>
    <format dxfId="2350">
      <pivotArea dataOnly="0" labelOnly="1" outline="0" fieldPosition="0">
        <references count="2">
          <reference field="2" count="1" selected="0">
            <x v="25"/>
          </reference>
          <reference field="3" count="1">
            <x v="25"/>
          </reference>
        </references>
      </pivotArea>
    </format>
    <format dxfId="2349">
      <pivotArea dataOnly="0" labelOnly="1" outline="0" fieldPosition="0">
        <references count="2">
          <reference field="2" count="1" selected="0">
            <x v="26"/>
          </reference>
          <reference field="3" count="1">
            <x v="26"/>
          </reference>
        </references>
      </pivotArea>
    </format>
    <format dxfId="2348">
      <pivotArea dataOnly="0" labelOnly="1" outline="0" fieldPosition="0">
        <references count="2">
          <reference field="2" count="1" selected="0">
            <x v="27"/>
          </reference>
          <reference field="3" count="1">
            <x v="27"/>
          </reference>
        </references>
      </pivotArea>
    </format>
    <format dxfId="2347">
      <pivotArea dataOnly="0" labelOnly="1" outline="0" fieldPosition="0">
        <references count="2">
          <reference field="2" count="1" selected="0">
            <x v="28"/>
          </reference>
          <reference field="3" count="1">
            <x v="28"/>
          </reference>
        </references>
      </pivotArea>
    </format>
    <format dxfId="2346">
      <pivotArea dataOnly="0" labelOnly="1" outline="0" fieldPosition="0">
        <references count="2">
          <reference field="2" count="1" selected="0">
            <x v="29"/>
          </reference>
          <reference field="3" count="1">
            <x v="29"/>
          </reference>
        </references>
      </pivotArea>
    </format>
    <format dxfId="2345">
      <pivotArea dataOnly="0" labelOnly="1" outline="0" fieldPosition="0">
        <references count="2">
          <reference field="2" count="1" selected="0">
            <x v="30"/>
          </reference>
          <reference field="3" count="1">
            <x v="30"/>
          </reference>
        </references>
      </pivotArea>
    </format>
    <format dxfId="2344">
      <pivotArea dataOnly="0" labelOnly="1" outline="0" fieldPosition="0">
        <references count="2">
          <reference field="2" count="1" selected="0">
            <x v="31"/>
          </reference>
          <reference field="3" count="1">
            <x v="31"/>
          </reference>
        </references>
      </pivotArea>
    </format>
    <format dxfId="2343">
      <pivotArea dataOnly="0" labelOnly="1" outline="0" fieldPosition="0">
        <references count="2">
          <reference field="2" count="1" selected="0">
            <x v="32"/>
          </reference>
          <reference field="3" count="1">
            <x v="32"/>
          </reference>
        </references>
      </pivotArea>
    </format>
    <format dxfId="2342">
      <pivotArea dataOnly="0" labelOnly="1" outline="0" fieldPosition="0">
        <references count="2">
          <reference field="2" count="1" selected="0">
            <x v="33"/>
          </reference>
          <reference field="3" count="1">
            <x v="33"/>
          </reference>
        </references>
      </pivotArea>
    </format>
    <format dxfId="2341">
      <pivotArea dataOnly="0" labelOnly="1" outline="0" fieldPosition="0">
        <references count="2">
          <reference field="2" count="1" selected="0">
            <x v="34"/>
          </reference>
          <reference field="3" count="1">
            <x v="34"/>
          </reference>
        </references>
      </pivotArea>
    </format>
    <format dxfId="2340">
      <pivotArea dataOnly="0" labelOnly="1" outline="0" fieldPosition="0">
        <references count="2">
          <reference field="2" count="1" selected="0">
            <x v="35"/>
          </reference>
          <reference field="3" count="1">
            <x v="35"/>
          </reference>
        </references>
      </pivotArea>
    </format>
    <format dxfId="2339">
      <pivotArea dataOnly="0" labelOnly="1" outline="0" fieldPosition="0">
        <references count="2">
          <reference field="2" count="1" selected="0">
            <x v="36"/>
          </reference>
          <reference field="3" count="1">
            <x v="36"/>
          </reference>
        </references>
      </pivotArea>
    </format>
    <format dxfId="2338">
      <pivotArea dataOnly="0" labelOnly="1" outline="0" fieldPosition="0">
        <references count="2">
          <reference field="2" count="1" selected="0">
            <x v="37"/>
          </reference>
          <reference field="3" count="1">
            <x v="37"/>
          </reference>
        </references>
      </pivotArea>
    </format>
    <format dxfId="2337">
      <pivotArea dataOnly="0" labelOnly="1" outline="0" fieldPosition="0">
        <references count="2">
          <reference field="2" count="1" selected="0">
            <x v="38"/>
          </reference>
          <reference field="3" count="1">
            <x v="38"/>
          </reference>
        </references>
      </pivotArea>
    </format>
    <format dxfId="2336">
      <pivotArea dataOnly="0" labelOnly="1" outline="0" fieldPosition="0">
        <references count="2">
          <reference field="2" count="1" selected="0">
            <x v="39"/>
          </reference>
          <reference field="3" count="1">
            <x v="39"/>
          </reference>
        </references>
      </pivotArea>
    </format>
    <format dxfId="2335">
      <pivotArea dataOnly="0" labelOnly="1" grandRow="1" outline="0" fieldPosition="0"/>
    </format>
    <format dxfId="2334">
      <pivotArea dataOnly="0" labelOnly="1" outline="0" fieldPosition="0">
        <references count="2">
          <reference field="2" count="1" selected="0">
            <x v="0"/>
          </reference>
          <reference field="3" count="1">
            <x v="0"/>
          </reference>
        </references>
      </pivotArea>
    </format>
    <format dxfId="2333">
      <pivotArea dataOnly="0" labelOnly="1" outline="0" fieldPosition="0">
        <references count="2">
          <reference field="2" count="1" selected="0">
            <x v="1"/>
          </reference>
          <reference field="3" count="1">
            <x v="1"/>
          </reference>
        </references>
      </pivotArea>
    </format>
    <format dxfId="2332">
      <pivotArea dataOnly="0" labelOnly="1" outline="0" fieldPosition="0">
        <references count="2">
          <reference field="2" count="1" selected="0">
            <x v="2"/>
          </reference>
          <reference field="3" count="1">
            <x v="2"/>
          </reference>
        </references>
      </pivotArea>
    </format>
    <format dxfId="2331">
      <pivotArea dataOnly="0" labelOnly="1" outline="0" fieldPosition="0">
        <references count="2">
          <reference field="2" count="1" selected="0">
            <x v="3"/>
          </reference>
          <reference field="3" count="1">
            <x v="3"/>
          </reference>
        </references>
      </pivotArea>
    </format>
    <format dxfId="2330">
      <pivotArea dataOnly="0" labelOnly="1" outline="0" fieldPosition="0">
        <references count="2">
          <reference field="2" count="1" selected="0">
            <x v="4"/>
          </reference>
          <reference field="3" count="1">
            <x v="4"/>
          </reference>
        </references>
      </pivotArea>
    </format>
    <format dxfId="2329">
      <pivotArea dataOnly="0" labelOnly="1" outline="0" fieldPosition="0">
        <references count="2">
          <reference field="2" count="1" selected="0">
            <x v="5"/>
          </reference>
          <reference field="3" count="1">
            <x v="5"/>
          </reference>
        </references>
      </pivotArea>
    </format>
    <format dxfId="2328">
      <pivotArea dataOnly="0" labelOnly="1" outline="0" fieldPosition="0">
        <references count="2">
          <reference field="2" count="1" selected="0">
            <x v="6"/>
          </reference>
          <reference field="3" count="1">
            <x v="6"/>
          </reference>
        </references>
      </pivotArea>
    </format>
    <format dxfId="2327">
      <pivotArea dataOnly="0" labelOnly="1" outline="0" fieldPosition="0">
        <references count="2">
          <reference field="2" count="1" selected="0">
            <x v="7"/>
          </reference>
          <reference field="3" count="1">
            <x v="7"/>
          </reference>
        </references>
      </pivotArea>
    </format>
    <format dxfId="2326">
      <pivotArea dataOnly="0" labelOnly="1" outline="0" fieldPosition="0">
        <references count="2">
          <reference field="2" count="1" selected="0">
            <x v="8"/>
          </reference>
          <reference field="3" count="1">
            <x v="8"/>
          </reference>
        </references>
      </pivotArea>
    </format>
    <format dxfId="2325">
      <pivotArea dataOnly="0" labelOnly="1" outline="0" fieldPosition="0">
        <references count="2">
          <reference field="2" count="1" selected="0">
            <x v="9"/>
          </reference>
          <reference field="3" count="1">
            <x v="9"/>
          </reference>
        </references>
      </pivotArea>
    </format>
    <format dxfId="2324">
      <pivotArea dataOnly="0" labelOnly="1" outline="0" fieldPosition="0">
        <references count="2">
          <reference field="2" count="1" selected="0">
            <x v="10"/>
          </reference>
          <reference field="3" count="1">
            <x v="10"/>
          </reference>
        </references>
      </pivotArea>
    </format>
    <format dxfId="2323">
      <pivotArea dataOnly="0" labelOnly="1" outline="0" fieldPosition="0">
        <references count="2">
          <reference field="2" count="1" selected="0">
            <x v="11"/>
          </reference>
          <reference field="3" count="1">
            <x v="11"/>
          </reference>
        </references>
      </pivotArea>
    </format>
    <format dxfId="2322">
      <pivotArea dataOnly="0" labelOnly="1" outline="0" fieldPosition="0">
        <references count="2">
          <reference field="2" count="1" selected="0">
            <x v="12"/>
          </reference>
          <reference field="3" count="1">
            <x v="12"/>
          </reference>
        </references>
      </pivotArea>
    </format>
    <format dxfId="2321">
      <pivotArea dataOnly="0" labelOnly="1" outline="0" fieldPosition="0">
        <references count="2">
          <reference field="2" count="1" selected="0">
            <x v="13"/>
          </reference>
          <reference field="3" count="1">
            <x v="13"/>
          </reference>
        </references>
      </pivotArea>
    </format>
    <format dxfId="2320">
      <pivotArea dataOnly="0" labelOnly="1" outline="0" fieldPosition="0">
        <references count="2">
          <reference field="2" count="1" selected="0">
            <x v="14"/>
          </reference>
          <reference field="3" count="1">
            <x v="14"/>
          </reference>
        </references>
      </pivotArea>
    </format>
    <format dxfId="2319">
      <pivotArea dataOnly="0" labelOnly="1" outline="0" fieldPosition="0">
        <references count="2">
          <reference field="2" count="1" selected="0">
            <x v="15"/>
          </reference>
          <reference field="3" count="1">
            <x v="15"/>
          </reference>
        </references>
      </pivotArea>
    </format>
    <format dxfId="2318">
      <pivotArea dataOnly="0" labelOnly="1" outline="0" fieldPosition="0">
        <references count="2">
          <reference field="2" count="1" selected="0">
            <x v="16"/>
          </reference>
          <reference field="3" count="1">
            <x v="16"/>
          </reference>
        </references>
      </pivotArea>
    </format>
    <format dxfId="2317">
      <pivotArea dataOnly="0" labelOnly="1" outline="0" fieldPosition="0">
        <references count="2">
          <reference field="2" count="1" selected="0">
            <x v="17"/>
          </reference>
          <reference field="3" count="1">
            <x v="17"/>
          </reference>
        </references>
      </pivotArea>
    </format>
    <format dxfId="2316">
      <pivotArea dataOnly="0" labelOnly="1" outline="0" fieldPosition="0">
        <references count="2">
          <reference field="2" count="1" selected="0">
            <x v="18"/>
          </reference>
          <reference field="3" count="1">
            <x v="18"/>
          </reference>
        </references>
      </pivotArea>
    </format>
    <format dxfId="2315">
      <pivotArea dataOnly="0" labelOnly="1" outline="0" fieldPosition="0">
        <references count="2">
          <reference field="2" count="1" selected="0">
            <x v="19"/>
          </reference>
          <reference field="3" count="1">
            <x v="19"/>
          </reference>
        </references>
      </pivotArea>
    </format>
    <format dxfId="2314">
      <pivotArea dataOnly="0" labelOnly="1" outline="0" fieldPosition="0">
        <references count="2">
          <reference field="2" count="1" selected="0">
            <x v="20"/>
          </reference>
          <reference field="3" count="1">
            <x v="20"/>
          </reference>
        </references>
      </pivotArea>
    </format>
    <format dxfId="2313">
      <pivotArea dataOnly="0" labelOnly="1" outline="0" fieldPosition="0">
        <references count="2">
          <reference field="2" count="1" selected="0">
            <x v="21"/>
          </reference>
          <reference field="3" count="1">
            <x v="21"/>
          </reference>
        </references>
      </pivotArea>
    </format>
    <format dxfId="2312">
      <pivotArea dataOnly="0" labelOnly="1" outline="0" fieldPosition="0">
        <references count="2">
          <reference field="2" count="1" selected="0">
            <x v="22"/>
          </reference>
          <reference field="3" count="1">
            <x v="22"/>
          </reference>
        </references>
      </pivotArea>
    </format>
    <format dxfId="2311">
      <pivotArea dataOnly="0" labelOnly="1" outline="0" fieldPosition="0">
        <references count="2">
          <reference field="2" count="1" selected="0">
            <x v="23"/>
          </reference>
          <reference field="3" count="1">
            <x v="23"/>
          </reference>
        </references>
      </pivotArea>
    </format>
    <format dxfId="2310">
      <pivotArea dataOnly="0" labelOnly="1" outline="0" fieldPosition="0">
        <references count="2">
          <reference field="2" count="1" selected="0">
            <x v="24"/>
          </reference>
          <reference field="3" count="1">
            <x v="24"/>
          </reference>
        </references>
      </pivotArea>
    </format>
    <format dxfId="2309">
      <pivotArea dataOnly="0" labelOnly="1" outline="0" fieldPosition="0">
        <references count="2">
          <reference field="2" count="1" selected="0">
            <x v="25"/>
          </reference>
          <reference field="3" count="1">
            <x v="25"/>
          </reference>
        </references>
      </pivotArea>
    </format>
    <format dxfId="2308">
      <pivotArea dataOnly="0" labelOnly="1" outline="0" fieldPosition="0">
        <references count="2">
          <reference field="2" count="1" selected="0">
            <x v="26"/>
          </reference>
          <reference field="3" count="1">
            <x v="26"/>
          </reference>
        </references>
      </pivotArea>
    </format>
    <format dxfId="2307">
      <pivotArea dataOnly="0" labelOnly="1" outline="0" fieldPosition="0">
        <references count="2">
          <reference field="2" count="1" selected="0">
            <x v="27"/>
          </reference>
          <reference field="3" count="1">
            <x v="27"/>
          </reference>
        </references>
      </pivotArea>
    </format>
    <format dxfId="2306">
      <pivotArea dataOnly="0" labelOnly="1" outline="0" fieldPosition="0">
        <references count="2">
          <reference field="2" count="1" selected="0">
            <x v="28"/>
          </reference>
          <reference field="3" count="1">
            <x v="28"/>
          </reference>
        </references>
      </pivotArea>
    </format>
    <format dxfId="2305">
      <pivotArea dataOnly="0" labelOnly="1" outline="0" fieldPosition="0">
        <references count="2">
          <reference field="2" count="1" selected="0">
            <x v="29"/>
          </reference>
          <reference field="3" count="1">
            <x v="29"/>
          </reference>
        </references>
      </pivotArea>
    </format>
    <format dxfId="2304">
      <pivotArea dataOnly="0" labelOnly="1" outline="0" fieldPosition="0">
        <references count="2">
          <reference field="2" count="1" selected="0">
            <x v="30"/>
          </reference>
          <reference field="3" count="1">
            <x v="30"/>
          </reference>
        </references>
      </pivotArea>
    </format>
    <format dxfId="2303">
      <pivotArea dataOnly="0" labelOnly="1" outline="0" fieldPosition="0">
        <references count="2">
          <reference field="2" count="1" selected="0">
            <x v="31"/>
          </reference>
          <reference field="3" count="1">
            <x v="31"/>
          </reference>
        </references>
      </pivotArea>
    </format>
    <format dxfId="2302">
      <pivotArea dataOnly="0" labelOnly="1" outline="0" fieldPosition="0">
        <references count="2">
          <reference field="2" count="1" selected="0">
            <x v="32"/>
          </reference>
          <reference field="3" count="1">
            <x v="32"/>
          </reference>
        </references>
      </pivotArea>
    </format>
    <format dxfId="2301">
      <pivotArea dataOnly="0" labelOnly="1" outline="0" fieldPosition="0">
        <references count="2">
          <reference field="2" count="1" selected="0">
            <x v="33"/>
          </reference>
          <reference field="3" count="1">
            <x v="33"/>
          </reference>
        </references>
      </pivotArea>
    </format>
    <format dxfId="2300">
      <pivotArea dataOnly="0" labelOnly="1" outline="0" fieldPosition="0">
        <references count="2">
          <reference field="2" count="1" selected="0">
            <x v="34"/>
          </reference>
          <reference field="3" count="1">
            <x v="34"/>
          </reference>
        </references>
      </pivotArea>
    </format>
    <format dxfId="2299">
      <pivotArea dataOnly="0" labelOnly="1" outline="0" fieldPosition="0">
        <references count="2">
          <reference field="2" count="1" selected="0">
            <x v="35"/>
          </reference>
          <reference field="3" count="1">
            <x v="35"/>
          </reference>
        </references>
      </pivotArea>
    </format>
    <format dxfId="2298">
      <pivotArea dataOnly="0" labelOnly="1" outline="0" fieldPosition="0">
        <references count="2">
          <reference field="2" count="1" selected="0">
            <x v="36"/>
          </reference>
          <reference field="3" count="1">
            <x v="36"/>
          </reference>
        </references>
      </pivotArea>
    </format>
    <format dxfId="2297">
      <pivotArea dataOnly="0" labelOnly="1" outline="0" fieldPosition="0">
        <references count="2">
          <reference field="2" count="1" selected="0">
            <x v="37"/>
          </reference>
          <reference field="3" count="1">
            <x v="37"/>
          </reference>
        </references>
      </pivotArea>
    </format>
    <format dxfId="2296">
      <pivotArea dataOnly="0" labelOnly="1" outline="0" fieldPosition="0">
        <references count="2">
          <reference field="2" count="1" selected="0">
            <x v="38"/>
          </reference>
          <reference field="3" count="1">
            <x v="38"/>
          </reference>
        </references>
      </pivotArea>
    </format>
    <format dxfId="2295">
      <pivotArea dataOnly="0" labelOnly="1" outline="0" fieldPosition="0">
        <references count="2">
          <reference field="2" count="1" selected="0">
            <x v="39"/>
          </reference>
          <reference field="3" count="1">
            <x v="39"/>
          </reference>
        </references>
      </pivotArea>
    </format>
    <format dxfId="1083">
      <pivotArea outline="0" fieldPosition="0">
        <references count="1">
          <reference field="4294967294" count="1">
            <x v="0"/>
          </reference>
        </references>
      </pivotArea>
    </format>
    <format dxfId="734">
      <pivotArea outline="0" fieldPosition="0">
        <references count="1">
          <reference field="4294967294" count="1">
            <x v="1"/>
          </reference>
        </references>
      </pivotArea>
    </format>
    <format dxfId="558">
      <pivotArea outline="0" fieldPosition="0">
        <references count="1">
          <reference field="4294967294" count="1">
            <x v="2"/>
          </reference>
        </references>
      </pivotArea>
    </format>
    <format dxfId="557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1" count="1" selected="0">
            <x v="0"/>
          </reference>
        </references>
      </pivotArea>
    </format>
    <format dxfId="556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1" count="1" selected="0">
            <x v="1"/>
          </reference>
        </references>
      </pivotArea>
    </format>
    <format dxfId="555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1" count="1" selected="0">
            <x v="0"/>
          </reference>
        </references>
      </pivotArea>
    </format>
    <format dxfId="554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1" count="1" selected="0">
            <x v="1"/>
          </reference>
        </references>
      </pivotArea>
    </format>
    <format dxfId="553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1" count="1" selected="0">
            <x v="0"/>
          </reference>
        </references>
      </pivotArea>
    </format>
    <format dxfId="552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1" count="1" selected="0">
            <x v="1"/>
          </reference>
        </references>
      </pivotArea>
    </format>
    <format dxfId="5">
      <pivotArea dataOnly="0" labelOnly="1" outline="0" fieldPosition="0">
        <references count="1">
          <reference field="7" count="0"/>
        </references>
      </pivotArea>
    </format>
    <format dxfId="4">
      <pivotArea dataOnly="0" labelOnly="1" outline="0" fieldPosition="0">
        <references count="1">
          <reference field="7" count="0"/>
        </references>
      </pivotArea>
    </format>
    <format dxfId="3">
      <pivotArea dataOnly="0" labelOnly="1" outline="0" fieldPosition="0">
        <references count="1">
          <reference field="7" count="0"/>
        </references>
      </pivotArea>
    </format>
    <format dxfId="2">
      <pivotArea dataOnly="0" labelOnly="1" outline="0" fieldPosition="0">
        <references count="1">
          <reference field="7" count="0"/>
        </references>
      </pivotArea>
    </format>
    <format dxfId="1">
      <pivotArea grandRow="1" outline="0" collapsedLevelsAreSubtotals="1" fieldPosition="0"/>
    </format>
    <format dxfId="0">
      <pivotArea dataOnly="0" labelOnly="1" grandRow="1" outline="0" fieldPosition="0"/>
    </format>
  </formats>
  <pivotHierarchies count="35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  <pivotHierarchy dragToData="1"/>
    <pivotHierarchy dragToData="1"/>
    <pivotHierarchy dragToData="1" caption="Průměr Cena za jednotku"/>
  </pivotHierarchies>
  <pivotTableStyleInfo name="PivotStyleLight16" showRowHeaders="1" showColHeaders="1" showRowStripes="0" showColStripes="0" showLastColumn="1"/>
  <rowHierarchiesUsage count="2">
    <rowHierarchyUsage hierarchyUsage="15"/>
    <rowHierarchyUsage hierarchyUsage="6"/>
  </rowHierarchiesUsage>
  <colHierarchiesUsage count="3">
    <colHierarchyUsage hierarchyUsage="28"/>
    <colHierarchyUsage hierarchyUsage="0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Sheet1!$A$1:$AB$562">
        <x15:activeTabTopLevelEntity name="[Rozsah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531BB-5F9D-45CF-84B2-DD533692ABD7}">
  <sheetPr>
    <tabColor rgb="FF7030A0"/>
  </sheetPr>
  <dimension ref="A1:Q78"/>
  <sheetViews>
    <sheetView tabSelected="1" workbookViewId="0">
      <pane ySplit="6" topLeftCell="A16" activePane="bottomLeft" state="frozen"/>
      <selection pane="bottomLeft" activeCell="F2" sqref="F2"/>
    </sheetView>
  </sheetViews>
  <sheetFormatPr defaultRowHeight="12.75" x14ac:dyDescent="0.2"/>
  <cols>
    <col min="1" max="1" width="18" style="4" bestFit="1" customWidth="1"/>
    <col min="2" max="2" width="51.42578125" style="4" customWidth="1"/>
    <col min="3" max="4" width="10.7109375" style="4" customWidth="1"/>
    <col min="5" max="5" width="13" style="4" customWidth="1"/>
    <col min="6" max="7" width="10.7109375" style="4" customWidth="1"/>
    <col min="8" max="8" width="12.28515625" style="4" customWidth="1"/>
    <col min="9" max="11" width="10.7109375" style="4" customWidth="1"/>
    <col min="12" max="17" width="10.7109375" customWidth="1"/>
    <col min="18" max="221" width="18" bestFit="1" customWidth="1"/>
    <col min="222" max="222" width="14.7109375" bestFit="1" customWidth="1"/>
  </cols>
  <sheetData>
    <row r="1" spans="1:17" ht="15.75" x14ac:dyDescent="0.25">
      <c r="A1" s="5" t="s">
        <v>5</v>
      </c>
      <c r="B1" s="10" t="s" vm="1">
        <v>32</v>
      </c>
    </row>
    <row r="3" spans="1:17" x14ac:dyDescent="0.2">
      <c r="C3" s="5" t="s">
        <v>414</v>
      </c>
      <c r="D3" s="5" t="s">
        <v>0</v>
      </c>
      <c r="E3" s="5" t="s">
        <v>416</v>
      </c>
      <c r="I3"/>
    </row>
    <row r="4" spans="1:17" ht="13.5" thickBot="1" x14ac:dyDescent="0.25">
      <c r="C4" s="4" t="s">
        <v>408</v>
      </c>
      <c r="F4" s="4" t="s">
        <v>409</v>
      </c>
      <c r="I4"/>
    </row>
    <row r="5" spans="1:17" x14ac:dyDescent="0.2">
      <c r="I5" s="11" t="s">
        <v>419</v>
      </c>
      <c r="J5" s="12"/>
      <c r="K5" s="13" t="s">
        <v>420</v>
      </c>
      <c r="L5" s="14"/>
      <c r="M5" s="15" t="s">
        <v>421</v>
      </c>
      <c r="N5" s="16"/>
      <c r="O5" s="17" t="s">
        <v>422</v>
      </c>
      <c r="P5" s="18"/>
      <c r="Q5" s="19" t="s">
        <v>423</v>
      </c>
    </row>
    <row r="6" spans="1:17" ht="37.5" customHeight="1" thickBot="1" x14ac:dyDescent="0.25">
      <c r="A6" s="5" t="s">
        <v>15</v>
      </c>
      <c r="B6" s="5" t="s">
        <v>6</v>
      </c>
      <c r="C6" s="9" t="s">
        <v>415</v>
      </c>
      <c r="D6" s="9" t="s">
        <v>418</v>
      </c>
      <c r="E6" s="9" t="s">
        <v>417</v>
      </c>
      <c r="F6" s="9" t="s">
        <v>415</v>
      </c>
      <c r="G6" s="9" t="s">
        <v>418</v>
      </c>
      <c r="H6" s="9" t="s">
        <v>417</v>
      </c>
      <c r="I6" s="20">
        <v>2018</v>
      </c>
      <c r="J6" s="21">
        <v>2019</v>
      </c>
      <c r="K6" s="22" t="s">
        <v>424</v>
      </c>
      <c r="L6" s="23" t="s">
        <v>425</v>
      </c>
      <c r="M6" s="24" t="s">
        <v>426</v>
      </c>
      <c r="N6" s="25" t="s">
        <v>427</v>
      </c>
      <c r="O6" s="26" t="s">
        <v>34</v>
      </c>
      <c r="P6" s="25" t="s">
        <v>427</v>
      </c>
      <c r="Q6" s="27" t="s">
        <v>427</v>
      </c>
    </row>
    <row r="7" spans="1:17" ht="12.75" customHeight="1" x14ac:dyDescent="0.2">
      <c r="A7" s="4" t="s">
        <v>192</v>
      </c>
      <c r="B7" s="6" t="s">
        <v>191</v>
      </c>
      <c r="C7" s="7">
        <v>5</v>
      </c>
      <c r="D7" s="8">
        <v>15278.67</v>
      </c>
      <c r="E7" s="8">
        <v>76393.350000000006</v>
      </c>
      <c r="F7" s="7">
        <v>2</v>
      </c>
      <c r="G7" s="8">
        <v>15278.67</v>
      </c>
      <c r="H7" s="8">
        <v>30557.34</v>
      </c>
      <c r="I7" s="28">
        <f>IF(E7=0,"",E7/C7)</f>
        <v>15278.670000000002</v>
      </c>
      <c r="J7" s="29">
        <f>IF(F7=0,"",H7/F7)</f>
        <v>15278.67</v>
      </c>
      <c r="K7" s="30">
        <f>F7-C7</f>
        <v>-3</v>
      </c>
      <c r="L7" s="31">
        <f>H7-E7</f>
        <v>-45836.010000000009</v>
      </c>
      <c r="M7" s="32">
        <f>IF(OR(C7=0,F7=0),"",J7-I7)</f>
        <v>-1.8189894035458565E-12</v>
      </c>
      <c r="N7" s="33">
        <f>IF(M7="","",F7*M7)</f>
        <v>-3.637978807091713E-12</v>
      </c>
      <c r="O7" s="34">
        <f>IF(M7="","",F7-C7)</f>
        <v>-3</v>
      </c>
      <c r="P7" s="33">
        <f>IF(M7="","",(F7-C7)*I7)</f>
        <v>-45836.010000000009</v>
      </c>
      <c r="Q7" s="35" t="str">
        <f>IF(M7="",H7-E7,"")</f>
        <v/>
      </c>
    </row>
    <row r="8" spans="1:17" ht="12.75" customHeight="1" x14ac:dyDescent="0.2">
      <c r="A8" s="4" t="s">
        <v>78</v>
      </c>
      <c r="B8" s="6" t="s">
        <v>410</v>
      </c>
      <c r="C8" s="7">
        <v>330</v>
      </c>
      <c r="D8" s="8">
        <v>598.95000000000005</v>
      </c>
      <c r="E8" s="8">
        <v>197653.5</v>
      </c>
      <c r="F8" s="7">
        <v>355</v>
      </c>
      <c r="G8" s="8">
        <v>598.95000000000016</v>
      </c>
      <c r="H8" s="8">
        <v>212627.25</v>
      </c>
      <c r="I8" s="28">
        <f t="shared" ref="I8:I47" si="0">IF(E8=0,"",E8/C8)</f>
        <v>598.95000000000005</v>
      </c>
      <c r="J8" s="29">
        <f t="shared" ref="J8:J47" si="1">IF(F8=0,"",H8/F8)</f>
        <v>598.95000000000005</v>
      </c>
      <c r="K8" s="30">
        <f t="shared" ref="K8:K47" si="2">F8-C8</f>
        <v>25</v>
      </c>
      <c r="L8" s="31">
        <f t="shared" ref="L8:L47" si="3">H8-E8</f>
        <v>14973.75</v>
      </c>
      <c r="M8" s="32">
        <f t="shared" ref="M8:M47" si="4">IF(OR(C8=0,F8=0),"",J8-I8)</f>
        <v>0</v>
      </c>
      <c r="N8" s="33">
        <f t="shared" ref="N8:N47" si="5">IF(M8="","",F8*M8)</f>
        <v>0</v>
      </c>
      <c r="O8" s="34">
        <f t="shared" ref="O8:O47" si="6">IF(M8="","",F8-C8)</f>
        <v>25</v>
      </c>
      <c r="P8" s="33">
        <f t="shared" ref="P8:P47" si="7">IF(M8="","",(F8-C8)*I8)</f>
        <v>14973.750000000002</v>
      </c>
      <c r="Q8" s="35" t="str">
        <f t="shared" ref="Q8:Q47" si="8">IF(M8="",H8-E8,"")</f>
        <v/>
      </c>
    </row>
    <row r="9" spans="1:17" ht="12.75" customHeight="1" x14ac:dyDescent="0.2">
      <c r="A9" s="4" t="s">
        <v>388</v>
      </c>
      <c r="B9" s="6" t="s">
        <v>387</v>
      </c>
      <c r="C9" s="7"/>
      <c r="D9" s="8"/>
      <c r="E9" s="8"/>
      <c r="F9" s="7">
        <v>1</v>
      </c>
      <c r="G9" s="8">
        <v>94100.160000000003</v>
      </c>
      <c r="H9" s="8">
        <v>94100.160000000003</v>
      </c>
      <c r="I9" s="28" t="str">
        <f t="shared" si="0"/>
        <v/>
      </c>
      <c r="J9" s="29">
        <f t="shared" si="1"/>
        <v>94100.160000000003</v>
      </c>
      <c r="K9" s="30">
        <f t="shared" si="2"/>
        <v>1</v>
      </c>
      <c r="L9" s="31">
        <f t="shared" si="3"/>
        <v>94100.160000000003</v>
      </c>
      <c r="M9" s="32" t="str">
        <f t="shared" si="4"/>
        <v/>
      </c>
      <c r="N9" s="33" t="str">
        <f t="shared" si="5"/>
        <v/>
      </c>
      <c r="O9" s="34" t="str">
        <f t="shared" si="6"/>
        <v/>
      </c>
      <c r="P9" s="33" t="str">
        <f t="shared" si="7"/>
        <v/>
      </c>
      <c r="Q9" s="35">
        <f t="shared" si="8"/>
        <v>94100.160000000003</v>
      </c>
    </row>
    <row r="10" spans="1:17" ht="12.75" customHeight="1" x14ac:dyDescent="0.2">
      <c r="A10" s="4" t="s">
        <v>74</v>
      </c>
      <c r="B10" s="6" t="s">
        <v>73</v>
      </c>
      <c r="C10" s="7">
        <v>410</v>
      </c>
      <c r="D10" s="8">
        <v>734.29958333333309</v>
      </c>
      <c r="E10" s="8">
        <v>305465.94</v>
      </c>
      <c r="F10" s="7">
        <v>420</v>
      </c>
      <c r="G10" s="8">
        <v>745.07913043478254</v>
      </c>
      <c r="H10" s="8">
        <v>313032.32000000001</v>
      </c>
      <c r="I10" s="28">
        <f t="shared" si="0"/>
        <v>745.03887804878048</v>
      </c>
      <c r="J10" s="29">
        <f t="shared" si="1"/>
        <v>745.31504761904762</v>
      </c>
      <c r="K10" s="30">
        <f t="shared" si="2"/>
        <v>10</v>
      </c>
      <c r="L10" s="31">
        <f t="shared" si="3"/>
        <v>7566.3800000000047</v>
      </c>
      <c r="M10" s="32">
        <f t="shared" si="4"/>
        <v>0.27616957026714317</v>
      </c>
      <c r="N10" s="33">
        <f t="shared" si="5"/>
        <v>115.99121951220013</v>
      </c>
      <c r="O10" s="34">
        <f t="shared" si="6"/>
        <v>10</v>
      </c>
      <c r="P10" s="33">
        <f t="shared" si="7"/>
        <v>7450.388780487805</v>
      </c>
      <c r="Q10" s="35" t="str">
        <f t="shared" si="8"/>
        <v/>
      </c>
    </row>
    <row r="11" spans="1:17" ht="12.75" customHeight="1" x14ac:dyDescent="0.2">
      <c r="A11" s="4" t="s">
        <v>298</v>
      </c>
      <c r="B11" s="6" t="s">
        <v>297</v>
      </c>
      <c r="C11" s="7"/>
      <c r="D11" s="8"/>
      <c r="E11" s="8"/>
      <c r="F11" s="7">
        <v>140</v>
      </c>
      <c r="G11" s="8">
        <v>1802.6676923076923</v>
      </c>
      <c r="H11" s="8">
        <v>252061.15</v>
      </c>
      <c r="I11" s="28" t="str">
        <f t="shared" si="0"/>
        <v/>
      </c>
      <c r="J11" s="29">
        <f t="shared" si="1"/>
        <v>1800.4367857142856</v>
      </c>
      <c r="K11" s="30">
        <f t="shared" si="2"/>
        <v>140</v>
      </c>
      <c r="L11" s="31">
        <f t="shared" si="3"/>
        <v>252061.15</v>
      </c>
      <c r="M11" s="32" t="str">
        <f t="shared" si="4"/>
        <v/>
      </c>
      <c r="N11" s="33" t="str">
        <f t="shared" si="5"/>
        <v/>
      </c>
      <c r="O11" s="34" t="str">
        <f t="shared" si="6"/>
        <v/>
      </c>
      <c r="P11" s="33" t="str">
        <f t="shared" si="7"/>
        <v/>
      </c>
      <c r="Q11" s="35">
        <f t="shared" si="8"/>
        <v>252061.15</v>
      </c>
    </row>
    <row r="12" spans="1:17" ht="12.75" customHeight="1" x14ac:dyDescent="0.2">
      <c r="A12" s="4" t="s">
        <v>236</v>
      </c>
      <c r="B12" s="6" t="s">
        <v>411</v>
      </c>
      <c r="C12" s="7">
        <v>10</v>
      </c>
      <c r="D12" s="8">
        <v>240.79</v>
      </c>
      <c r="E12" s="8">
        <v>2407.9</v>
      </c>
      <c r="F12" s="7"/>
      <c r="G12" s="8"/>
      <c r="H12" s="8"/>
      <c r="I12" s="28">
        <f t="shared" si="0"/>
        <v>240.79000000000002</v>
      </c>
      <c r="J12" s="29" t="str">
        <f t="shared" si="1"/>
        <v/>
      </c>
      <c r="K12" s="30">
        <f t="shared" si="2"/>
        <v>-10</v>
      </c>
      <c r="L12" s="31">
        <f t="shared" si="3"/>
        <v>-2407.9</v>
      </c>
      <c r="M12" s="32" t="str">
        <f t="shared" si="4"/>
        <v/>
      </c>
      <c r="N12" s="33" t="str">
        <f t="shared" si="5"/>
        <v/>
      </c>
      <c r="O12" s="34" t="str">
        <f t="shared" si="6"/>
        <v/>
      </c>
      <c r="P12" s="33" t="str">
        <f t="shared" si="7"/>
        <v/>
      </c>
      <c r="Q12" s="35">
        <f t="shared" si="8"/>
        <v>-2407.9</v>
      </c>
    </row>
    <row r="13" spans="1:17" ht="12.75" customHeight="1" x14ac:dyDescent="0.2">
      <c r="A13" s="4" t="s">
        <v>50</v>
      </c>
      <c r="B13" s="6" t="s">
        <v>49</v>
      </c>
      <c r="C13" s="7">
        <v>8</v>
      </c>
      <c r="D13" s="8">
        <v>81057.901428571437</v>
      </c>
      <c r="E13" s="8">
        <v>648606.96</v>
      </c>
      <c r="F13" s="7"/>
      <c r="G13" s="8"/>
      <c r="H13" s="8"/>
      <c r="I13" s="28">
        <f t="shared" si="0"/>
        <v>81075.87</v>
      </c>
      <c r="J13" s="29" t="str">
        <f t="shared" si="1"/>
        <v/>
      </c>
      <c r="K13" s="30">
        <f t="shared" si="2"/>
        <v>-8</v>
      </c>
      <c r="L13" s="31">
        <f t="shared" si="3"/>
        <v>-648606.96</v>
      </c>
      <c r="M13" s="32" t="str">
        <f t="shared" si="4"/>
        <v/>
      </c>
      <c r="N13" s="33" t="str">
        <f t="shared" si="5"/>
        <v/>
      </c>
      <c r="O13" s="34" t="str">
        <f t="shared" si="6"/>
        <v/>
      </c>
      <c r="P13" s="33" t="str">
        <f t="shared" si="7"/>
        <v/>
      </c>
      <c r="Q13" s="35">
        <f t="shared" si="8"/>
        <v>-648606.96</v>
      </c>
    </row>
    <row r="14" spans="1:17" ht="12.75" customHeight="1" x14ac:dyDescent="0.2">
      <c r="A14" s="4" t="s">
        <v>86</v>
      </c>
      <c r="B14" s="6" t="s">
        <v>85</v>
      </c>
      <c r="C14" s="7">
        <v>240</v>
      </c>
      <c r="D14" s="8">
        <v>1562.4366666666665</v>
      </c>
      <c r="E14" s="8">
        <v>398273.43</v>
      </c>
      <c r="F14" s="7"/>
      <c r="G14" s="8"/>
      <c r="H14" s="8"/>
      <c r="I14" s="28">
        <f t="shared" si="0"/>
        <v>1659.4726249999999</v>
      </c>
      <c r="J14" s="29" t="str">
        <f t="shared" si="1"/>
        <v/>
      </c>
      <c r="K14" s="30">
        <f t="shared" si="2"/>
        <v>-240</v>
      </c>
      <c r="L14" s="31">
        <f t="shared" si="3"/>
        <v>-398273.43</v>
      </c>
      <c r="M14" s="32" t="str">
        <f t="shared" si="4"/>
        <v/>
      </c>
      <c r="N14" s="33" t="str">
        <f t="shared" si="5"/>
        <v/>
      </c>
      <c r="O14" s="34" t="str">
        <f t="shared" si="6"/>
        <v/>
      </c>
      <c r="P14" s="33" t="str">
        <f t="shared" si="7"/>
        <v/>
      </c>
      <c r="Q14" s="35">
        <f t="shared" si="8"/>
        <v>-398273.43</v>
      </c>
    </row>
    <row r="15" spans="1:17" ht="12.75" customHeight="1" x14ac:dyDescent="0.2">
      <c r="A15" s="4" t="s">
        <v>70</v>
      </c>
      <c r="B15" s="6" t="s">
        <v>69</v>
      </c>
      <c r="C15" s="7">
        <v>96</v>
      </c>
      <c r="D15" s="8">
        <v>921.47499999999991</v>
      </c>
      <c r="E15" s="8">
        <v>88461.66</v>
      </c>
      <c r="F15" s="7"/>
      <c r="G15" s="8"/>
      <c r="H15" s="8"/>
      <c r="I15" s="28">
        <f t="shared" si="0"/>
        <v>921.47562500000004</v>
      </c>
      <c r="J15" s="29" t="str">
        <f t="shared" si="1"/>
        <v/>
      </c>
      <c r="K15" s="30">
        <f t="shared" si="2"/>
        <v>-96</v>
      </c>
      <c r="L15" s="31">
        <f t="shared" si="3"/>
        <v>-88461.66</v>
      </c>
      <c r="M15" s="32" t="str">
        <f t="shared" si="4"/>
        <v/>
      </c>
      <c r="N15" s="33" t="str">
        <f t="shared" si="5"/>
        <v/>
      </c>
      <c r="O15" s="34" t="str">
        <f t="shared" si="6"/>
        <v/>
      </c>
      <c r="P15" s="33" t="str">
        <f t="shared" si="7"/>
        <v/>
      </c>
      <c r="Q15" s="35">
        <f t="shared" si="8"/>
        <v>-88461.66</v>
      </c>
    </row>
    <row r="16" spans="1:17" ht="12.75" customHeight="1" x14ac:dyDescent="0.2">
      <c r="A16" s="4" t="s">
        <v>65</v>
      </c>
      <c r="B16" s="6" t="s">
        <v>64</v>
      </c>
      <c r="C16" s="7">
        <v>8</v>
      </c>
      <c r="D16" s="8">
        <v>81057.901428571437</v>
      </c>
      <c r="E16" s="8">
        <v>648606.96</v>
      </c>
      <c r="F16" s="7"/>
      <c r="G16" s="8"/>
      <c r="H16" s="8"/>
      <c r="I16" s="28">
        <f t="shared" si="0"/>
        <v>81075.87</v>
      </c>
      <c r="J16" s="29" t="str">
        <f t="shared" si="1"/>
        <v/>
      </c>
      <c r="K16" s="30">
        <f t="shared" si="2"/>
        <v>-8</v>
      </c>
      <c r="L16" s="31">
        <f t="shared" si="3"/>
        <v>-648606.96</v>
      </c>
      <c r="M16" s="32" t="str">
        <f t="shared" si="4"/>
        <v/>
      </c>
      <c r="N16" s="33" t="str">
        <f t="shared" si="5"/>
        <v/>
      </c>
      <c r="O16" s="34" t="str">
        <f t="shared" si="6"/>
        <v/>
      </c>
      <c r="P16" s="33" t="str">
        <f t="shared" si="7"/>
        <v/>
      </c>
      <c r="Q16" s="35">
        <f t="shared" si="8"/>
        <v>-648606.96</v>
      </c>
    </row>
    <row r="17" spans="1:17" ht="12.75" customHeight="1" x14ac:dyDescent="0.2">
      <c r="A17" s="4" t="s">
        <v>61</v>
      </c>
      <c r="B17" s="6" t="s">
        <v>60</v>
      </c>
      <c r="C17" s="7">
        <v>9</v>
      </c>
      <c r="D17" s="8">
        <v>99450.748749999999</v>
      </c>
      <c r="E17" s="8">
        <v>895262.56</v>
      </c>
      <c r="F17" s="7"/>
      <c r="G17" s="8"/>
      <c r="H17" s="8"/>
      <c r="I17" s="28">
        <f t="shared" si="0"/>
        <v>99473.617777777778</v>
      </c>
      <c r="J17" s="29" t="str">
        <f t="shared" si="1"/>
        <v/>
      </c>
      <c r="K17" s="30">
        <f t="shared" si="2"/>
        <v>-9</v>
      </c>
      <c r="L17" s="31">
        <f t="shared" si="3"/>
        <v>-895262.56</v>
      </c>
      <c r="M17" s="32" t="str">
        <f t="shared" si="4"/>
        <v/>
      </c>
      <c r="N17" s="33" t="str">
        <f t="shared" si="5"/>
        <v/>
      </c>
      <c r="O17" s="34" t="str">
        <f t="shared" si="6"/>
        <v/>
      </c>
      <c r="P17" s="33" t="str">
        <f t="shared" si="7"/>
        <v/>
      </c>
      <c r="Q17" s="35">
        <f t="shared" si="8"/>
        <v>-895262.56</v>
      </c>
    </row>
    <row r="18" spans="1:17" ht="12.75" customHeight="1" x14ac:dyDescent="0.2">
      <c r="A18" s="4" t="s">
        <v>57</v>
      </c>
      <c r="B18" s="6" t="s">
        <v>56</v>
      </c>
      <c r="C18" s="7">
        <v>8</v>
      </c>
      <c r="D18" s="8">
        <v>117816.10428571429</v>
      </c>
      <c r="E18" s="8">
        <v>942824.21</v>
      </c>
      <c r="F18" s="7"/>
      <c r="G18" s="8"/>
      <c r="H18" s="8"/>
      <c r="I18" s="28">
        <f t="shared" si="0"/>
        <v>117853.02625</v>
      </c>
      <c r="J18" s="29" t="str">
        <f t="shared" si="1"/>
        <v/>
      </c>
      <c r="K18" s="30">
        <f t="shared" si="2"/>
        <v>-8</v>
      </c>
      <c r="L18" s="31">
        <f t="shared" si="3"/>
        <v>-942824.21</v>
      </c>
      <c r="M18" s="32" t="str">
        <f t="shared" si="4"/>
        <v/>
      </c>
      <c r="N18" s="33" t="str">
        <f t="shared" si="5"/>
        <v/>
      </c>
      <c r="O18" s="34" t="str">
        <f t="shared" si="6"/>
        <v/>
      </c>
      <c r="P18" s="33" t="str">
        <f t="shared" si="7"/>
        <v/>
      </c>
      <c r="Q18" s="35">
        <f t="shared" si="8"/>
        <v>-942824.21</v>
      </c>
    </row>
    <row r="19" spans="1:17" ht="12.75" customHeight="1" x14ac:dyDescent="0.2">
      <c r="A19" s="4" t="s">
        <v>144</v>
      </c>
      <c r="B19" s="6" t="s">
        <v>412</v>
      </c>
      <c r="C19" s="7">
        <v>8</v>
      </c>
      <c r="D19" s="8">
        <v>22158.97</v>
      </c>
      <c r="E19" s="8">
        <v>177271.78</v>
      </c>
      <c r="F19" s="7"/>
      <c r="G19" s="8"/>
      <c r="H19" s="8"/>
      <c r="I19" s="28">
        <f t="shared" si="0"/>
        <v>22158.9725</v>
      </c>
      <c r="J19" s="29" t="str">
        <f t="shared" si="1"/>
        <v/>
      </c>
      <c r="K19" s="30">
        <f t="shared" si="2"/>
        <v>-8</v>
      </c>
      <c r="L19" s="31">
        <f t="shared" si="3"/>
        <v>-177271.78</v>
      </c>
      <c r="M19" s="32" t="str">
        <f t="shared" si="4"/>
        <v/>
      </c>
      <c r="N19" s="33" t="str">
        <f t="shared" si="5"/>
        <v/>
      </c>
      <c r="O19" s="34" t="str">
        <f t="shared" si="6"/>
        <v/>
      </c>
      <c r="P19" s="33" t="str">
        <f t="shared" si="7"/>
        <v/>
      </c>
      <c r="Q19" s="35">
        <f t="shared" si="8"/>
        <v>-177271.78</v>
      </c>
    </row>
    <row r="20" spans="1:17" ht="12.75" customHeight="1" x14ac:dyDescent="0.2">
      <c r="A20" s="4" t="s">
        <v>162</v>
      </c>
      <c r="B20" s="6" t="s">
        <v>161</v>
      </c>
      <c r="C20" s="7">
        <v>26</v>
      </c>
      <c r="D20" s="8">
        <v>82329.519230769234</v>
      </c>
      <c r="E20" s="8">
        <v>2136191.12</v>
      </c>
      <c r="F20" s="7">
        <v>36</v>
      </c>
      <c r="G20" s="8">
        <v>81907.779473684204</v>
      </c>
      <c r="H20" s="8">
        <v>2949772.84</v>
      </c>
      <c r="I20" s="28">
        <f t="shared" si="0"/>
        <v>82161.196923076932</v>
      </c>
      <c r="J20" s="29">
        <f t="shared" si="1"/>
        <v>81938.13444444444</v>
      </c>
      <c r="K20" s="30">
        <f t="shared" si="2"/>
        <v>10</v>
      </c>
      <c r="L20" s="31">
        <f t="shared" si="3"/>
        <v>813581.71999999974</v>
      </c>
      <c r="M20" s="32">
        <f t="shared" si="4"/>
        <v>-223.06247863249155</v>
      </c>
      <c r="N20" s="33">
        <f t="shared" si="5"/>
        <v>-8030.2492307696957</v>
      </c>
      <c r="O20" s="34">
        <f t="shared" si="6"/>
        <v>10</v>
      </c>
      <c r="P20" s="33">
        <f t="shared" si="7"/>
        <v>821611.96923076932</v>
      </c>
      <c r="Q20" s="35" t="str">
        <f t="shared" si="8"/>
        <v/>
      </c>
    </row>
    <row r="21" spans="1:17" ht="12.75" customHeight="1" x14ac:dyDescent="0.2">
      <c r="A21" s="4" t="s">
        <v>168</v>
      </c>
      <c r="B21" s="6" t="s">
        <v>167</v>
      </c>
      <c r="C21" s="7">
        <v>1200</v>
      </c>
      <c r="D21" s="8">
        <v>1945.1158823529413</v>
      </c>
      <c r="E21" s="8">
        <v>2332288.37</v>
      </c>
      <c r="F21" s="7">
        <v>1719</v>
      </c>
      <c r="G21" s="8">
        <v>1937.4028000000001</v>
      </c>
      <c r="H21" s="8">
        <v>3331446.4</v>
      </c>
      <c r="I21" s="28">
        <f t="shared" si="0"/>
        <v>1943.5736416666668</v>
      </c>
      <c r="J21" s="29">
        <f t="shared" si="1"/>
        <v>1938.014194299011</v>
      </c>
      <c r="K21" s="30">
        <f t="shared" si="2"/>
        <v>519</v>
      </c>
      <c r="L21" s="31">
        <f t="shared" si="3"/>
        <v>999158.0299999998</v>
      </c>
      <c r="M21" s="32">
        <f t="shared" si="4"/>
        <v>-5.5594473676558209</v>
      </c>
      <c r="N21" s="33">
        <f t="shared" si="5"/>
        <v>-9556.6900250003564</v>
      </c>
      <c r="O21" s="34">
        <f t="shared" si="6"/>
        <v>519</v>
      </c>
      <c r="P21" s="33">
        <f t="shared" si="7"/>
        <v>1008714.720025</v>
      </c>
      <c r="Q21" s="35" t="str">
        <f t="shared" si="8"/>
        <v/>
      </c>
    </row>
    <row r="22" spans="1:17" ht="12.75" customHeight="1" x14ac:dyDescent="0.2">
      <c r="A22" s="4" t="s">
        <v>141</v>
      </c>
      <c r="B22" s="6" t="s">
        <v>140</v>
      </c>
      <c r="C22" s="7">
        <v>28</v>
      </c>
      <c r="D22" s="8">
        <v>82310.56357142856</v>
      </c>
      <c r="E22" s="8">
        <v>2300319.39</v>
      </c>
      <c r="F22" s="7">
        <v>36</v>
      </c>
      <c r="G22" s="8">
        <v>81967.087619047641</v>
      </c>
      <c r="H22" s="8">
        <v>2950705.6</v>
      </c>
      <c r="I22" s="28">
        <f t="shared" si="0"/>
        <v>82154.263928571439</v>
      </c>
      <c r="J22" s="29">
        <f t="shared" si="1"/>
        <v>81964.044444444444</v>
      </c>
      <c r="K22" s="30">
        <f t="shared" si="2"/>
        <v>8</v>
      </c>
      <c r="L22" s="31">
        <f t="shared" si="3"/>
        <v>650386.21</v>
      </c>
      <c r="M22" s="32">
        <f t="shared" si="4"/>
        <v>-190.21948412699567</v>
      </c>
      <c r="N22" s="33">
        <f t="shared" si="5"/>
        <v>-6847.901428571844</v>
      </c>
      <c r="O22" s="34">
        <f t="shared" si="6"/>
        <v>8</v>
      </c>
      <c r="P22" s="33">
        <f t="shared" si="7"/>
        <v>657234.11142857152</v>
      </c>
      <c r="Q22" s="35" t="str">
        <f t="shared" si="8"/>
        <v/>
      </c>
    </row>
    <row r="23" spans="1:17" ht="12.75" customHeight="1" x14ac:dyDescent="0.2">
      <c r="A23" s="4" t="s">
        <v>135</v>
      </c>
      <c r="B23" s="6" t="s">
        <v>134</v>
      </c>
      <c r="C23" s="7">
        <v>24</v>
      </c>
      <c r="D23" s="8">
        <v>95405.75533333332</v>
      </c>
      <c r="E23" s="8">
        <v>2420082.5299999998</v>
      </c>
      <c r="F23" s="7">
        <v>30</v>
      </c>
      <c r="G23" s="8">
        <v>100591.70058823528</v>
      </c>
      <c r="H23" s="8">
        <v>3018766.81</v>
      </c>
      <c r="I23" s="28">
        <f t="shared" si="0"/>
        <v>100836.77208333333</v>
      </c>
      <c r="J23" s="29">
        <f t="shared" si="1"/>
        <v>100625.56033333334</v>
      </c>
      <c r="K23" s="30">
        <f t="shared" si="2"/>
        <v>6</v>
      </c>
      <c r="L23" s="31">
        <f t="shared" si="3"/>
        <v>598684.28000000026</v>
      </c>
      <c r="M23" s="32">
        <f t="shared" si="4"/>
        <v>-211.21174999998766</v>
      </c>
      <c r="N23" s="33">
        <f t="shared" si="5"/>
        <v>-6336.3524999996298</v>
      </c>
      <c r="O23" s="34">
        <f t="shared" si="6"/>
        <v>6</v>
      </c>
      <c r="P23" s="33">
        <f t="shared" si="7"/>
        <v>605020.63249999995</v>
      </c>
      <c r="Q23" s="35" t="str">
        <f t="shared" si="8"/>
        <v/>
      </c>
    </row>
    <row r="24" spans="1:17" ht="12.75" customHeight="1" x14ac:dyDescent="0.2">
      <c r="A24" s="4" t="s">
        <v>159</v>
      </c>
      <c r="B24" s="6" t="s">
        <v>158</v>
      </c>
      <c r="C24" s="7">
        <v>27.3</v>
      </c>
      <c r="D24" s="8">
        <v>113478.12588235292</v>
      </c>
      <c r="E24" s="8">
        <v>3262369.82</v>
      </c>
      <c r="F24" s="7">
        <v>42</v>
      </c>
      <c r="G24" s="8">
        <v>119213.34952380953</v>
      </c>
      <c r="H24" s="8">
        <v>5007425.25</v>
      </c>
      <c r="I24" s="28">
        <f t="shared" si="0"/>
        <v>119500.726007326</v>
      </c>
      <c r="J24" s="29">
        <f t="shared" si="1"/>
        <v>119224.41071428571</v>
      </c>
      <c r="K24" s="30">
        <f t="shared" si="2"/>
        <v>14.7</v>
      </c>
      <c r="L24" s="31">
        <f t="shared" si="3"/>
        <v>1745055.4300000002</v>
      </c>
      <c r="M24" s="32">
        <f t="shared" si="4"/>
        <v>-276.31529304028663</v>
      </c>
      <c r="N24" s="33">
        <f t="shared" si="5"/>
        <v>-11605.242307692039</v>
      </c>
      <c r="O24" s="34">
        <f t="shared" si="6"/>
        <v>14.7</v>
      </c>
      <c r="P24" s="33">
        <f t="shared" si="7"/>
        <v>1756660.672307692</v>
      </c>
      <c r="Q24" s="35" t="str">
        <f t="shared" si="8"/>
        <v/>
      </c>
    </row>
    <row r="25" spans="1:17" ht="12.75" customHeight="1" x14ac:dyDescent="0.2">
      <c r="A25" s="4" t="s">
        <v>129</v>
      </c>
      <c r="B25" s="6" t="s">
        <v>128</v>
      </c>
      <c r="C25" s="7">
        <v>1</v>
      </c>
      <c r="D25" s="8">
        <v>73863.240000000005</v>
      </c>
      <c r="E25" s="8">
        <v>73863.240000000005</v>
      </c>
      <c r="F25" s="7"/>
      <c r="G25" s="8"/>
      <c r="H25" s="8"/>
      <c r="I25" s="28">
        <f t="shared" si="0"/>
        <v>73863.240000000005</v>
      </c>
      <c r="J25" s="29" t="str">
        <f t="shared" si="1"/>
        <v/>
      </c>
      <c r="K25" s="30">
        <f t="shared" si="2"/>
        <v>-1</v>
      </c>
      <c r="L25" s="31">
        <f t="shared" si="3"/>
        <v>-73863.240000000005</v>
      </c>
      <c r="M25" s="32" t="str">
        <f t="shared" si="4"/>
        <v/>
      </c>
      <c r="N25" s="33" t="str">
        <f t="shared" si="5"/>
        <v/>
      </c>
      <c r="O25" s="34" t="str">
        <f t="shared" si="6"/>
        <v/>
      </c>
      <c r="P25" s="33" t="str">
        <f t="shared" si="7"/>
        <v/>
      </c>
      <c r="Q25" s="35">
        <f t="shared" si="8"/>
        <v>-73863.240000000005</v>
      </c>
    </row>
    <row r="26" spans="1:17" ht="12.75" customHeight="1" x14ac:dyDescent="0.2">
      <c r="A26" s="4" t="s">
        <v>329</v>
      </c>
      <c r="B26" s="6" t="s">
        <v>328</v>
      </c>
      <c r="C26" s="7"/>
      <c r="D26" s="8"/>
      <c r="E26" s="8"/>
      <c r="F26" s="7">
        <v>2</v>
      </c>
      <c r="G26" s="8">
        <v>74262.540000000008</v>
      </c>
      <c r="H26" s="8">
        <v>148525.07999999999</v>
      </c>
      <c r="I26" s="28" t="str">
        <f t="shared" si="0"/>
        <v/>
      </c>
      <c r="J26" s="29">
        <f t="shared" si="1"/>
        <v>74262.539999999994</v>
      </c>
      <c r="K26" s="30">
        <f t="shared" si="2"/>
        <v>2</v>
      </c>
      <c r="L26" s="31">
        <f t="shared" si="3"/>
        <v>148525.07999999999</v>
      </c>
      <c r="M26" s="32" t="str">
        <f t="shared" si="4"/>
        <v/>
      </c>
      <c r="N26" s="33" t="str">
        <f t="shared" si="5"/>
        <v/>
      </c>
      <c r="O26" s="34" t="str">
        <f t="shared" si="6"/>
        <v/>
      </c>
      <c r="P26" s="33" t="str">
        <f t="shared" si="7"/>
        <v/>
      </c>
      <c r="Q26" s="35">
        <f t="shared" si="8"/>
        <v>148525.07999999999</v>
      </c>
    </row>
    <row r="27" spans="1:17" ht="12.75" customHeight="1" x14ac:dyDescent="0.2">
      <c r="A27" s="4" t="s">
        <v>153</v>
      </c>
      <c r="B27" s="6" t="s">
        <v>152</v>
      </c>
      <c r="C27" s="7">
        <v>5</v>
      </c>
      <c r="D27" s="8">
        <v>81845.853333333333</v>
      </c>
      <c r="E27" s="8">
        <v>409138.75</v>
      </c>
      <c r="F27" s="7">
        <v>5</v>
      </c>
      <c r="G27" s="8">
        <v>81972.299999999988</v>
      </c>
      <c r="H27" s="8">
        <v>409889.45</v>
      </c>
      <c r="I27" s="28">
        <f t="shared" si="0"/>
        <v>81827.75</v>
      </c>
      <c r="J27" s="29">
        <f t="shared" si="1"/>
        <v>81977.89</v>
      </c>
      <c r="K27" s="30">
        <f t="shared" si="2"/>
        <v>0</v>
      </c>
      <c r="L27" s="31">
        <f t="shared" si="3"/>
        <v>750.70000000001164</v>
      </c>
      <c r="M27" s="32">
        <f t="shared" si="4"/>
        <v>150.13999999999942</v>
      </c>
      <c r="N27" s="33">
        <f t="shared" si="5"/>
        <v>750.69999999999709</v>
      </c>
      <c r="O27" s="34">
        <f t="shared" si="6"/>
        <v>0</v>
      </c>
      <c r="P27" s="33">
        <f t="shared" si="7"/>
        <v>0</v>
      </c>
      <c r="Q27" s="35" t="str">
        <f t="shared" si="8"/>
        <v/>
      </c>
    </row>
    <row r="28" spans="1:17" ht="12.75" customHeight="1" x14ac:dyDescent="0.2">
      <c r="A28" s="4" t="s">
        <v>150</v>
      </c>
      <c r="B28" s="6" t="s">
        <v>149</v>
      </c>
      <c r="C28" s="7">
        <v>7</v>
      </c>
      <c r="D28" s="8">
        <v>101056.71285714286</v>
      </c>
      <c r="E28" s="8">
        <v>705985.63</v>
      </c>
      <c r="F28" s="7">
        <v>11.8</v>
      </c>
      <c r="G28" s="8">
        <v>100706.90916666668</v>
      </c>
      <c r="H28" s="8">
        <v>1187591.0900000001</v>
      </c>
      <c r="I28" s="28">
        <f t="shared" si="0"/>
        <v>100855.09</v>
      </c>
      <c r="J28" s="29">
        <f t="shared" si="1"/>
        <v>100643.3127118644</v>
      </c>
      <c r="K28" s="30">
        <f t="shared" si="2"/>
        <v>4.8000000000000007</v>
      </c>
      <c r="L28" s="31">
        <f t="shared" si="3"/>
        <v>481605.46000000008</v>
      </c>
      <c r="M28" s="32">
        <f t="shared" si="4"/>
        <v>-211.77728813559224</v>
      </c>
      <c r="N28" s="33">
        <f t="shared" si="5"/>
        <v>-2498.9719999999888</v>
      </c>
      <c r="O28" s="34">
        <f t="shared" si="6"/>
        <v>4.8000000000000007</v>
      </c>
      <c r="P28" s="33">
        <f t="shared" si="7"/>
        <v>484104.43200000003</v>
      </c>
      <c r="Q28" s="35" t="str">
        <f t="shared" si="8"/>
        <v/>
      </c>
    </row>
    <row r="29" spans="1:17" ht="12.75" customHeight="1" x14ac:dyDescent="0.2">
      <c r="A29" s="4" t="s">
        <v>147</v>
      </c>
      <c r="B29" s="6" t="s">
        <v>146</v>
      </c>
      <c r="C29" s="7">
        <v>300</v>
      </c>
      <c r="D29" s="8">
        <v>673.35312499999998</v>
      </c>
      <c r="E29" s="8">
        <v>201756.85</v>
      </c>
      <c r="F29" s="7">
        <v>400</v>
      </c>
      <c r="G29" s="8">
        <v>671.76777777777806</v>
      </c>
      <c r="H29" s="8">
        <v>268557.87</v>
      </c>
      <c r="I29" s="28">
        <f t="shared" si="0"/>
        <v>672.52283333333332</v>
      </c>
      <c r="J29" s="29">
        <f t="shared" si="1"/>
        <v>671.39467500000001</v>
      </c>
      <c r="K29" s="30">
        <f t="shared" si="2"/>
        <v>100</v>
      </c>
      <c r="L29" s="31">
        <f t="shared" si="3"/>
        <v>66801.01999999999</v>
      </c>
      <c r="M29" s="32">
        <f t="shared" si="4"/>
        <v>-1.1281583333333174</v>
      </c>
      <c r="N29" s="33">
        <f t="shared" si="5"/>
        <v>-451.26333333332695</v>
      </c>
      <c r="O29" s="34">
        <f t="shared" si="6"/>
        <v>100</v>
      </c>
      <c r="P29" s="33">
        <f t="shared" si="7"/>
        <v>67252.283333333326</v>
      </c>
      <c r="Q29" s="35" t="str">
        <f t="shared" si="8"/>
        <v/>
      </c>
    </row>
    <row r="30" spans="1:17" ht="12.75" customHeight="1" x14ac:dyDescent="0.2">
      <c r="A30" s="4" t="s">
        <v>165</v>
      </c>
      <c r="B30" s="6" t="s">
        <v>164</v>
      </c>
      <c r="C30" s="7">
        <v>306</v>
      </c>
      <c r="D30" s="8">
        <v>933.83272727272731</v>
      </c>
      <c r="E30" s="8">
        <v>285310.39</v>
      </c>
      <c r="F30" s="7">
        <v>414</v>
      </c>
      <c r="G30" s="8">
        <v>930.81789473684216</v>
      </c>
      <c r="H30" s="8">
        <v>385509.27</v>
      </c>
      <c r="I30" s="28">
        <f t="shared" si="0"/>
        <v>932.38689542483667</v>
      </c>
      <c r="J30" s="29">
        <f t="shared" si="1"/>
        <v>931.18181159420294</v>
      </c>
      <c r="K30" s="30">
        <f t="shared" si="2"/>
        <v>108</v>
      </c>
      <c r="L30" s="31">
        <f t="shared" si="3"/>
        <v>100198.88</v>
      </c>
      <c r="M30" s="32">
        <f t="shared" si="4"/>
        <v>-1.2050838306337255</v>
      </c>
      <c r="N30" s="33">
        <f t="shared" si="5"/>
        <v>-498.90470588236235</v>
      </c>
      <c r="O30" s="34">
        <f t="shared" si="6"/>
        <v>108</v>
      </c>
      <c r="P30" s="33">
        <f t="shared" si="7"/>
        <v>100697.78470588235</v>
      </c>
      <c r="Q30" s="35" t="str">
        <f t="shared" si="8"/>
        <v/>
      </c>
    </row>
    <row r="31" spans="1:17" ht="12.75" customHeight="1" x14ac:dyDescent="0.2">
      <c r="A31" s="4" t="s">
        <v>156</v>
      </c>
      <c r="B31" s="6" t="s">
        <v>155</v>
      </c>
      <c r="C31" s="7">
        <v>1200</v>
      </c>
      <c r="D31" s="8">
        <v>673.30941176470583</v>
      </c>
      <c r="E31" s="8">
        <v>807330.6</v>
      </c>
      <c r="F31" s="7">
        <v>1710</v>
      </c>
      <c r="G31" s="8">
        <v>670.8133333333335</v>
      </c>
      <c r="H31" s="8">
        <v>1147229.26</v>
      </c>
      <c r="I31" s="28">
        <f t="shared" si="0"/>
        <v>672.77549999999997</v>
      </c>
      <c r="J31" s="29">
        <f t="shared" si="1"/>
        <v>670.89430409356726</v>
      </c>
      <c r="K31" s="30">
        <f t="shared" si="2"/>
        <v>510</v>
      </c>
      <c r="L31" s="31">
        <f t="shared" si="3"/>
        <v>339898.66000000003</v>
      </c>
      <c r="M31" s="32">
        <f t="shared" si="4"/>
        <v>-1.8811959064327084</v>
      </c>
      <c r="N31" s="33">
        <f t="shared" si="5"/>
        <v>-3216.8449999999311</v>
      </c>
      <c r="O31" s="34">
        <f t="shared" si="6"/>
        <v>510</v>
      </c>
      <c r="P31" s="33">
        <f t="shared" si="7"/>
        <v>343115.505</v>
      </c>
      <c r="Q31" s="35" t="str">
        <f t="shared" si="8"/>
        <v/>
      </c>
    </row>
    <row r="32" spans="1:17" ht="12.75" customHeight="1" x14ac:dyDescent="0.2">
      <c r="A32" s="4" t="s">
        <v>126</v>
      </c>
      <c r="B32" s="6" t="s">
        <v>125</v>
      </c>
      <c r="C32" s="7">
        <v>1</v>
      </c>
      <c r="D32" s="8">
        <v>9971.5400000000009</v>
      </c>
      <c r="E32" s="8">
        <v>9971.5400000000009</v>
      </c>
      <c r="F32" s="7">
        <v>3</v>
      </c>
      <c r="G32" s="8">
        <v>10037.205</v>
      </c>
      <c r="H32" s="8">
        <v>30126.31</v>
      </c>
      <c r="I32" s="28">
        <f t="shared" si="0"/>
        <v>9971.5400000000009</v>
      </c>
      <c r="J32" s="29">
        <f t="shared" si="1"/>
        <v>10042.103333333334</v>
      </c>
      <c r="K32" s="30">
        <f t="shared" si="2"/>
        <v>2</v>
      </c>
      <c r="L32" s="31">
        <f t="shared" si="3"/>
        <v>20154.77</v>
      </c>
      <c r="M32" s="32">
        <f t="shared" si="4"/>
        <v>70.563333333333503</v>
      </c>
      <c r="N32" s="33">
        <f t="shared" si="5"/>
        <v>211.69000000000051</v>
      </c>
      <c r="O32" s="34">
        <f t="shared" si="6"/>
        <v>2</v>
      </c>
      <c r="P32" s="33">
        <f t="shared" si="7"/>
        <v>19943.080000000002</v>
      </c>
      <c r="Q32" s="35" t="str">
        <f t="shared" si="8"/>
        <v/>
      </c>
    </row>
    <row r="33" spans="1:17" ht="12.75" customHeight="1" x14ac:dyDescent="0.2">
      <c r="A33" s="4" t="s">
        <v>132</v>
      </c>
      <c r="B33" s="6" t="s">
        <v>131</v>
      </c>
      <c r="C33" s="7">
        <v>1</v>
      </c>
      <c r="D33" s="8">
        <v>9971.5400000000009</v>
      </c>
      <c r="E33" s="8">
        <v>9971.5400000000009</v>
      </c>
      <c r="F33" s="7">
        <v>3</v>
      </c>
      <c r="G33" s="8">
        <v>10029.365</v>
      </c>
      <c r="H33" s="8">
        <v>30094.95</v>
      </c>
      <c r="I33" s="28">
        <f t="shared" si="0"/>
        <v>9971.5400000000009</v>
      </c>
      <c r="J33" s="29">
        <f t="shared" si="1"/>
        <v>10031.65</v>
      </c>
      <c r="K33" s="30">
        <f t="shared" si="2"/>
        <v>2</v>
      </c>
      <c r="L33" s="31">
        <f t="shared" si="3"/>
        <v>20123.41</v>
      </c>
      <c r="M33" s="32">
        <f t="shared" si="4"/>
        <v>60.109999999998763</v>
      </c>
      <c r="N33" s="33">
        <f t="shared" si="5"/>
        <v>180.32999999999629</v>
      </c>
      <c r="O33" s="34">
        <f t="shared" si="6"/>
        <v>2</v>
      </c>
      <c r="P33" s="33">
        <f t="shared" si="7"/>
        <v>19943.080000000002</v>
      </c>
      <c r="Q33" s="35" t="str">
        <f t="shared" si="8"/>
        <v/>
      </c>
    </row>
    <row r="34" spans="1:17" ht="12.75" customHeight="1" x14ac:dyDescent="0.2">
      <c r="A34" s="4" t="s">
        <v>174</v>
      </c>
      <c r="B34" s="6" t="s">
        <v>173</v>
      </c>
      <c r="C34" s="7">
        <v>4</v>
      </c>
      <c r="D34" s="8">
        <v>32617.973333333332</v>
      </c>
      <c r="E34" s="8">
        <v>130829.75</v>
      </c>
      <c r="F34" s="7">
        <v>3</v>
      </c>
      <c r="G34" s="8">
        <v>32597.86</v>
      </c>
      <c r="H34" s="8">
        <v>97676.05</v>
      </c>
      <c r="I34" s="28">
        <f t="shared" si="0"/>
        <v>32707.4375</v>
      </c>
      <c r="J34" s="29">
        <f t="shared" si="1"/>
        <v>32558.683333333334</v>
      </c>
      <c r="K34" s="30">
        <f t="shared" si="2"/>
        <v>-1</v>
      </c>
      <c r="L34" s="31">
        <f t="shared" si="3"/>
        <v>-33153.699999999997</v>
      </c>
      <c r="M34" s="32">
        <f t="shared" si="4"/>
        <v>-148.7541666666657</v>
      </c>
      <c r="N34" s="33">
        <f t="shared" si="5"/>
        <v>-446.26249999999709</v>
      </c>
      <c r="O34" s="34">
        <f t="shared" si="6"/>
        <v>-1</v>
      </c>
      <c r="P34" s="33">
        <f t="shared" si="7"/>
        <v>-32707.4375</v>
      </c>
      <c r="Q34" s="35" t="str">
        <f t="shared" si="8"/>
        <v/>
      </c>
    </row>
    <row r="35" spans="1:17" ht="12.75" customHeight="1" x14ac:dyDescent="0.2">
      <c r="A35" s="4" t="s">
        <v>138</v>
      </c>
      <c r="B35" s="6" t="s">
        <v>137</v>
      </c>
      <c r="C35" s="7">
        <v>12</v>
      </c>
      <c r="D35" s="8">
        <v>23243.345000000001</v>
      </c>
      <c r="E35" s="8">
        <v>278920.13</v>
      </c>
      <c r="F35" s="7">
        <v>24</v>
      </c>
      <c r="G35" s="8">
        <v>23232.003333333338</v>
      </c>
      <c r="H35" s="8">
        <v>558384.76</v>
      </c>
      <c r="I35" s="28">
        <f t="shared" si="0"/>
        <v>23243.344166666666</v>
      </c>
      <c r="J35" s="29">
        <f t="shared" si="1"/>
        <v>23266.031666666666</v>
      </c>
      <c r="K35" s="30">
        <f t="shared" si="2"/>
        <v>12</v>
      </c>
      <c r="L35" s="31">
        <f t="shared" si="3"/>
        <v>279464.63</v>
      </c>
      <c r="M35" s="32">
        <f t="shared" si="4"/>
        <v>22.6875</v>
      </c>
      <c r="N35" s="33">
        <f t="shared" si="5"/>
        <v>544.5</v>
      </c>
      <c r="O35" s="34">
        <f t="shared" si="6"/>
        <v>12</v>
      </c>
      <c r="P35" s="33">
        <f t="shared" si="7"/>
        <v>278920.13</v>
      </c>
      <c r="Q35" s="35" t="str">
        <f t="shared" si="8"/>
        <v/>
      </c>
    </row>
    <row r="36" spans="1:17" ht="12.75" customHeight="1" x14ac:dyDescent="0.2">
      <c r="A36" s="4" t="s">
        <v>239</v>
      </c>
      <c r="B36" s="6" t="s">
        <v>238</v>
      </c>
      <c r="C36" s="7">
        <v>1</v>
      </c>
      <c r="D36" s="8">
        <v>5830.99</v>
      </c>
      <c r="E36" s="8">
        <v>5830.99</v>
      </c>
      <c r="F36" s="7"/>
      <c r="G36" s="8"/>
      <c r="H36" s="8"/>
      <c r="I36" s="28">
        <f t="shared" si="0"/>
        <v>5830.99</v>
      </c>
      <c r="J36" s="29" t="str">
        <f t="shared" si="1"/>
        <v/>
      </c>
      <c r="K36" s="30">
        <f t="shared" si="2"/>
        <v>-1</v>
      </c>
      <c r="L36" s="31">
        <f t="shared" si="3"/>
        <v>-5830.99</v>
      </c>
      <c r="M36" s="32" t="str">
        <f t="shared" si="4"/>
        <v/>
      </c>
      <c r="N36" s="33" t="str">
        <f t="shared" si="5"/>
        <v/>
      </c>
      <c r="O36" s="34" t="str">
        <f t="shared" si="6"/>
        <v/>
      </c>
      <c r="P36" s="33" t="str">
        <f t="shared" si="7"/>
        <v/>
      </c>
      <c r="Q36" s="35">
        <f t="shared" si="8"/>
        <v>-5830.99</v>
      </c>
    </row>
    <row r="37" spans="1:17" ht="12.75" customHeight="1" x14ac:dyDescent="0.2">
      <c r="A37" s="4" t="s">
        <v>242</v>
      </c>
      <c r="B37" s="6" t="s">
        <v>241</v>
      </c>
      <c r="C37" s="7">
        <v>1</v>
      </c>
      <c r="D37" s="8">
        <v>56612.27</v>
      </c>
      <c r="E37" s="8">
        <v>56612.27</v>
      </c>
      <c r="F37" s="7">
        <v>1</v>
      </c>
      <c r="G37" s="8">
        <v>57719.42</v>
      </c>
      <c r="H37" s="8">
        <v>57719.42</v>
      </c>
      <c r="I37" s="28">
        <f t="shared" si="0"/>
        <v>56612.27</v>
      </c>
      <c r="J37" s="29">
        <f t="shared" si="1"/>
        <v>57719.42</v>
      </c>
      <c r="K37" s="30">
        <f t="shared" si="2"/>
        <v>0</v>
      </c>
      <c r="L37" s="31">
        <f t="shared" si="3"/>
        <v>1107.1500000000015</v>
      </c>
      <c r="M37" s="32">
        <f t="shared" si="4"/>
        <v>1107.1500000000015</v>
      </c>
      <c r="N37" s="33">
        <f t="shared" si="5"/>
        <v>1107.1500000000015</v>
      </c>
      <c r="O37" s="34">
        <f t="shared" si="6"/>
        <v>0</v>
      </c>
      <c r="P37" s="33">
        <f t="shared" si="7"/>
        <v>0</v>
      </c>
      <c r="Q37" s="35" t="str">
        <f t="shared" si="8"/>
        <v/>
      </c>
    </row>
    <row r="38" spans="1:17" ht="12.75" customHeight="1" x14ac:dyDescent="0.2">
      <c r="A38" s="4" t="s">
        <v>260</v>
      </c>
      <c r="B38" s="6" t="s">
        <v>259</v>
      </c>
      <c r="C38" s="7">
        <v>2</v>
      </c>
      <c r="D38" s="8">
        <v>1867.03</v>
      </c>
      <c r="E38" s="8">
        <v>3734.06</v>
      </c>
      <c r="F38" s="7">
        <v>1</v>
      </c>
      <c r="G38" s="8">
        <v>1919.06</v>
      </c>
      <c r="H38" s="8">
        <v>1919.06</v>
      </c>
      <c r="I38" s="28">
        <f t="shared" si="0"/>
        <v>1867.03</v>
      </c>
      <c r="J38" s="29">
        <f t="shared" si="1"/>
        <v>1919.06</v>
      </c>
      <c r="K38" s="30">
        <f t="shared" si="2"/>
        <v>-1</v>
      </c>
      <c r="L38" s="31">
        <f t="shared" si="3"/>
        <v>-1815</v>
      </c>
      <c r="M38" s="32">
        <f t="shared" si="4"/>
        <v>52.029999999999973</v>
      </c>
      <c r="N38" s="33">
        <f t="shared" si="5"/>
        <v>52.029999999999973</v>
      </c>
      <c r="O38" s="34">
        <f t="shared" si="6"/>
        <v>-1</v>
      </c>
      <c r="P38" s="33">
        <f t="shared" si="7"/>
        <v>-1867.03</v>
      </c>
      <c r="Q38" s="35" t="str">
        <f t="shared" si="8"/>
        <v/>
      </c>
    </row>
    <row r="39" spans="1:17" ht="12.75" customHeight="1" x14ac:dyDescent="0.2">
      <c r="A39" s="4" t="s">
        <v>292</v>
      </c>
      <c r="B39" s="6" t="s">
        <v>291</v>
      </c>
      <c r="C39" s="7"/>
      <c r="D39" s="8"/>
      <c r="E39" s="8"/>
      <c r="F39" s="7">
        <v>48</v>
      </c>
      <c r="G39" s="8">
        <v>1265</v>
      </c>
      <c r="H39" s="8">
        <v>60720</v>
      </c>
      <c r="I39" s="28" t="str">
        <f t="shared" si="0"/>
        <v/>
      </c>
      <c r="J39" s="29">
        <f t="shared" si="1"/>
        <v>1265</v>
      </c>
      <c r="K39" s="30">
        <f t="shared" si="2"/>
        <v>48</v>
      </c>
      <c r="L39" s="31">
        <f t="shared" si="3"/>
        <v>60720</v>
      </c>
      <c r="M39" s="32" t="str">
        <f t="shared" si="4"/>
        <v/>
      </c>
      <c r="N39" s="33" t="str">
        <f t="shared" si="5"/>
        <v/>
      </c>
      <c r="O39" s="34" t="str">
        <f t="shared" si="6"/>
        <v/>
      </c>
      <c r="P39" s="33" t="str">
        <f t="shared" si="7"/>
        <v/>
      </c>
      <c r="Q39" s="35">
        <f t="shared" si="8"/>
        <v>60720</v>
      </c>
    </row>
    <row r="40" spans="1:17" ht="12.75" customHeight="1" x14ac:dyDescent="0.2">
      <c r="A40" s="4" t="s">
        <v>403</v>
      </c>
      <c r="B40" s="6" t="s">
        <v>413</v>
      </c>
      <c r="C40" s="7"/>
      <c r="D40" s="8"/>
      <c r="E40" s="8"/>
      <c r="F40" s="7">
        <v>6</v>
      </c>
      <c r="G40" s="8">
        <v>402.02</v>
      </c>
      <c r="H40" s="8">
        <v>2412.14</v>
      </c>
      <c r="I40" s="28" t="str">
        <f t="shared" si="0"/>
        <v/>
      </c>
      <c r="J40" s="29">
        <f t="shared" si="1"/>
        <v>402.02333333333331</v>
      </c>
      <c r="K40" s="30">
        <f t="shared" si="2"/>
        <v>6</v>
      </c>
      <c r="L40" s="31">
        <f t="shared" si="3"/>
        <v>2412.14</v>
      </c>
      <c r="M40" s="32" t="str">
        <f t="shared" si="4"/>
        <v/>
      </c>
      <c r="N40" s="33" t="str">
        <f t="shared" si="5"/>
        <v/>
      </c>
      <c r="O40" s="34" t="str">
        <f t="shared" si="6"/>
        <v/>
      </c>
      <c r="P40" s="33" t="str">
        <f t="shared" si="7"/>
        <v/>
      </c>
      <c r="Q40" s="35">
        <f t="shared" si="8"/>
        <v>2412.14</v>
      </c>
    </row>
    <row r="41" spans="1:17" ht="12.75" customHeight="1" x14ac:dyDescent="0.2">
      <c r="A41" s="4" t="s">
        <v>97</v>
      </c>
      <c r="B41" s="6" t="s">
        <v>96</v>
      </c>
      <c r="C41" s="7">
        <v>60</v>
      </c>
      <c r="D41" s="8">
        <v>424.35000000000008</v>
      </c>
      <c r="E41" s="8">
        <v>25460.82</v>
      </c>
      <c r="F41" s="7">
        <v>60</v>
      </c>
      <c r="G41" s="8">
        <v>424.35000000000008</v>
      </c>
      <c r="H41" s="8">
        <v>25460.82</v>
      </c>
      <c r="I41" s="28">
        <f t="shared" si="0"/>
        <v>424.34699999999998</v>
      </c>
      <c r="J41" s="29">
        <f t="shared" si="1"/>
        <v>424.34699999999998</v>
      </c>
      <c r="K41" s="30">
        <f t="shared" si="2"/>
        <v>0</v>
      </c>
      <c r="L41" s="31">
        <f t="shared" si="3"/>
        <v>0</v>
      </c>
      <c r="M41" s="32">
        <f t="shared" si="4"/>
        <v>0</v>
      </c>
      <c r="N41" s="33">
        <f t="shared" si="5"/>
        <v>0</v>
      </c>
      <c r="O41" s="34">
        <f t="shared" si="6"/>
        <v>0</v>
      </c>
      <c r="P41" s="33">
        <f t="shared" si="7"/>
        <v>0</v>
      </c>
      <c r="Q41" s="35" t="str">
        <f t="shared" si="8"/>
        <v/>
      </c>
    </row>
    <row r="42" spans="1:17" ht="12.75" customHeight="1" x14ac:dyDescent="0.2">
      <c r="A42" s="4" t="s">
        <v>202</v>
      </c>
      <c r="B42" s="6" t="s">
        <v>201</v>
      </c>
      <c r="C42" s="7">
        <v>21</v>
      </c>
      <c r="D42" s="8">
        <v>2875</v>
      </c>
      <c r="E42" s="8">
        <v>60375</v>
      </c>
      <c r="F42" s="7">
        <v>18</v>
      </c>
      <c r="G42" s="8">
        <v>2875</v>
      </c>
      <c r="H42" s="8">
        <v>51750</v>
      </c>
      <c r="I42" s="28">
        <f t="shared" si="0"/>
        <v>2875</v>
      </c>
      <c r="J42" s="29">
        <f t="shared" si="1"/>
        <v>2875</v>
      </c>
      <c r="K42" s="30">
        <f t="shared" si="2"/>
        <v>-3</v>
      </c>
      <c r="L42" s="31">
        <f t="shared" si="3"/>
        <v>-8625</v>
      </c>
      <c r="M42" s="32">
        <f t="shared" si="4"/>
        <v>0</v>
      </c>
      <c r="N42" s="33">
        <f t="shared" si="5"/>
        <v>0</v>
      </c>
      <c r="O42" s="34">
        <f t="shared" si="6"/>
        <v>-3</v>
      </c>
      <c r="P42" s="33">
        <f t="shared" si="7"/>
        <v>-8625</v>
      </c>
      <c r="Q42" s="35" t="str">
        <f t="shared" si="8"/>
        <v/>
      </c>
    </row>
    <row r="43" spans="1:17" ht="12.75" customHeight="1" x14ac:dyDescent="0.2">
      <c r="A43" s="4" t="s">
        <v>38</v>
      </c>
      <c r="B43" s="6" t="s">
        <v>33</v>
      </c>
      <c r="C43" s="7">
        <v>90</v>
      </c>
      <c r="D43" s="8">
        <v>1493.87</v>
      </c>
      <c r="E43" s="8">
        <v>134447.95000000001</v>
      </c>
      <c r="F43" s="7"/>
      <c r="G43" s="8"/>
      <c r="H43" s="8"/>
      <c r="I43" s="28">
        <f t="shared" si="0"/>
        <v>1493.8661111111112</v>
      </c>
      <c r="J43" s="29" t="str">
        <f t="shared" si="1"/>
        <v/>
      </c>
      <c r="K43" s="30">
        <f t="shared" si="2"/>
        <v>-90</v>
      </c>
      <c r="L43" s="31">
        <f t="shared" si="3"/>
        <v>-134447.95000000001</v>
      </c>
      <c r="M43" s="32" t="str">
        <f t="shared" si="4"/>
        <v/>
      </c>
      <c r="N43" s="33" t="str">
        <f t="shared" si="5"/>
        <v/>
      </c>
      <c r="O43" s="34" t="str">
        <f t="shared" si="6"/>
        <v/>
      </c>
      <c r="P43" s="33" t="str">
        <f t="shared" si="7"/>
        <v/>
      </c>
      <c r="Q43" s="35">
        <f t="shared" si="8"/>
        <v>-134447.95000000001</v>
      </c>
    </row>
    <row r="44" spans="1:17" ht="12.75" customHeight="1" x14ac:dyDescent="0.2">
      <c r="A44" s="4" t="s">
        <v>45</v>
      </c>
      <c r="B44" s="6" t="s">
        <v>44</v>
      </c>
      <c r="C44" s="7">
        <v>360</v>
      </c>
      <c r="D44" s="8">
        <v>1493.8699999999994</v>
      </c>
      <c r="E44" s="8">
        <v>537791.79</v>
      </c>
      <c r="F44" s="7">
        <v>420</v>
      </c>
      <c r="G44" s="8">
        <v>1493.8699999999994</v>
      </c>
      <c r="H44" s="8">
        <v>627423.72</v>
      </c>
      <c r="I44" s="28">
        <f t="shared" si="0"/>
        <v>1493.8660833333333</v>
      </c>
      <c r="J44" s="29">
        <f t="shared" si="1"/>
        <v>1493.866</v>
      </c>
      <c r="K44" s="30">
        <f t="shared" si="2"/>
        <v>60</v>
      </c>
      <c r="L44" s="31">
        <f t="shared" si="3"/>
        <v>89631.929999999935</v>
      </c>
      <c r="M44" s="32">
        <f t="shared" si="4"/>
        <v>-8.3333333350310568E-5</v>
      </c>
      <c r="N44" s="33">
        <f t="shared" si="5"/>
        <v>-3.5000000007130438E-2</v>
      </c>
      <c r="O44" s="34">
        <f t="shared" si="6"/>
        <v>60</v>
      </c>
      <c r="P44" s="33">
        <f t="shared" si="7"/>
        <v>89631.964999999997</v>
      </c>
      <c r="Q44" s="35" t="str">
        <f t="shared" si="8"/>
        <v/>
      </c>
    </row>
    <row r="45" spans="1:17" ht="12.75" customHeight="1" x14ac:dyDescent="0.2">
      <c r="A45" s="4" t="s">
        <v>107</v>
      </c>
      <c r="B45" s="6" t="s">
        <v>106</v>
      </c>
      <c r="C45" s="7">
        <v>54</v>
      </c>
      <c r="D45" s="8">
        <v>2652.93</v>
      </c>
      <c r="E45" s="8">
        <v>143257.95000000001</v>
      </c>
      <c r="F45" s="7">
        <v>30</v>
      </c>
      <c r="G45" s="8">
        <v>2652.93</v>
      </c>
      <c r="H45" s="8">
        <v>79587.75</v>
      </c>
      <c r="I45" s="28">
        <f t="shared" si="0"/>
        <v>2652.9250000000002</v>
      </c>
      <c r="J45" s="29">
        <f t="shared" si="1"/>
        <v>2652.9250000000002</v>
      </c>
      <c r="K45" s="30">
        <f t="shared" si="2"/>
        <v>-24</v>
      </c>
      <c r="L45" s="31">
        <f t="shared" si="3"/>
        <v>-63670.200000000012</v>
      </c>
      <c r="M45" s="32">
        <f t="shared" si="4"/>
        <v>0</v>
      </c>
      <c r="N45" s="33">
        <f t="shared" si="5"/>
        <v>0</v>
      </c>
      <c r="O45" s="34">
        <f t="shared" si="6"/>
        <v>-24</v>
      </c>
      <c r="P45" s="33">
        <f t="shared" si="7"/>
        <v>-63670.200000000004</v>
      </c>
      <c r="Q45" s="35" t="str">
        <f t="shared" si="8"/>
        <v/>
      </c>
    </row>
    <row r="46" spans="1:17" ht="12.75" customHeight="1" thickBot="1" x14ac:dyDescent="0.25">
      <c r="A46" s="4" t="s">
        <v>102</v>
      </c>
      <c r="B46" s="6" t="s">
        <v>101</v>
      </c>
      <c r="C46" s="7">
        <v>18</v>
      </c>
      <c r="D46" s="8">
        <v>2593.64</v>
      </c>
      <c r="E46" s="8">
        <v>46685.43</v>
      </c>
      <c r="F46" s="7">
        <v>30</v>
      </c>
      <c r="G46" s="8">
        <v>2593.64</v>
      </c>
      <c r="H46" s="8">
        <v>77809.05</v>
      </c>
      <c r="I46" s="28">
        <f t="shared" si="0"/>
        <v>2593.6350000000002</v>
      </c>
      <c r="J46" s="29">
        <f t="shared" si="1"/>
        <v>2593.6350000000002</v>
      </c>
      <c r="K46" s="30">
        <f t="shared" si="2"/>
        <v>12</v>
      </c>
      <c r="L46" s="31">
        <f t="shared" si="3"/>
        <v>31123.620000000003</v>
      </c>
      <c r="M46" s="32">
        <f t="shared" si="4"/>
        <v>0</v>
      </c>
      <c r="N46" s="33">
        <f t="shared" si="5"/>
        <v>0</v>
      </c>
      <c r="O46" s="34">
        <f t="shared" si="6"/>
        <v>12</v>
      </c>
      <c r="P46" s="33">
        <f t="shared" si="7"/>
        <v>31123.620000000003</v>
      </c>
      <c r="Q46" s="35" t="str">
        <f t="shared" si="8"/>
        <v/>
      </c>
    </row>
    <row r="47" spans="1:17" ht="12.75" customHeight="1" thickBot="1" x14ac:dyDescent="0.25">
      <c r="A47" s="39" t="s">
        <v>407</v>
      </c>
      <c r="B47" s="40"/>
      <c r="C47" s="41">
        <v>4881.3</v>
      </c>
      <c r="D47" s="42">
        <v>37355.159619771905</v>
      </c>
      <c r="E47" s="42">
        <v>20759754.16</v>
      </c>
      <c r="F47" s="41">
        <v>5970.8</v>
      </c>
      <c r="G47" s="42">
        <v>32903.120067567586</v>
      </c>
      <c r="H47" s="42">
        <v>23408881.170000002</v>
      </c>
      <c r="I47" s="43"/>
      <c r="J47" s="44"/>
      <c r="K47" s="45">
        <f>SUM(K7:K46)</f>
        <v>1089.5</v>
      </c>
      <c r="L47" s="46">
        <f t="shared" ref="L47:Q47" si="9">SUM(L7:L46)</f>
        <v>2649127.0099999998</v>
      </c>
      <c r="M47" s="47">
        <f t="shared" si="9"/>
        <v>191.84257353019007</v>
      </c>
      <c r="N47" s="48">
        <f t="shared" si="9"/>
        <v>-46526.326811736988</v>
      </c>
      <c r="O47" s="49">
        <f t="shared" si="9"/>
        <v>1371.5</v>
      </c>
      <c r="P47" s="48">
        <f t="shared" si="9"/>
        <v>6153692.4468117356</v>
      </c>
      <c r="Q47" s="50">
        <f t="shared" si="9"/>
        <v>-3458039.1100000003</v>
      </c>
    </row>
    <row r="48" spans="1:17" ht="12.75" customHeight="1" thickBot="1" x14ac:dyDescent="0.25">
      <c r="B48" s="6"/>
      <c r="N48" s="36">
        <f>SUM(N47:Q47)</f>
        <v>2650498.5099999979</v>
      </c>
      <c r="O48" s="37"/>
      <c r="P48" s="37"/>
      <c r="Q48" s="38"/>
    </row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</sheetData>
  <mergeCells count="5">
    <mergeCell ref="I5:J5"/>
    <mergeCell ref="K5:L5"/>
    <mergeCell ref="M5:N5"/>
    <mergeCell ref="O5:P5"/>
    <mergeCell ref="N48:Q48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B562"/>
  <sheetViews>
    <sheetView workbookViewId="0">
      <selection sqref="A1:AB562"/>
    </sheetView>
  </sheetViews>
  <sheetFormatPr defaultColWidth="11.42578125" defaultRowHeight="12.75" customHeight="1" x14ac:dyDescent="0.2"/>
  <cols>
    <col min="1" max="28" width="11.42578125" style="1" customWidth="1"/>
    <col min="29" max="16384" width="11.42578125" style="1"/>
  </cols>
  <sheetData>
    <row r="1" spans="1:28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</row>
    <row r="2" spans="1:28" ht="12.75" customHeight="1" x14ac:dyDescent="0.2">
      <c r="A2" s="2">
        <v>43130.437898993099</v>
      </c>
      <c r="B2" s="1" t="s">
        <v>28</v>
      </c>
      <c r="C2" s="1" t="s">
        <v>29</v>
      </c>
      <c r="D2" s="1" t="s">
        <v>30</v>
      </c>
      <c r="E2" s="1" t="s">
        <v>31</v>
      </c>
      <c r="F2" s="1" t="s">
        <v>32</v>
      </c>
      <c r="G2" s="1" t="s">
        <v>33</v>
      </c>
      <c r="H2" s="3">
        <v>18</v>
      </c>
      <c r="I2" s="1" t="s">
        <v>34</v>
      </c>
      <c r="J2" s="3">
        <v>1493.87</v>
      </c>
      <c r="K2" s="3">
        <v>26889.59</v>
      </c>
      <c r="M2" s="1" t="s">
        <v>35</v>
      </c>
      <c r="N2" s="1" t="s">
        <v>36</v>
      </c>
      <c r="O2" s="1" t="s">
        <v>37</v>
      </c>
      <c r="P2" s="1" t="s">
        <v>38</v>
      </c>
      <c r="Q2" s="1" t="s">
        <v>39</v>
      </c>
      <c r="R2" s="1" t="s">
        <v>40</v>
      </c>
      <c r="S2" s="1" t="s">
        <v>41</v>
      </c>
      <c r="V2" s="1" t="s">
        <v>42</v>
      </c>
      <c r="Z2" s="3">
        <v>0</v>
      </c>
    </row>
    <row r="3" spans="1:28" ht="12.75" customHeight="1" x14ac:dyDescent="0.2">
      <c r="A3" s="2">
        <v>43130.437898993099</v>
      </c>
      <c r="B3" s="1" t="s">
        <v>28</v>
      </c>
      <c r="C3" s="1" t="s">
        <v>29</v>
      </c>
      <c r="D3" s="1" t="s">
        <v>43</v>
      </c>
      <c r="E3" s="1" t="s">
        <v>31</v>
      </c>
      <c r="F3" s="1" t="s">
        <v>32</v>
      </c>
      <c r="G3" s="1" t="s">
        <v>44</v>
      </c>
      <c r="H3" s="3">
        <v>18</v>
      </c>
      <c r="I3" s="1" t="s">
        <v>34</v>
      </c>
      <c r="J3" s="3">
        <v>1493.87</v>
      </c>
      <c r="K3" s="3">
        <v>26889.59</v>
      </c>
      <c r="M3" s="1" t="s">
        <v>35</v>
      </c>
      <c r="N3" s="1" t="s">
        <v>36</v>
      </c>
      <c r="O3" s="1" t="s">
        <v>37</v>
      </c>
      <c r="P3" s="1" t="s">
        <v>45</v>
      </c>
      <c r="Q3" s="1" t="s">
        <v>39</v>
      </c>
      <c r="R3" s="1" t="s">
        <v>40</v>
      </c>
      <c r="S3" s="1" t="s">
        <v>41</v>
      </c>
      <c r="V3" s="1" t="s">
        <v>42</v>
      </c>
      <c r="Z3" s="3">
        <v>0</v>
      </c>
    </row>
    <row r="4" spans="1:28" ht="12.75" customHeight="1" x14ac:dyDescent="0.2">
      <c r="A4" s="2">
        <v>43131.331156330998</v>
      </c>
      <c r="B4" s="1" t="s">
        <v>46</v>
      </c>
      <c r="C4" s="1" t="s">
        <v>29</v>
      </c>
      <c r="D4" s="1" t="s">
        <v>47</v>
      </c>
      <c r="E4" s="1" t="s">
        <v>48</v>
      </c>
      <c r="F4" s="1" t="s">
        <v>32</v>
      </c>
      <c r="G4" s="1" t="s">
        <v>49</v>
      </c>
      <c r="H4" s="3">
        <v>1</v>
      </c>
      <c r="I4" s="1" t="s">
        <v>34</v>
      </c>
      <c r="J4" s="3">
        <v>80994.009999999995</v>
      </c>
      <c r="K4" s="3">
        <v>80994.009999999995</v>
      </c>
      <c r="M4" s="1" t="s">
        <v>35</v>
      </c>
      <c r="N4" s="1" t="s">
        <v>36</v>
      </c>
      <c r="O4" s="1" t="s">
        <v>37</v>
      </c>
      <c r="P4" s="1" t="s">
        <v>50</v>
      </c>
      <c r="Q4" s="1" t="s">
        <v>39</v>
      </c>
      <c r="R4" s="1" t="s">
        <v>51</v>
      </c>
      <c r="S4" s="1" t="s">
        <v>41</v>
      </c>
      <c r="V4" s="1" t="s">
        <v>52</v>
      </c>
      <c r="Z4" s="3">
        <v>0.34</v>
      </c>
      <c r="AA4" s="1" t="s">
        <v>53</v>
      </c>
      <c r="AB4" s="1" t="s">
        <v>53</v>
      </c>
    </row>
    <row r="5" spans="1:28" ht="12.75" customHeight="1" x14ac:dyDescent="0.2">
      <c r="A5" s="2">
        <v>43131.331156330998</v>
      </c>
      <c r="B5" s="1" t="s">
        <v>46</v>
      </c>
      <c r="C5" s="1" t="s">
        <v>29</v>
      </c>
      <c r="D5" s="1" t="s">
        <v>54</v>
      </c>
      <c r="E5" s="1" t="s">
        <v>55</v>
      </c>
      <c r="F5" s="1" t="s">
        <v>32</v>
      </c>
      <c r="G5" s="1" t="s">
        <v>56</v>
      </c>
      <c r="H5" s="3">
        <v>1</v>
      </c>
      <c r="I5" s="1" t="s">
        <v>34</v>
      </c>
      <c r="J5" s="3">
        <v>117809.48</v>
      </c>
      <c r="K5" s="3">
        <v>117809.48</v>
      </c>
      <c r="M5" s="1" t="s">
        <v>35</v>
      </c>
      <c r="N5" s="1" t="s">
        <v>36</v>
      </c>
      <c r="O5" s="1" t="s">
        <v>37</v>
      </c>
      <c r="P5" s="1" t="s">
        <v>57</v>
      </c>
      <c r="Q5" s="1" t="s">
        <v>39</v>
      </c>
      <c r="R5" s="1" t="s">
        <v>51</v>
      </c>
      <c r="S5" s="1" t="s">
        <v>41</v>
      </c>
      <c r="V5" s="1" t="s">
        <v>52</v>
      </c>
      <c r="Z5" s="3">
        <v>0.56000000000000005</v>
      </c>
      <c r="AA5" s="1" t="s">
        <v>53</v>
      </c>
      <c r="AB5" s="1" t="s">
        <v>53</v>
      </c>
    </row>
    <row r="6" spans="1:28" ht="12.75" customHeight="1" x14ac:dyDescent="0.2">
      <c r="A6" s="2">
        <v>43131.331156330998</v>
      </c>
      <c r="B6" s="1" t="s">
        <v>46</v>
      </c>
      <c r="C6" s="1" t="s">
        <v>29</v>
      </c>
      <c r="D6" s="1" t="s">
        <v>58</v>
      </c>
      <c r="E6" s="1" t="s">
        <v>59</v>
      </c>
      <c r="F6" s="1" t="s">
        <v>32</v>
      </c>
      <c r="G6" s="1" t="s">
        <v>60</v>
      </c>
      <c r="H6" s="3">
        <v>1</v>
      </c>
      <c r="I6" s="1" t="s">
        <v>34</v>
      </c>
      <c r="J6" s="3">
        <v>99401.74</v>
      </c>
      <c r="K6" s="3">
        <v>99401.74</v>
      </c>
      <c r="M6" s="1" t="s">
        <v>35</v>
      </c>
      <c r="N6" s="1" t="s">
        <v>36</v>
      </c>
      <c r="O6" s="1" t="s">
        <v>37</v>
      </c>
      <c r="P6" s="1" t="s">
        <v>61</v>
      </c>
      <c r="Q6" s="1" t="s">
        <v>39</v>
      </c>
      <c r="R6" s="1" t="s">
        <v>51</v>
      </c>
      <c r="S6" s="1" t="s">
        <v>41</v>
      </c>
      <c r="V6" s="1" t="s">
        <v>52</v>
      </c>
      <c r="Z6" s="3">
        <v>0.56000000000000005</v>
      </c>
      <c r="AA6" s="1" t="s">
        <v>53</v>
      </c>
      <c r="AB6" s="1" t="s">
        <v>53</v>
      </c>
    </row>
    <row r="7" spans="1:28" ht="12.75" customHeight="1" x14ac:dyDescent="0.2">
      <c r="A7" s="2">
        <v>43131.331156330998</v>
      </c>
      <c r="B7" s="1" t="s">
        <v>46</v>
      </c>
      <c r="C7" s="1" t="s">
        <v>29</v>
      </c>
      <c r="D7" s="1" t="s">
        <v>62</v>
      </c>
      <c r="E7" s="1" t="s">
        <v>63</v>
      </c>
      <c r="F7" s="1" t="s">
        <v>32</v>
      </c>
      <c r="G7" s="1" t="s">
        <v>64</v>
      </c>
      <c r="H7" s="3">
        <v>1</v>
      </c>
      <c r="I7" s="1" t="s">
        <v>34</v>
      </c>
      <c r="J7" s="3">
        <v>80994.009999999995</v>
      </c>
      <c r="K7" s="3">
        <v>80994.009999999995</v>
      </c>
      <c r="M7" s="1" t="s">
        <v>35</v>
      </c>
      <c r="N7" s="1" t="s">
        <v>36</v>
      </c>
      <c r="O7" s="1" t="s">
        <v>37</v>
      </c>
      <c r="P7" s="1" t="s">
        <v>65</v>
      </c>
      <c r="Q7" s="1" t="s">
        <v>39</v>
      </c>
      <c r="R7" s="1" t="s">
        <v>51</v>
      </c>
      <c r="S7" s="1" t="s">
        <v>41</v>
      </c>
      <c r="V7" s="1" t="s">
        <v>52</v>
      </c>
      <c r="Z7" s="3">
        <v>0.34</v>
      </c>
      <c r="AA7" s="1" t="s">
        <v>53</v>
      </c>
      <c r="AB7" s="1" t="s">
        <v>53</v>
      </c>
    </row>
    <row r="8" spans="1:28" ht="12.75" customHeight="1" x14ac:dyDescent="0.2">
      <c r="A8" s="2">
        <v>43131.339349918999</v>
      </c>
      <c r="B8" s="1" t="s">
        <v>66</v>
      </c>
      <c r="C8" s="1" t="s">
        <v>29</v>
      </c>
      <c r="D8" s="1" t="s">
        <v>67</v>
      </c>
      <c r="E8" s="1" t="s">
        <v>68</v>
      </c>
      <c r="F8" s="1" t="s">
        <v>32</v>
      </c>
      <c r="G8" s="1" t="s">
        <v>69</v>
      </c>
      <c r="H8" s="3">
        <v>48</v>
      </c>
      <c r="I8" s="1" t="s">
        <v>34</v>
      </c>
      <c r="J8" s="3">
        <v>920.39</v>
      </c>
      <c r="K8" s="3">
        <v>44178.559999999998</v>
      </c>
      <c r="M8" s="1" t="s">
        <v>35</v>
      </c>
      <c r="N8" s="1" t="s">
        <v>36</v>
      </c>
      <c r="O8" s="1" t="s">
        <v>37</v>
      </c>
      <c r="P8" s="1" t="s">
        <v>70</v>
      </c>
      <c r="Q8" s="1" t="s">
        <v>39</v>
      </c>
      <c r="R8" s="1" t="s">
        <v>51</v>
      </c>
      <c r="S8" s="1" t="s">
        <v>41</v>
      </c>
      <c r="V8" s="1" t="s">
        <v>52</v>
      </c>
      <c r="Z8" s="3">
        <v>4.5023999999999997</v>
      </c>
      <c r="AA8" s="1" t="s">
        <v>53</v>
      </c>
      <c r="AB8" s="1" t="s">
        <v>53</v>
      </c>
    </row>
    <row r="9" spans="1:28" ht="12.75" customHeight="1" x14ac:dyDescent="0.2">
      <c r="A9" s="2">
        <v>43131.339349918999</v>
      </c>
      <c r="B9" s="1" t="s">
        <v>66</v>
      </c>
      <c r="C9" s="1" t="s">
        <v>29</v>
      </c>
      <c r="D9" s="1" t="s">
        <v>71</v>
      </c>
      <c r="E9" s="1" t="s">
        <v>72</v>
      </c>
      <c r="F9" s="1" t="s">
        <v>32</v>
      </c>
      <c r="G9" s="1" t="s">
        <v>73</v>
      </c>
      <c r="H9" s="3">
        <v>20</v>
      </c>
      <c r="I9" s="1" t="s">
        <v>34</v>
      </c>
      <c r="J9" s="3">
        <v>736.31</v>
      </c>
      <c r="K9" s="3">
        <v>14726.18</v>
      </c>
      <c r="M9" s="1" t="s">
        <v>35</v>
      </c>
      <c r="N9" s="1" t="s">
        <v>36</v>
      </c>
      <c r="O9" s="1" t="s">
        <v>37</v>
      </c>
      <c r="P9" s="1" t="s">
        <v>74</v>
      </c>
      <c r="Q9" s="1" t="s">
        <v>39</v>
      </c>
      <c r="R9" s="1" t="s">
        <v>51</v>
      </c>
      <c r="S9" s="1" t="s">
        <v>41</v>
      </c>
      <c r="V9" s="1" t="s">
        <v>52</v>
      </c>
      <c r="Z9" s="3">
        <v>0.1</v>
      </c>
      <c r="AA9" s="1" t="s">
        <v>53</v>
      </c>
      <c r="AB9" s="1" t="s">
        <v>53</v>
      </c>
    </row>
    <row r="10" spans="1:28" ht="12.75" customHeight="1" x14ac:dyDescent="0.2">
      <c r="A10" s="2">
        <v>43131.488325891201</v>
      </c>
      <c r="B10" s="1" t="s">
        <v>75</v>
      </c>
      <c r="C10" s="1" t="s">
        <v>29</v>
      </c>
      <c r="D10" s="1" t="s">
        <v>76</v>
      </c>
      <c r="E10" s="1" t="s">
        <v>68</v>
      </c>
      <c r="F10" s="1" t="s">
        <v>32</v>
      </c>
      <c r="G10" s="1" t="s">
        <v>77</v>
      </c>
      <c r="H10" s="3">
        <v>20</v>
      </c>
      <c r="I10" s="1" t="s">
        <v>34</v>
      </c>
      <c r="J10" s="3">
        <v>598.95000000000005</v>
      </c>
      <c r="K10" s="3">
        <v>11979</v>
      </c>
      <c r="M10" s="1" t="s">
        <v>35</v>
      </c>
      <c r="N10" s="1" t="s">
        <v>36</v>
      </c>
      <c r="O10" s="1" t="s">
        <v>37</v>
      </c>
      <c r="P10" s="1" t="s">
        <v>78</v>
      </c>
      <c r="Q10" s="1" t="s">
        <v>39</v>
      </c>
      <c r="R10" s="1" t="s">
        <v>79</v>
      </c>
      <c r="S10" s="1" t="s">
        <v>41</v>
      </c>
      <c r="V10" s="1" t="s">
        <v>80</v>
      </c>
      <c r="Z10" s="3">
        <v>0</v>
      </c>
    </row>
    <row r="11" spans="1:28" ht="12.75" customHeight="1" x14ac:dyDescent="0.2">
      <c r="A11" s="2">
        <v>43146.4472437847</v>
      </c>
      <c r="B11" s="1" t="s">
        <v>81</v>
      </c>
      <c r="C11" s="1" t="s">
        <v>29</v>
      </c>
      <c r="D11" s="1" t="s">
        <v>43</v>
      </c>
      <c r="E11" s="1" t="s">
        <v>31</v>
      </c>
      <c r="F11" s="1" t="s">
        <v>32</v>
      </c>
      <c r="G11" s="1" t="s">
        <v>44</v>
      </c>
      <c r="H11" s="3">
        <v>18</v>
      </c>
      <c r="I11" s="1" t="s">
        <v>34</v>
      </c>
      <c r="J11" s="3">
        <v>1493.87</v>
      </c>
      <c r="K11" s="3">
        <v>26889.59</v>
      </c>
      <c r="M11" s="1" t="s">
        <v>35</v>
      </c>
      <c r="N11" s="1" t="s">
        <v>36</v>
      </c>
      <c r="O11" s="1" t="s">
        <v>37</v>
      </c>
      <c r="P11" s="1" t="s">
        <v>45</v>
      </c>
      <c r="Q11" s="1" t="s">
        <v>39</v>
      </c>
      <c r="R11" s="1" t="s">
        <v>40</v>
      </c>
      <c r="S11" s="1" t="s">
        <v>41</v>
      </c>
      <c r="V11" s="1" t="s">
        <v>42</v>
      </c>
      <c r="Z11" s="3">
        <v>0</v>
      </c>
    </row>
    <row r="12" spans="1:28" ht="12.75" customHeight="1" x14ac:dyDescent="0.2">
      <c r="A12" s="2">
        <v>43147.330771724497</v>
      </c>
      <c r="B12" s="1" t="s">
        <v>82</v>
      </c>
      <c r="C12" s="1" t="s">
        <v>29</v>
      </c>
      <c r="D12" s="1" t="s">
        <v>71</v>
      </c>
      <c r="E12" s="1" t="s">
        <v>72</v>
      </c>
      <c r="F12" s="1" t="s">
        <v>32</v>
      </c>
      <c r="G12" s="1" t="s">
        <v>73</v>
      </c>
      <c r="H12" s="3">
        <v>20</v>
      </c>
      <c r="I12" s="1" t="s">
        <v>34</v>
      </c>
      <c r="J12" s="3">
        <v>737.18</v>
      </c>
      <c r="K12" s="3">
        <v>14743.61</v>
      </c>
      <c r="M12" s="1" t="s">
        <v>35</v>
      </c>
      <c r="N12" s="1" t="s">
        <v>36</v>
      </c>
      <c r="O12" s="1" t="s">
        <v>37</v>
      </c>
      <c r="P12" s="1" t="s">
        <v>74</v>
      </c>
      <c r="Q12" s="1" t="s">
        <v>39</v>
      </c>
      <c r="R12" s="1" t="s">
        <v>51</v>
      </c>
      <c r="S12" s="1" t="s">
        <v>41</v>
      </c>
      <c r="V12" s="1" t="s">
        <v>52</v>
      </c>
      <c r="Z12" s="3">
        <v>0.1</v>
      </c>
      <c r="AA12" s="1" t="s">
        <v>53</v>
      </c>
      <c r="AB12" s="1" t="s">
        <v>53</v>
      </c>
    </row>
    <row r="13" spans="1:28" ht="12.75" customHeight="1" x14ac:dyDescent="0.2">
      <c r="A13" s="2">
        <v>43147.330771724497</v>
      </c>
      <c r="B13" s="1" t="s">
        <v>82</v>
      </c>
      <c r="C13" s="1" t="s">
        <v>29</v>
      </c>
      <c r="D13" s="1" t="s">
        <v>83</v>
      </c>
      <c r="E13" s="1" t="s">
        <v>84</v>
      </c>
      <c r="F13" s="1" t="s">
        <v>32</v>
      </c>
      <c r="G13" s="1" t="s">
        <v>85</v>
      </c>
      <c r="H13" s="3">
        <v>60</v>
      </c>
      <c r="I13" s="1" t="s">
        <v>34</v>
      </c>
      <c r="J13" s="3">
        <v>1658.66</v>
      </c>
      <c r="K13" s="3">
        <v>99519.35</v>
      </c>
      <c r="M13" s="1" t="s">
        <v>35</v>
      </c>
      <c r="N13" s="1" t="s">
        <v>36</v>
      </c>
      <c r="O13" s="1" t="s">
        <v>37</v>
      </c>
      <c r="P13" s="1" t="s">
        <v>86</v>
      </c>
      <c r="Q13" s="1" t="s">
        <v>39</v>
      </c>
      <c r="R13" s="1" t="s">
        <v>51</v>
      </c>
      <c r="S13" s="1" t="s">
        <v>41</v>
      </c>
      <c r="V13" s="1" t="s">
        <v>52</v>
      </c>
      <c r="Z13" s="3">
        <v>14.76</v>
      </c>
      <c r="AA13" s="1" t="s">
        <v>53</v>
      </c>
      <c r="AB13" s="1" t="s">
        <v>53</v>
      </c>
    </row>
    <row r="14" spans="1:28" ht="12.75" customHeight="1" x14ac:dyDescent="0.2">
      <c r="A14" s="2">
        <v>43150.586262812503</v>
      </c>
      <c r="B14" s="1" t="s">
        <v>87</v>
      </c>
      <c r="C14" s="1" t="s">
        <v>29</v>
      </c>
      <c r="D14" s="1" t="s">
        <v>76</v>
      </c>
      <c r="E14" s="1" t="s">
        <v>68</v>
      </c>
      <c r="F14" s="1" t="s">
        <v>32</v>
      </c>
      <c r="G14" s="1" t="s">
        <v>77</v>
      </c>
      <c r="H14" s="3">
        <v>20</v>
      </c>
      <c r="I14" s="1" t="s">
        <v>34</v>
      </c>
      <c r="J14" s="3">
        <v>598.95000000000005</v>
      </c>
      <c r="K14" s="3">
        <v>11979</v>
      </c>
      <c r="M14" s="1" t="s">
        <v>35</v>
      </c>
      <c r="N14" s="1" t="s">
        <v>36</v>
      </c>
      <c r="O14" s="1" t="s">
        <v>37</v>
      </c>
      <c r="P14" s="1" t="s">
        <v>78</v>
      </c>
      <c r="Q14" s="1" t="s">
        <v>39</v>
      </c>
      <c r="R14" s="1" t="s">
        <v>79</v>
      </c>
      <c r="S14" s="1" t="s">
        <v>41</v>
      </c>
      <c r="V14" s="1" t="s">
        <v>80</v>
      </c>
      <c r="Z14" s="3">
        <v>0</v>
      </c>
    </row>
    <row r="15" spans="1:28" ht="12.75" customHeight="1" x14ac:dyDescent="0.2">
      <c r="A15" s="2">
        <v>43152.303087002299</v>
      </c>
      <c r="B15" s="1" t="s">
        <v>88</v>
      </c>
      <c r="C15" s="1" t="s">
        <v>29</v>
      </c>
      <c r="D15" s="1" t="s">
        <v>62</v>
      </c>
      <c r="E15" s="1" t="s">
        <v>63</v>
      </c>
      <c r="F15" s="1" t="s">
        <v>32</v>
      </c>
      <c r="G15" s="1" t="s">
        <v>64</v>
      </c>
      <c r="H15" s="3">
        <v>1</v>
      </c>
      <c r="I15" s="1" t="s">
        <v>34</v>
      </c>
      <c r="J15" s="3">
        <v>80946.100000000006</v>
      </c>
      <c r="K15" s="3">
        <v>80946.100000000006</v>
      </c>
      <c r="M15" s="1" t="s">
        <v>35</v>
      </c>
      <c r="N15" s="1" t="s">
        <v>36</v>
      </c>
      <c r="O15" s="1" t="s">
        <v>37</v>
      </c>
      <c r="P15" s="1" t="s">
        <v>65</v>
      </c>
      <c r="Q15" s="1" t="s">
        <v>39</v>
      </c>
      <c r="R15" s="1" t="s">
        <v>51</v>
      </c>
      <c r="S15" s="1" t="s">
        <v>41</v>
      </c>
      <c r="V15" s="1" t="s">
        <v>52</v>
      </c>
      <c r="Z15" s="3">
        <v>0.34</v>
      </c>
      <c r="AA15" s="1" t="s">
        <v>53</v>
      </c>
      <c r="AB15" s="1" t="s">
        <v>53</v>
      </c>
    </row>
    <row r="16" spans="1:28" ht="12.75" customHeight="1" x14ac:dyDescent="0.2">
      <c r="A16" s="2">
        <v>43152.303087002299</v>
      </c>
      <c r="B16" s="1" t="s">
        <v>88</v>
      </c>
      <c r="C16" s="1" t="s">
        <v>29</v>
      </c>
      <c r="D16" s="1" t="s">
        <v>58</v>
      </c>
      <c r="E16" s="1" t="s">
        <v>59</v>
      </c>
      <c r="F16" s="1" t="s">
        <v>32</v>
      </c>
      <c r="G16" s="1" t="s">
        <v>60</v>
      </c>
      <c r="H16" s="3">
        <v>1</v>
      </c>
      <c r="I16" s="1" t="s">
        <v>34</v>
      </c>
      <c r="J16" s="3">
        <v>99342.94</v>
      </c>
      <c r="K16" s="3">
        <v>99342.94</v>
      </c>
      <c r="M16" s="1" t="s">
        <v>35</v>
      </c>
      <c r="N16" s="1" t="s">
        <v>36</v>
      </c>
      <c r="O16" s="1" t="s">
        <v>37</v>
      </c>
      <c r="P16" s="1" t="s">
        <v>61</v>
      </c>
      <c r="Q16" s="1" t="s">
        <v>39</v>
      </c>
      <c r="R16" s="1" t="s">
        <v>51</v>
      </c>
      <c r="S16" s="1" t="s">
        <v>41</v>
      </c>
      <c r="V16" s="1" t="s">
        <v>52</v>
      </c>
      <c r="Z16" s="3">
        <v>0.56000000000000005</v>
      </c>
      <c r="AA16" s="1" t="s">
        <v>53</v>
      </c>
      <c r="AB16" s="1" t="s">
        <v>53</v>
      </c>
    </row>
    <row r="17" spans="1:28" ht="12.75" customHeight="1" x14ac:dyDescent="0.2">
      <c r="A17" s="2">
        <v>43152.303087002299</v>
      </c>
      <c r="B17" s="1" t="s">
        <v>88</v>
      </c>
      <c r="C17" s="1" t="s">
        <v>29</v>
      </c>
      <c r="D17" s="1" t="s">
        <v>47</v>
      </c>
      <c r="E17" s="1" t="s">
        <v>48</v>
      </c>
      <c r="F17" s="1" t="s">
        <v>32</v>
      </c>
      <c r="G17" s="1" t="s">
        <v>49</v>
      </c>
      <c r="H17" s="3">
        <v>1</v>
      </c>
      <c r="I17" s="1" t="s">
        <v>34</v>
      </c>
      <c r="J17" s="3">
        <v>80946.100000000006</v>
      </c>
      <c r="K17" s="3">
        <v>80946.100000000006</v>
      </c>
      <c r="M17" s="1" t="s">
        <v>35</v>
      </c>
      <c r="N17" s="1" t="s">
        <v>36</v>
      </c>
      <c r="O17" s="1" t="s">
        <v>37</v>
      </c>
      <c r="P17" s="1" t="s">
        <v>50</v>
      </c>
      <c r="Q17" s="1" t="s">
        <v>39</v>
      </c>
      <c r="R17" s="1" t="s">
        <v>51</v>
      </c>
      <c r="S17" s="1" t="s">
        <v>41</v>
      </c>
      <c r="V17" s="1" t="s">
        <v>52</v>
      </c>
      <c r="Z17" s="3">
        <v>0.34</v>
      </c>
      <c r="AA17" s="1" t="s">
        <v>53</v>
      </c>
      <c r="AB17" s="1" t="s">
        <v>53</v>
      </c>
    </row>
    <row r="18" spans="1:28" ht="12.75" customHeight="1" x14ac:dyDescent="0.2">
      <c r="A18" s="2">
        <v>43152.303087002299</v>
      </c>
      <c r="B18" s="1" t="s">
        <v>88</v>
      </c>
      <c r="C18" s="1" t="s">
        <v>29</v>
      </c>
      <c r="D18" s="1" t="s">
        <v>54</v>
      </c>
      <c r="E18" s="1" t="s">
        <v>55</v>
      </c>
      <c r="F18" s="1" t="s">
        <v>32</v>
      </c>
      <c r="G18" s="1" t="s">
        <v>56</v>
      </c>
      <c r="H18" s="3">
        <v>1</v>
      </c>
      <c r="I18" s="1" t="s">
        <v>34</v>
      </c>
      <c r="J18" s="3">
        <v>117739.76</v>
      </c>
      <c r="K18" s="3">
        <v>117739.76</v>
      </c>
      <c r="M18" s="1" t="s">
        <v>35</v>
      </c>
      <c r="N18" s="1" t="s">
        <v>36</v>
      </c>
      <c r="O18" s="1" t="s">
        <v>37</v>
      </c>
      <c r="P18" s="1" t="s">
        <v>57</v>
      </c>
      <c r="Q18" s="1" t="s">
        <v>39</v>
      </c>
      <c r="R18" s="1" t="s">
        <v>51</v>
      </c>
      <c r="S18" s="1" t="s">
        <v>41</v>
      </c>
      <c r="V18" s="1" t="s">
        <v>52</v>
      </c>
      <c r="Z18" s="3">
        <v>0.56000000000000005</v>
      </c>
      <c r="AA18" s="1" t="s">
        <v>53</v>
      </c>
      <c r="AB18" s="1" t="s">
        <v>53</v>
      </c>
    </row>
    <row r="19" spans="1:28" ht="12.75" customHeight="1" x14ac:dyDescent="0.2">
      <c r="A19" s="2">
        <v>43153.525867627301</v>
      </c>
      <c r="B19" s="1" t="s">
        <v>89</v>
      </c>
      <c r="C19" s="1" t="s">
        <v>29</v>
      </c>
      <c r="D19" s="1" t="s">
        <v>30</v>
      </c>
      <c r="E19" s="1" t="s">
        <v>31</v>
      </c>
      <c r="F19" s="1" t="s">
        <v>32</v>
      </c>
      <c r="G19" s="1" t="s">
        <v>33</v>
      </c>
      <c r="H19" s="3">
        <v>18</v>
      </c>
      <c r="I19" s="1" t="s">
        <v>34</v>
      </c>
      <c r="J19" s="3">
        <v>1493.87</v>
      </c>
      <c r="K19" s="3">
        <v>26889.59</v>
      </c>
      <c r="M19" s="1" t="s">
        <v>35</v>
      </c>
      <c r="N19" s="1" t="s">
        <v>36</v>
      </c>
      <c r="O19" s="1" t="s">
        <v>37</v>
      </c>
      <c r="P19" s="1" t="s">
        <v>38</v>
      </c>
      <c r="Q19" s="1" t="s">
        <v>39</v>
      </c>
      <c r="R19" s="1" t="s">
        <v>40</v>
      </c>
      <c r="S19" s="1" t="s">
        <v>41</v>
      </c>
      <c r="V19" s="1" t="s">
        <v>42</v>
      </c>
      <c r="Z19" s="3">
        <v>0</v>
      </c>
    </row>
    <row r="20" spans="1:28" ht="12.75" customHeight="1" x14ac:dyDescent="0.2">
      <c r="A20" s="2">
        <v>43153.525867627301</v>
      </c>
      <c r="B20" s="1" t="s">
        <v>89</v>
      </c>
      <c r="C20" s="1" t="s">
        <v>29</v>
      </c>
      <c r="D20" s="1" t="s">
        <v>43</v>
      </c>
      <c r="E20" s="1" t="s">
        <v>31</v>
      </c>
      <c r="F20" s="1" t="s">
        <v>32</v>
      </c>
      <c r="G20" s="1" t="s">
        <v>44</v>
      </c>
      <c r="H20" s="3">
        <v>18</v>
      </c>
      <c r="I20" s="1" t="s">
        <v>34</v>
      </c>
      <c r="J20" s="3">
        <v>1493.87</v>
      </c>
      <c r="K20" s="3">
        <v>26889.59</v>
      </c>
      <c r="M20" s="1" t="s">
        <v>35</v>
      </c>
      <c r="N20" s="1" t="s">
        <v>36</v>
      </c>
      <c r="O20" s="1" t="s">
        <v>37</v>
      </c>
      <c r="P20" s="1" t="s">
        <v>45</v>
      </c>
      <c r="Q20" s="1" t="s">
        <v>39</v>
      </c>
      <c r="R20" s="1" t="s">
        <v>40</v>
      </c>
      <c r="S20" s="1" t="s">
        <v>41</v>
      </c>
      <c r="V20" s="1" t="s">
        <v>42</v>
      </c>
      <c r="Z20" s="3">
        <v>0</v>
      </c>
    </row>
    <row r="21" spans="1:28" ht="12.75" customHeight="1" x14ac:dyDescent="0.2">
      <c r="A21" s="2">
        <v>43158.338968368102</v>
      </c>
      <c r="B21" s="1" t="s">
        <v>90</v>
      </c>
      <c r="C21" s="1" t="s">
        <v>29</v>
      </c>
      <c r="D21" s="1" t="s">
        <v>54</v>
      </c>
      <c r="E21" s="1" t="s">
        <v>55</v>
      </c>
      <c r="F21" s="1" t="s">
        <v>32</v>
      </c>
      <c r="G21" s="1" t="s">
        <v>56</v>
      </c>
      <c r="H21" s="3">
        <v>1</v>
      </c>
      <c r="I21" s="1" t="s">
        <v>34</v>
      </c>
      <c r="J21" s="3">
        <v>117623.61</v>
      </c>
      <c r="K21" s="3">
        <v>117623.61</v>
      </c>
      <c r="M21" s="1" t="s">
        <v>35</v>
      </c>
      <c r="N21" s="1" t="s">
        <v>36</v>
      </c>
      <c r="O21" s="1" t="s">
        <v>37</v>
      </c>
      <c r="P21" s="1" t="s">
        <v>57</v>
      </c>
      <c r="Q21" s="1" t="s">
        <v>39</v>
      </c>
      <c r="R21" s="1" t="s">
        <v>51</v>
      </c>
      <c r="S21" s="1" t="s">
        <v>41</v>
      </c>
      <c r="V21" s="1" t="s">
        <v>52</v>
      </c>
      <c r="Z21" s="3">
        <v>0.56000000000000005</v>
      </c>
      <c r="AA21" s="1" t="s">
        <v>53</v>
      </c>
      <c r="AB21" s="1" t="s">
        <v>53</v>
      </c>
    </row>
    <row r="22" spans="1:28" ht="12.75" customHeight="1" x14ac:dyDescent="0.2">
      <c r="A22" s="2">
        <v>43158.338968368102</v>
      </c>
      <c r="B22" s="1" t="s">
        <v>90</v>
      </c>
      <c r="C22" s="1" t="s">
        <v>29</v>
      </c>
      <c r="D22" s="1" t="s">
        <v>58</v>
      </c>
      <c r="E22" s="1" t="s">
        <v>59</v>
      </c>
      <c r="F22" s="1" t="s">
        <v>32</v>
      </c>
      <c r="G22" s="1" t="s">
        <v>60</v>
      </c>
      <c r="H22" s="3">
        <v>1</v>
      </c>
      <c r="I22" s="1" t="s">
        <v>34</v>
      </c>
      <c r="J22" s="3">
        <v>99244.93</v>
      </c>
      <c r="K22" s="3">
        <v>99244.93</v>
      </c>
      <c r="M22" s="1" t="s">
        <v>35</v>
      </c>
      <c r="N22" s="1" t="s">
        <v>36</v>
      </c>
      <c r="O22" s="1" t="s">
        <v>37</v>
      </c>
      <c r="P22" s="1" t="s">
        <v>61</v>
      </c>
      <c r="Q22" s="1" t="s">
        <v>39</v>
      </c>
      <c r="R22" s="1" t="s">
        <v>51</v>
      </c>
      <c r="S22" s="1" t="s">
        <v>41</v>
      </c>
      <c r="V22" s="1" t="s">
        <v>52</v>
      </c>
      <c r="Z22" s="3">
        <v>0.56000000000000005</v>
      </c>
      <c r="AA22" s="1" t="s">
        <v>53</v>
      </c>
      <c r="AB22" s="1" t="s">
        <v>53</v>
      </c>
    </row>
    <row r="23" spans="1:28" ht="12.75" customHeight="1" x14ac:dyDescent="0.2">
      <c r="A23" s="2">
        <v>43159.317789351902</v>
      </c>
      <c r="B23" s="1" t="s">
        <v>91</v>
      </c>
      <c r="C23" s="1" t="s">
        <v>29</v>
      </c>
      <c r="D23" s="1" t="s">
        <v>58</v>
      </c>
      <c r="E23" s="1" t="s">
        <v>59</v>
      </c>
      <c r="F23" s="1" t="s">
        <v>32</v>
      </c>
      <c r="G23" s="1" t="s">
        <v>60</v>
      </c>
      <c r="H23" s="3">
        <v>1</v>
      </c>
      <c r="I23" s="1" t="s">
        <v>34</v>
      </c>
      <c r="J23" s="3">
        <v>99538.96</v>
      </c>
      <c r="K23" s="3">
        <v>99538.96</v>
      </c>
      <c r="M23" s="1" t="s">
        <v>35</v>
      </c>
      <c r="N23" s="1" t="s">
        <v>36</v>
      </c>
      <c r="O23" s="1" t="s">
        <v>37</v>
      </c>
      <c r="P23" s="1" t="s">
        <v>61</v>
      </c>
      <c r="Q23" s="1" t="s">
        <v>39</v>
      </c>
      <c r="R23" s="1" t="s">
        <v>51</v>
      </c>
      <c r="S23" s="1" t="s">
        <v>41</v>
      </c>
      <c r="V23" s="1" t="s">
        <v>52</v>
      </c>
      <c r="Z23" s="3">
        <v>0.56000000000000005</v>
      </c>
      <c r="AA23" s="1" t="s">
        <v>53</v>
      </c>
      <c r="AB23" s="1" t="s">
        <v>53</v>
      </c>
    </row>
    <row r="24" spans="1:28" ht="12.75" customHeight="1" x14ac:dyDescent="0.2">
      <c r="A24" s="2">
        <v>43159.317789351902</v>
      </c>
      <c r="B24" s="1" t="s">
        <v>91</v>
      </c>
      <c r="C24" s="1" t="s">
        <v>29</v>
      </c>
      <c r="D24" s="1" t="s">
        <v>62</v>
      </c>
      <c r="E24" s="1" t="s">
        <v>63</v>
      </c>
      <c r="F24" s="1" t="s">
        <v>32</v>
      </c>
      <c r="G24" s="1" t="s">
        <v>64</v>
      </c>
      <c r="H24" s="3">
        <v>1</v>
      </c>
      <c r="I24" s="1" t="s">
        <v>34</v>
      </c>
      <c r="J24" s="3">
        <v>81105.820000000007</v>
      </c>
      <c r="K24" s="3">
        <v>81105.820000000007</v>
      </c>
      <c r="M24" s="1" t="s">
        <v>35</v>
      </c>
      <c r="N24" s="1" t="s">
        <v>36</v>
      </c>
      <c r="O24" s="1" t="s">
        <v>37</v>
      </c>
      <c r="P24" s="1" t="s">
        <v>65</v>
      </c>
      <c r="Q24" s="1" t="s">
        <v>39</v>
      </c>
      <c r="R24" s="1" t="s">
        <v>51</v>
      </c>
      <c r="S24" s="1" t="s">
        <v>41</v>
      </c>
      <c r="V24" s="1" t="s">
        <v>52</v>
      </c>
      <c r="Z24" s="3">
        <v>0.34</v>
      </c>
      <c r="AA24" s="1" t="s">
        <v>53</v>
      </c>
      <c r="AB24" s="1" t="s">
        <v>53</v>
      </c>
    </row>
    <row r="25" spans="1:28" ht="12.75" customHeight="1" x14ac:dyDescent="0.2">
      <c r="A25" s="2">
        <v>43159.317789351902</v>
      </c>
      <c r="B25" s="1" t="s">
        <v>91</v>
      </c>
      <c r="C25" s="1" t="s">
        <v>29</v>
      </c>
      <c r="D25" s="1" t="s">
        <v>54</v>
      </c>
      <c r="E25" s="1" t="s">
        <v>55</v>
      </c>
      <c r="F25" s="1" t="s">
        <v>32</v>
      </c>
      <c r="G25" s="1" t="s">
        <v>56</v>
      </c>
      <c r="H25" s="3">
        <v>1</v>
      </c>
      <c r="I25" s="1" t="s">
        <v>34</v>
      </c>
      <c r="J25" s="3">
        <v>117972.08</v>
      </c>
      <c r="K25" s="3">
        <v>117972.08</v>
      </c>
      <c r="M25" s="1" t="s">
        <v>35</v>
      </c>
      <c r="N25" s="1" t="s">
        <v>36</v>
      </c>
      <c r="O25" s="1" t="s">
        <v>37</v>
      </c>
      <c r="P25" s="1" t="s">
        <v>57</v>
      </c>
      <c r="Q25" s="1" t="s">
        <v>39</v>
      </c>
      <c r="R25" s="1" t="s">
        <v>51</v>
      </c>
      <c r="S25" s="1" t="s">
        <v>41</v>
      </c>
      <c r="V25" s="1" t="s">
        <v>52</v>
      </c>
      <c r="Z25" s="3">
        <v>0.56000000000000005</v>
      </c>
      <c r="AA25" s="1" t="s">
        <v>53</v>
      </c>
      <c r="AB25" s="1" t="s">
        <v>53</v>
      </c>
    </row>
    <row r="26" spans="1:28" ht="12.75" customHeight="1" x14ac:dyDescent="0.2">
      <c r="A26" s="2">
        <v>43159.317789351902</v>
      </c>
      <c r="B26" s="1" t="s">
        <v>91</v>
      </c>
      <c r="C26" s="1" t="s">
        <v>29</v>
      </c>
      <c r="D26" s="1" t="s">
        <v>47</v>
      </c>
      <c r="E26" s="1" t="s">
        <v>48</v>
      </c>
      <c r="F26" s="1" t="s">
        <v>32</v>
      </c>
      <c r="G26" s="1" t="s">
        <v>49</v>
      </c>
      <c r="H26" s="3">
        <v>1</v>
      </c>
      <c r="I26" s="1" t="s">
        <v>34</v>
      </c>
      <c r="J26" s="3">
        <v>81105.820000000007</v>
      </c>
      <c r="K26" s="3">
        <v>81105.820000000007</v>
      </c>
      <c r="M26" s="1" t="s">
        <v>35</v>
      </c>
      <c r="N26" s="1" t="s">
        <v>36</v>
      </c>
      <c r="O26" s="1" t="s">
        <v>37</v>
      </c>
      <c r="P26" s="1" t="s">
        <v>50</v>
      </c>
      <c r="Q26" s="1" t="s">
        <v>39</v>
      </c>
      <c r="R26" s="1" t="s">
        <v>51</v>
      </c>
      <c r="S26" s="1" t="s">
        <v>41</v>
      </c>
      <c r="V26" s="1" t="s">
        <v>52</v>
      </c>
      <c r="Z26" s="3">
        <v>0.34</v>
      </c>
      <c r="AA26" s="1" t="s">
        <v>53</v>
      </c>
      <c r="AB26" s="1" t="s">
        <v>53</v>
      </c>
    </row>
    <row r="27" spans="1:28" ht="12.75" customHeight="1" x14ac:dyDescent="0.2">
      <c r="A27" s="2">
        <v>43165.3156085995</v>
      </c>
      <c r="B27" s="1" t="s">
        <v>92</v>
      </c>
      <c r="C27" s="1" t="s">
        <v>29</v>
      </c>
      <c r="D27" s="1" t="s">
        <v>47</v>
      </c>
      <c r="E27" s="1" t="s">
        <v>48</v>
      </c>
      <c r="F27" s="1" t="s">
        <v>32</v>
      </c>
      <c r="G27" s="1" t="s">
        <v>49</v>
      </c>
      <c r="H27" s="3">
        <v>1</v>
      </c>
      <c r="I27" s="1" t="s">
        <v>34</v>
      </c>
      <c r="J27" s="3">
        <v>81201.649999999994</v>
      </c>
      <c r="K27" s="3">
        <v>81201.649999999994</v>
      </c>
      <c r="M27" s="1" t="s">
        <v>35</v>
      </c>
      <c r="N27" s="1" t="s">
        <v>36</v>
      </c>
      <c r="O27" s="1" t="s">
        <v>37</v>
      </c>
      <c r="P27" s="1" t="s">
        <v>50</v>
      </c>
      <c r="Q27" s="1" t="s">
        <v>39</v>
      </c>
      <c r="R27" s="1" t="s">
        <v>51</v>
      </c>
      <c r="S27" s="1" t="s">
        <v>41</v>
      </c>
      <c r="V27" s="1" t="s">
        <v>52</v>
      </c>
      <c r="Z27" s="3">
        <v>0.34</v>
      </c>
      <c r="AA27" s="1" t="s">
        <v>53</v>
      </c>
      <c r="AB27" s="1" t="s">
        <v>53</v>
      </c>
    </row>
    <row r="28" spans="1:28" ht="12.75" customHeight="1" x14ac:dyDescent="0.2">
      <c r="A28" s="2">
        <v>43165.3156085995</v>
      </c>
      <c r="B28" s="1" t="s">
        <v>92</v>
      </c>
      <c r="C28" s="1" t="s">
        <v>29</v>
      </c>
      <c r="D28" s="1" t="s">
        <v>54</v>
      </c>
      <c r="E28" s="1" t="s">
        <v>55</v>
      </c>
      <c r="F28" s="1" t="s">
        <v>32</v>
      </c>
      <c r="G28" s="1" t="s">
        <v>56</v>
      </c>
      <c r="H28" s="3">
        <v>1</v>
      </c>
      <c r="I28" s="1" t="s">
        <v>34</v>
      </c>
      <c r="J28" s="3">
        <v>118111.48</v>
      </c>
      <c r="K28" s="3">
        <v>118111.48</v>
      </c>
      <c r="M28" s="1" t="s">
        <v>35</v>
      </c>
      <c r="N28" s="1" t="s">
        <v>36</v>
      </c>
      <c r="O28" s="1" t="s">
        <v>37</v>
      </c>
      <c r="P28" s="1" t="s">
        <v>57</v>
      </c>
      <c r="Q28" s="1" t="s">
        <v>39</v>
      </c>
      <c r="R28" s="1" t="s">
        <v>51</v>
      </c>
      <c r="S28" s="1" t="s">
        <v>41</v>
      </c>
      <c r="V28" s="1" t="s">
        <v>52</v>
      </c>
      <c r="Z28" s="3">
        <v>0.56000000000000005</v>
      </c>
      <c r="AA28" s="1" t="s">
        <v>53</v>
      </c>
      <c r="AB28" s="1" t="s">
        <v>53</v>
      </c>
    </row>
    <row r="29" spans="1:28" ht="12.75" customHeight="1" x14ac:dyDescent="0.2">
      <c r="A29" s="2">
        <v>43165.3156085995</v>
      </c>
      <c r="B29" s="1" t="s">
        <v>92</v>
      </c>
      <c r="C29" s="1" t="s">
        <v>29</v>
      </c>
      <c r="D29" s="1" t="s">
        <v>71</v>
      </c>
      <c r="E29" s="1" t="s">
        <v>72</v>
      </c>
      <c r="F29" s="1" t="s">
        <v>32</v>
      </c>
      <c r="G29" s="1" t="s">
        <v>73</v>
      </c>
      <c r="H29" s="3">
        <v>20</v>
      </c>
      <c r="I29" s="1" t="s">
        <v>34</v>
      </c>
      <c r="J29" s="3">
        <v>738.2</v>
      </c>
      <c r="K29" s="3">
        <v>14763.94</v>
      </c>
      <c r="M29" s="1" t="s">
        <v>35</v>
      </c>
      <c r="N29" s="1" t="s">
        <v>36</v>
      </c>
      <c r="O29" s="1" t="s">
        <v>37</v>
      </c>
      <c r="P29" s="1" t="s">
        <v>74</v>
      </c>
      <c r="Q29" s="1" t="s">
        <v>39</v>
      </c>
      <c r="R29" s="1" t="s">
        <v>51</v>
      </c>
      <c r="S29" s="1" t="s">
        <v>41</v>
      </c>
      <c r="V29" s="1" t="s">
        <v>52</v>
      </c>
      <c r="Z29" s="3">
        <v>0.1</v>
      </c>
      <c r="AA29" s="1" t="s">
        <v>53</v>
      </c>
      <c r="AB29" s="1" t="s">
        <v>53</v>
      </c>
    </row>
    <row r="30" spans="1:28" ht="12.75" customHeight="1" x14ac:dyDescent="0.2">
      <c r="A30" s="2">
        <v>43165.3156085995</v>
      </c>
      <c r="B30" s="1" t="s">
        <v>92</v>
      </c>
      <c r="C30" s="1" t="s">
        <v>29</v>
      </c>
      <c r="D30" s="1" t="s">
        <v>62</v>
      </c>
      <c r="E30" s="1" t="s">
        <v>63</v>
      </c>
      <c r="F30" s="1" t="s">
        <v>32</v>
      </c>
      <c r="G30" s="1" t="s">
        <v>64</v>
      </c>
      <c r="H30" s="3">
        <v>1</v>
      </c>
      <c r="I30" s="1" t="s">
        <v>34</v>
      </c>
      <c r="J30" s="3">
        <v>81201.649999999994</v>
      </c>
      <c r="K30" s="3">
        <v>81201.649999999994</v>
      </c>
      <c r="M30" s="1" t="s">
        <v>35</v>
      </c>
      <c r="N30" s="1" t="s">
        <v>36</v>
      </c>
      <c r="O30" s="1" t="s">
        <v>37</v>
      </c>
      <c r="P30" s="1" t="s">
        <v>65</v>
      </c>
      <c r="Q30" s="1" t="s">
        <v>39</v>
      </c>
      <c r="R30" s="1" t="s">
        <v>51</v>
      </c>
      <c r="S30" s="1" t="s">
        <v>41</v>
      </c>
      <c r="V30" s="1" t="s">
        <v>52</v>
      </c>
      <c r="Z30" s="3">
        <v>0.34</v>
      </c>
      <c r="AA30" s="1" t="s">
        <v>53</v>
      </c>
      <c r="AB30" s="1" t="s">
        <v>53</v>
      </c>
    </row>
    <row r="31" spans="1:28" ht="12.75" customHeight="1" x14ac:dyDescent="0.2">
      <c r="A31" s="2">
        <v>43165.3156085995</v>
      </c>
      <c r="B31" s="1" t="s">
        <v>92</v>
      </c>
      <c r="C31" s="1" t="s">
        <v>29</v>
      </c>
      <c r="D31" s="1" t="s">
        <v>58</v>
      </c>
      <c r="E31" s="1" t="s">
        <v>59</v>
      </c>
      <c r="F31" s="1" t="s">
        <v>32</v>
      </c>
      <c r="G31" s="1" t="s">
        <v>60</v>
      </c>
      <c r="H31" s="3">
        <v>1</v>
      </c>
      <c r="I31" s="1" t="s">
        <v>34</v>
      </c>
      <c r="J31" s="3">
        <v>99656.57</v>
      </c>
      <c r="K31" s="3">
        <v>99656.57</v>
      </c>
      <c r="M31" s="1" t="s">
        <v>35</v>
      </c>
      <c r="N31" s="1" t="s">
        <v>36</v>
      </c>
      <c r="O31" s="1" t="s">
        <v>37</v>
      </c>
      <c r="P31" s="1" t="s">
        <v>61</v>
      </c>
      <c r="Q31" s="1" t="s">
        <v>39</v>
      </c>
      <c r="R31" s="1" t="s">
        <v>51</v>
      </c>
      <c r="S31" s="1" t="s">
        <v>41</v>
      </c>
      <c r="V31" s="1" t="s">
        <v>52</v>
      </c>
      <c r="Z31" s="3">
        <v>0.56000000000000005</v>
      </c>
      <c r="AA31" s="1" t="s">
        <v>53</v>
      </c>
      <c r="AB31" s="1" t="s">
        <v>53</v>
      </c>
    </row>
    <row r="32" spans="1:28" ht="12.75" customHeight="1" x14ac:dyDescent="0.2">
      <c r="A32" s="2">
        <v>43165.3156085995</v>
      </c>
      <c r="B32" s="1" t="s">
        <v>92</v>
      </c>
      <c r="C32" s="1" t="s">
        <v>29</v>
      </c>
      <c r="D32" s="1" t="s">
        <v>83</v>
      </c>
      <c r="E32" s="1" t="s">
        <v>84</v>
      </c>
      <c r="F32" s="1" t="s">
        <v>32</v>
      </c>
      <c r="G32" s="1" t="s">
        <v>85</v>
      </c>
      <c r="H32" s="3">
        <v>60</v>
      </c>
      <c r="I32" s="1" t="s">
        <v>34</v>
      </c>
      <c r="J32" s="3">
        <v>1660.94</v>
      </c>
      <c r="K32" s="3">
        <v>99656.57</v>
      </c>
      <c r="M32" s="1" t="s">
        <v>35</v>
      </c>
      <c r="N32" s="1" t="s">
        <v>36</v>
      </c>
      <c r="O32" s="1" t="s">
        <v>37</v>
      </c>
      <c r="P32" s="1" t="s">
        <v>86</v>
      </c>
      <c r="Q32" s="1" t="s">
        <v>39</v>
      </c>
      <c r="R32" s="1" t="s">
        <v>51</v>
      </c>
      <c r="S32" s="1" t="s">
        <v>41</v>
      </c>
      <c r="V32" s="1" t="s">
        <v>52</v>
      </c>
      <c r="Z32" s="3">
        <v>14.76</v>
      </c>
      <c r="AA32" s="1" t="s">
        <v>53</v>
      </c>
      <c r="AB32" s="1" t="s">
        <v>53</v>
      </c>
    </row>
    <row r="33" spans="1:28" ht="12.75" customHeight="1" x14ac:dyDescent="0.2">
      <c r="A33" s="2">
        <v>43168.5444743056</v>
      </c>
      <c r="B33" s="1" t="s">
        <v>93</v>
      </c>
      <c r="C33" s="1" t="s">
        <v>29</v>
      </c>
      <c r="D33" s="1" t="s">
        <v>94</v>
      </c>
      <c r="E33" s="1" t="s">
        <v>95</v>
      </c>
      <c r="F33" s="1" t="s">
        <v>32</v>
      </c>
      <c r="G33" s="1" t="s">
        <v>96</v>
      </c>
      <c r="H33" s="3">
        <v>20</v>
      </c>
      <c r="I33" s="1" t="s">
        <v>34</v>
      </c>
      <c r="J33" s="3">
        <v>424.35</v>
      </c>
      <c r="K33" s="3">
        <v>8486.94</v>
      </c>
      <c r="M33" s="1" t="s">
        <v>35</v>
      </c>
      <c r="N33" s="1" t="s">
        <v>36</v>
      </c>
      <c r="O33" s="1" t="s">
        <v>37</v>
      </c>
      <c r="P33" s="1" t="s">
        <v>97</v>
      </c>
      <c r="Q33" s="1" t="s">
        <v>39</v>
      </c>
      <c r="R33" s="1" t="s">
        <v>79</v>
      </c>
      <c r="S33" s="1" t="s">
        <v>41</v>
      </c>
      <c r="V33" s="1" t="s">
        <v>42</v>
      </c>
      <c r="Z33" s="3">
        <v>0</v>
      </c>
    </row>
    <row r="34" spans="1:28" ht="12.75" customHeight="1" x14ac:dyDescent="0.2">
      <c r="A34" s="2">
        <v>43168.5444743056</v>
      </c>
      <c r="B34" s="1" t="s">
        <v>93</v>
      </c>
      <c r="C34" s="1" t="s">
        <v>29</v>
      </c>
      <c r="D34" s="1" t="s">
        <v>43</v>
      </c>
      <c r="E34" s="1" t="s">
        <v>31</v>
      </c>
      <c r="F34" s="1" t="s">
        <v>32</v>
      </c>
      <c r="G34" s="1" t="s">
        <v>44</v>
      </c>
      <c r="H34" s="3">
        <v>18</v>
      </c>
      <c r="I34" s="1" t="s">
        <v>34</v>
      </c>
      <c r="J34" s="3">
        <v>1493.87</v>
      </c>
      <c r="K34" s="3">
        <v>26889.59</v>
      </c>
      <c r="M34" s="1" t="s">
        <v>35</v>
      </c>
      <c r="N34" s="1" t="s">
        <v>36</v>
      </c>
      <c r="O34" s="1" t="s">
        <v>37</v>
      </c>
      <c r="P34" s="1" t="s">
        <v>45</v>
      </c>
      <c r="Q34" s="1" t="s">
        <v>39</v>
      </c>
      <c r="R34" s="1" t="s">
        <v>79</v>
      </c>
      <c r="S34" s="1" t="s">
        <v>41</v>
      </c>
      <c r="V34" s="1" t="s">
        <v>42</v>
      </c>
      <c r="Z34" s="3">
        <v>0</v>
      </c>
    </row>
    <row r="35" spans="1:28" ht="12.75" customHeight="1" x14ac:dyDescent="0.2">
      <c r="A35" s="2">
        <v>43168.5444743056</v>
      </c>
      <c r="B35" s="1" t="s">
        <v>93</v>
      </c>
      <c r="C35" s="1" t="s">
        <v>29</v>
      </c>
      <c r="D35" s="1" t="s">
        <v>30</v>
      </c>
      <c r="E35" s="1" t="s">
        <v>31</v>
      </c>
      <c r="F35" s="1" t="s">
        <v>32</v>
      </c>
      <c r="G35" s="1" t="s">
        <v>33</v>
      </c>
      <c r="H35" s="3">
        <v>18</v>
      </c>
      <c r="I35" s="1" t="s">
        <v>34</v>
      </c>
      <c r="J35" s="3">
        <v>1493.87</v>
      </c>
      <c r="K35" s="3">
        <v>26889.59</v>
      </c>
      <c r="M35" s="1" t="s">
        <v>35</v>
      </c>
      <c r="N35" s="1" t="s">
        <v>36</v>
      </c>
      <c r="O35" s="1" t="s">
        <v>37</v>
      </c>
      <c r="P35" s="1" t="s">
        <v>38</v>
      </c>
      <c r="Q35" s="1" t="s">
        <v>39</v>
      </c>
      <c r="R35" s="1" t="s">
        <v>79</v>
      </c>
      <c r="S35" s="1" t="s">
        <v>41</v>
      </c>
      <c r="V35" s="1" t="s">
        <v>42</v>
      </c>
      <c r="Z35" s="3">
        <v>0</v>
      </c>
    </row>
    <row r="36" spans="1:28" ht="12.75" customHeight="1" x14ac:dyDescent="0.2">
      <c r="A36" s="2">
        <v>43171.592293287002</v>
      </c>
      <c r="B36" s="1" t="s">
        <v>98</v>
      </c>
      <c r="C36" s="1" t="s">
        <v>29</v>
      </c>
      <c r="D36" s="1" t="s">
        <v>99</v>
      </c>
      <c r="E36" s="1" t="s">
        <v>100</v>
      </c>
      <c r="F36" s="1" t="s">
        <v>32</v>
      </c>
      <c r="G36" s="1" t="s">
        <v>101</v>
      </c>
      <c r="H36" s="3">
        <v>6</v>
      </c>
      <c r="I36" s="1" t="s">
        <v>34</v>
      </c>
      <c r="J36" s="3">
        <v>2593.64</v>
      </c>
      <c r="K36" s="3">
        <v>15561.81</v>
      </c>
      <c r="M36" s="1" t="s">
        <v>35</v>
      </c>
      <c r="N36" s="1" t="s">
        <v>36</v>
      </c>
      <c r="O36" s="1" t="s">
        <v>37</v>
      </c>
      <c r="P36" s="1" t="s">
        <v>102</v>
      </c>
      <c r="Q36" s="1" t="s">
        <v>39</v>
      </c>
      <c r="R36" s="1" t="s">
        <v>79</v>
      </c>
      <c r="S36" s="1" t="s">
        <v>41</v>
      </c>
      <c r="V36" s="1" t="s">
        <v>103</v>
      </c>
      <c r="Z36" s="3">
        <v>0</v>
      </c>
    </row>
    <row r="37" spans="1:28" ht="12.75" customHeight="1" x14ac:dyDescent="0.2">
      <c r="A37" s="2">
        <v>43171.592293287002</v>
      </c>
      <c r="B37" s="1" t="s">
        <v>98</v>
      </c>
      <c r="C37" s="1" t="s">
        <v>29</v>
      </c>
      <c r="D37" s="1" t="s">
        <v>104</v>
      </c>
      <c r="E37" s="1" t="s">
        <v>105</v>
      </c>
      <c r="F37" s="1" t="s">
        <v>32</v>
      </c>
      <c r="G37" s="1" t="s">
        <v>106</v>
      </c>
      <c r="H37" s="3">
        <v>6</v>
      </c>
      <c r="I37" s="1" t="s">
        <v>34</v>
      </c>
      <c r="J37" s="3">
        <v>2652.93</v>
      </c>
      <c r="K37" s="3">
        <v>15917.55</v>
      </c>
      <c r="M37" s="1" t="s">
        <v>35</v>
      </c>
      <c r="N37" s="1" t="s">
        <v>36</v>
      </c>
      <c r="O37" s="1" t="s">
        <v>37</v>
      </c>
      <c r="P37" s="1" t="s">
        <v>107</v>
      </c>
      <c r="Q37" s="1" t="s">
        <v>39</v>
      </c>
      <c r="R37" s="1" t="s">
        <v>79</v>
      </c>
      <c r="S37" s="1" t="s">
        <v>41</v>
      </c>
      <c r="V37" s="1" t="s">
        <v>103</v>
      </c>
      <c r="Z37" s="3">
        <v>0</v>
      </c>
    </row>
    <row r="38" spans="1:28" ht="12.75" customHeight="1" x14ac:dyDescent="0.2">
      <c r="A38" s="2">
        <v>43172.270180405103</v>
      </c>
      <c r="B38" s="1" t="s">
        <v>108</v>
      </c>
      <c r="C38" s="1" t="s">
        <v>29</v>
      </c>
      <c r="D38" s="1" t="s">
        <v>76</v>
      </c>
      <c r="E38" s="1" t="s">
        <v>68</v>
      </c>
      <c r="F38" s="1" t="s">
        <v>32</v>
      </c>
      <c r="G38" s="1" t="s">
        <v>77</v>
      </c>
      <c r="H38" s="3">
        <v>20</v>
      </c>
      <c r="I38" s="1" t="s">
        <v>34</v>
      </c>
      <c r="J38" s="3">
        <v>598.95000000000005</v>
      </c>
      <c r="K38" s="3">
        <v>11979</v>
      </c>
      <c r="M38" s="1" t="s">
        <v>35</v>
      </c>
      <c r="N38" s="1" t="s">
        <v>36</v>
      </c>
      <c r="O38" s="1" t="s">
        <v>37</v>
      </c>
      <c r="P38" s="1" t="s">
        <v>78</v>
      </c>
      <c r="Q38" s="1" t="s">
        <v>39</v>
      </c>
      <c r="R38" s="1" t="s">
        <v>51</v>
      </c>
      <c r="S38" s="1" t="s">
        <v>41</v>
      </c>
      <c r="V38" s="1" t="s">
        <v>80</v>
      </c>
      <c r="Z38" s="3">
        <v>0</v>
      </c>
    </row>
    <row r="39" spans="1:28" ht="12.75" customHeight="1" x14ac:dyDescent="0.2">
      <c r="A39" s="2">
        <v>43172.315843090299</v>
      </c>
      <c r="B39" s="1" t="s">
        <v>109</v>
      </c>
      <c r="C39" s="1" t="s">
        <v>29</v>
      </c>
      <c r="D39" s="1" t="s">
        <v>67</v>
      </c>
      <c r="E39" s="1" t="s">
        <v>68</v>
      </c>
      <c r="F39" s="1" t="s">
        <v>32</v>
      </c>
      <c r="G39" s="1" t="s">
        <v>69</v>
      </c>
      <c r="H39" s="3">
        <v>48</v>
      </c>
      <c r="I39" s="1" t="s">
        <v>34</v>
      </c>
      <c r="J39" s="3">
        <v>922.56</v>
      </c>
      <c r="K39" s="3">
        <v>44283.1</v>
      </c>
      <c r="M39" s="1" t="s">
        <v>35</v>
      </c>
      <c r="N39" s="1" t="s">
        <v>36</v>
      </c>
      <c r="O39" s="1" t="s">
        <v>37</v>
      </c>
      <c r="P39" s="1" t="s">
        <v>70</v>
      </c>
      <c r="Q39" s="1" t="s">
        <v>39</v>
      </c>
      <c r="R39" s="1" t="s">
        <v>51</v>
      </c>
      <c r="S39" s="1" t="s">
        <v>41</v>
      </c>
      <c r="V39" s="1" t="s">
        <v>52</v>
      </c>
      <c r="Z39" s="3">
        <v>4.5023999999999997</v>
      </c>
      <c r="AA39" s="1" t="s">
        <v>53</v>
      </c>
      <c r="AB39" s="1" t="s">
        <v>53</v>
      </c>
    </row>
    <row r="40" spans="1:28" ht="12.75" customHeight="1" x14ac:dyDescent="0.2">
      <c r="A40" s="2">
        <v>43179.360063576401</v>
      </c>
      <c r="B40" s="1" t="s">
        <v>110</v>
      </c>
      <c r="C40" s="1" t="s">
        <v>29</v>
      </c>
      <c r="D40" s="1" t="s">
        <v>62</v>
      </c>
      <c r="E40" s="1" t="s">
        <v>63</v>
      </c>
      <c r="F40" s="1" t="s">
        <v>32</v>
      </c>
      <c r="G40" s="1" t="s">
        <v>64</v>
      </c>
      <c r="H40" s="3">
        <v>1</v>
      </c>
      <c r="I40" s="1" t="s">
        <v>34</v>
      </c>
      <c r="J40" s="3">
        <v>81281.509999999995</v>
      </c>
      <c r="K40" s="3">
        <v>81281.509999999995</v>
      </c>
      <c r="M40" s="1" t="s">
        <v>35</v>
      </c>
      <c r="N40" s="1" t="s">
        <v>36</v>
      </c>
      <c r="O40" s="1" t="s">
        <v>37</v>
      </c>
      <c r="P40" s="1" t="s">
        <v>65</v>
      </c>
      <c r="Q40" s="1" t="s">
        <v>39</v>
      </c>
      <c r="R40" s="1" t="s">
        <v>51</v>
      </c>
      <c r="S40" s="1" t="s">
        <v>41</v>
      </c>
      <c r="V40" s="1" t="s">
        <v>52</v>
      </c>
      <c r="Z40" s="3">
        <v>0.34</v>
      </c>
      <c r="AA40" s="1" t="s">
        <v>53</v>
      </c>
      <c r="AB40" s="1" t="s">
        <v>53</v>
      </c>
    </row>
    <row r="41" spans="1:28" ht="12.75" customHeight="1" x14ac:dyDescent="0.2">
      <c r="A41" s="2">
        <v>43179.360063576401</v>
      </c>
      <c r="B41" s="1" t="s">
        <v>110</v>
      </c>
      <c r="C41" s="1" t="s">
        <v>29</v>
      </c>
      <c r="D41" s="1" t="s">
        <v>83</v>
      </c>
      <c r="E41" s="1" t="s">
        <v>84</v>
      </c>
      <c r="F41" s="1" t="s">
        <v>32</v>
      </c>
      <c r="G41" s="1" t="s">
        <v>85</v>
      </c>
      <c r="H41" s="3">
        <v>60</v>
      </c>
      <c r="I41" s="1" t="s">
        <v>34</v>
      </c>
      <c r="J41" s="3">
        <v>1662.58</v>
      </c>
      <c r="K41" s="3">
        <v>99754.57</v>
      </c>
      <c r="M41" s="1" t="s">
        <v>35</v>
      </c>
      <c r="N41" s="1" t="s">
        <v>36</v>
      </c>
      <c r="O41" s="1" t="s">
        <v>37</v>
      </c>
      <c r="P41" s="1" t="s">
        <v>86</v>
      </c>
      <c r="Q41" s="1" t="s">
        <v>39</v>
      </c>
      <c r="R41" s="1" t="s">
        <v>51</v>
      </c>
      <c r="S41" s="1" t="s">
        <v>41</v>
      </c>
      <c r="V41" s="1" t="s">
        <v>52</v>
      </c>
      <c r="Z41" s="3">
        <v>14.76</v>
      </c>
      <c r="AA41" s="1" t="s">
        <v>53</v>
      </c>
      <c r="AB41" s="1" t="s">
        <v>53</v>
      </c>
    </row>
    <row r="42" spans="1:28" ht="12.75" customHeight="1" x14ac:dyDescent="0.2">
      <c r="A42" s="2">
        <v>43179.360063576401</v>
      </c>
      <c r="B42" s="1" t="s">
        <v>110</v>
      </c>
      <c r="C42" s="1" t="s">
        <v>29</v>
      </c>
      <c r="D42" s="1" t="s">
        <v>58</v>
      </c>
      <c r="E42" s="1" t="s">
        <v>59</v>
      </c>
      <c r="F42" s="1" t="s">
        <v>32</v>
      </c>
      <c r="G42" s="1" t="s">
        <v>60</v>
      </c>
      <c r="H42" s="3">
        <v>1</v>
      </c>
      <c r="I42" s="1" t="s">
        <v>34</v>
      </c>
      <c r="J42" s="3">
        <v>99754.58</v>
      </c>
      <c r="K42" s="3">
        <v>99754.58</v>
      </c>
      <c r="M42" s="1" t="s">
        <v>35</v>
      </c>
      <c r="N42" s="1" t="s">
        <v>36</v>
      </c>
      <c r="O42" s="1" t="s">
        <v>37</v>
      </c>
      <c r="P42" s="1" t="s">
        <v>61</v>
      </c>
      <c r="Q42" s="1" t="s">
        <v>39</v>
      </c>
      <c r="R42" s="1" t="s">
        <v>51</v>
      </c>
      <c r="S42" s="1" t="s">
        <v>41</v>
      </c>
      <c r="V42" s="1" t="s">
        <v>52</v>
      </c>
      <c r="Z42" s="3">
        <v>0.56000000000000005</v>
      </c>
      <c r="AA42" s="1" t="s">
        <v>53</v>
      </c>
      <c r="AB42" s="1" t="s">
        <v>53</v>
      </c>
    </row>
    <row r="43" spans="1:28" ht="12.75" customHeight="1" x14ac:dyDescent="0.2">
      <c r="A43" s="2">
        <v>43179.360063576401</v>
      </c>
      <c r="B43" s="1" t="s">
        <v>110</v>
      </c>
      <c r="C43" s="1" t="s">
        <v>29</v>
      </c>
      <c r="D43" s="1" t="s">
        <v>71</v>
      </c>
      <c r="E43" s="1" t="s">
        <v>72</v>
      </c>
      <c r="F43" s="1" t="s">
        <v>32</v>
      </c>
      <c r="G43" s="1" t="s">
        <v>73</v>
      </c>
      <c r="H43" s="3">
        <v>20</v>
      </c>
      <c r="I43" s="1" t="s">
        <v>34</v>
      </c>
      <c r="J43" s="3">
        <v>738.92</v>
      </c>
      <c r="K43" s="3">
        <v>14778.46</v>
      </c>
      <c r="M43" s="1" t="s">
        <v>35</v>
      </c>
      <c r="N43" s="1" t="s">
        <v>36</v>
      </c>
      <c r="O43" s="1" t="s">
        <v>37</v>
      </c>
      <c r="P43" s="1" t="s">
        <v>74</v>
      </c>
      <c r="Q43" s="1" t="s">
        <v>39</v>
      </c>
      <c r="R43" s="1" t="s">
        <v>51</v>
      </c>
      <c r="S43" s="1" t="s">
        <v>41</v>
      </c>
      <c r="V43" s="1" t="s">
        <v>52</v>
      </c>
      <c r="Z43" s="3">
        <v>0.1</v>
      </c>
      <c r="AA43" s="1" t="s">
        <v>53</v>
      </c>
      <c r="AB43" s="1" t="s">
        <v>53</v>
      </c>
    </row>
    <row r="44" spans="1:28" ht="12.75" customHeight="1" x14ac:dyDescent="0.2">
      <c r="A44" s="2">
        <v>43179.360063576401</v>
      </c>
      <c r="B44" s="1" t="s">
        <v>110</v>
      </c>
      <c r="C44" s="1" t="s">
        <v>29</v>
      </c>
      <c r="D44" s="1" t="s">
        <v>47</v>
      </c>
      <c r="E44" s="1" t="s">
        <v>48</v>
      </c>
      <c r="F44" s="1" t="s">
        <v>32</v>
      </c>
      <c r="G44" s="1" t="s">
        <v>49</v>
      </c>
      <c r="H44" s="3">
        <v>1</v>
      </c>
      <c r="I44" s="1" t="s">
        <v>34</v>
      </c>
      <c r="J44" s="3">
        <v>81281.509999999995</v>
      </c>
      <c r="K44" s="3">
        <v>81281.509999999995</v>
      </c>
      <c r="M44" s="1" t="s">
        <v>35</v>
      </c>
      <c r="N44" s="1" t="s">
        <v>36</v>
      </c>
      <c r="O44" s="1" t="s">
        <v>37</v>
      </c>
      <c r="P44" s="1" t="s">
        <v>50</v>
      </c>
      <c r="Q44" s="1" t="s">
        <v>39</v>
      </c>
      <c r="R44" s="1" t="s">
        <v>51</v>
      </c>
      <c r="S44" s="1" t="s">
        <v>41</v>
      </c>
      <c r="V44" s="1" t="s">
        <v>52</v>
      </c>
      <c r="Z44" s="3">
        <v>0.34</v>
      </c>
      <c r="AA44" s="1" t="s">
        <v>53</v>
      </c>
      <c r="AB44" s="1" t="s">
        <v>53</v>
      </c>
    </row>
    <row r="45" spans="1:28" ht="12.75" customHeight="1" x14ac:dyDescent="0.2">
      <c r="A45" s="2">
        <v>43185.336505289299</v>
      </c>
      <c r="B45" s="1" t="s">
        <v>111</v>
      </c>
      <c r="C45" s="1" t="s">
        <v>29</v>
      </c>
      <c r="D45" s="1" t="s">
        <v>47</v>
      </c>
      <c r="E45" s="1" t="s">
        <v>48</v>
      </c>
      <c r="F45" s="1" t="s">
        <v>32</v>
      </c>
      <c r="G45" s="1" t="s">
        <v>49</v>
      </c>
      <c r="H45" s="3">
        <v>2</v>
      </c>
      <c r="I45" s="1" t="s">
        <v>34</v>
      </c>
      <c r="J45" s="3">
        <v>81201.649999999994</v>
      </c>
      <c r="K45" s="3">
        <v>162403.29999999999</v>
      </c>
      <c r="M45" s="1" t="s">
        <v>35</v>
      </c>
      <c r="N45" s="1" t="s">
        <v>36</v>
      </c>
      <c r="O45" s="1" t="s">
        <v>37</v>
      </c>
      <c r="P45" s="1" t="s">
        <v>50</v>
      </c>
      <c r="Q45" s="1" t="s">
        <v>39</v>
      </c>
      <c r="R45" s="1" t="s">
        <v>51</v>
      </c>
      <c r="S45" s="1" t="s">
        <v>41</v>
      </c>
      <c r="V45" s="1" t="s">
        <v>52</v>
      </c>
      <c r="Z45" s="3">
        <v>0.68</v>
      </c>
      <c r="AA45" s="1" t="s">
        <v>53</v>
      </c>
      <c r="AB45" s="1" t="s">
        <v>53</v>
      </c>
    </row>
    <row r="46" spans="1:28" ht="12.75" customHeight="1" x14ac:dyDescent="0.2">
      <c r="A46" s="2">
        <v>43185.336505289299</v>
      </c>
      <c r="B46" s="1" t="s">
        <v>111</v>
      </c>
      <c r="C46" s="1" t="s">
        <v>29</v>
      </c>
      <c r="D46" s="1" t="s">
        <v>54</v>
      </c>
      <c r="E46" s="1" t="s">
        <v>55</v>
      </c>
      <c r="F46" s="1" t="s">
        <v>32</v>
      </c>
      <c r="G46" s="1" t="s">
        <v>56</v>
      </c>
      <c r="H46" s="3">
        <v>2</v>
      </c>
      <c r="I46" s="1" t="s">
        <v>34</v>
      </c>
      <c r="J46" s="3">
        <v>118111.48</v>
      </c>
      <c r="K46" s="3">
        <v>236222.96</v>
      </c>
      <c r="M46" s="1" t="s">
        <v>35</v>
      </c>
      <c r="N46" s="1" t="s">
        <v>36</v>
      </c>
      <c r="O46" s="1" t="s">
        <v>37</v>
      </c>
      <c r="P46" s="1" t="s">
        <v>57</v>
      </c>
      <c r="Q46" s="1" t="s">
        <v>39</v>
      </c>
      <c r="R46" s="1" t="s">
        <v>51</v>
      </c>
      <c r="S46" s="1" t="s">
        <v>41</v>
      </c>
      <c r="V46" s="1" t="s">
        <v>52</v>
      </c>
      <c r="Z46" s="3">
        <v>1.1200000000000001</v>
      </c>
      <c r="AA46" s="1" t="s">
        <v>53</v>
      </c>
      <c r="AB46" s="1" t="s">
        <v>53</v>
      </c>
    </row>
    <row r="47" spans="1:28" ht="12.75" customHeight="1" x14ac:dyDescent="0.2">
      <c r="A47" s="2">
        <v>43185.336505289299</v>
      </c>
      <c r="B47" s="1" t="s">
        <v>111</v>
      </c>
      <c r="C47" s="1" t="s">
        <v>29</v>
      </c>
      <c r="D47" s="1" t="s">
        <v>58</v>
      </c>
      <c r="E47" s="1" t="s">
        <v>59</v>
      </c>
      <c r="F47" s="1" t="s">
        <v>32</v>
      </c>
      <c r="G47" s="1" t="s">
        <v>60</v>
      </c>
      <c r="H47" s="3">
        <v>2</v>
      </c>
      <c r="I47" s="1" t="s">
        <v>34</v>
      </c>
      <c r="J47" s="3">
        <v>99656.57</v>
      </c>
      <c r="K47" s="3">
        <v>199313.14</v>
      </c>
      <c r="M47" s="1" t="s">
        <v>35</v>
      </c>
      <c r="N47" s="1" t="s">
        <v>36</v>
      </c>
      <c r="O47" s="1" t="s">
        <v>37</v>
      </c>
      <c r="P47" s="1" t="s">
        <v>61</v>
      </c>
      <c r="Q47" s="1" t="s">
        <v>39</v>
      </c>
      <c r="R47" s="1" t="s">
        <v>51</v>
      </c>
      <c r="S47" s="1" t="s">
        <v>41</v>
      </c>
      <c r="V47" s="1" t="s">
        <v>52</v>
      </c>
      <c r="Z47" s="3">
        <v>1.1200000000000001</v>
      </c>
      <c r="AA47" s="1" t="s">
        <v>53</v>
      </c>
      <c r="AB47" s="1" t="s">
        <v>53</v>
      </c>
    </row>
    <row r="48" spans="1:28" ht="12.75" customHeight="1" x14ac:dyDescent="0.2">
      <c r="A48" s="2">
        <v>43185.336505289299</v>
      </c>
      <c r="B48" s="1" t="s">
        <v>111</v>
      </c>
      <c r="C48" s="1" t="s">
        <v>29</v>
      </c>
      <c r="D48" s="1" t="s">
        <v>62</v>
      </c>
      <c r="E48" s="1" t="s">
        <v>63</v>
      </c>
      <c r="F48" s="1" t="s">
        <v>32</v>
      </c>
      <c r="G48" s="1" t="s">
        <v>64</v>
      </c>
      <c r="H48" s="3">
        <v>2</v>
      </c>
      <c r="I48" s="1" t="s">
        <v>34</v>
      </c>
      <c r="J48" s="3">
        <v>81201.649999999994</v>
      </c>
      <c r="K48" s="3">
        <v>162403.29999999999</v>
      </c>
      <c r="M48" s="1" t="s">
        <v>35</v>
      </c>
      <c r="N48" s="1" t="s">
        <v>36</v>
      </c>
      <c r="O48" s="1" t="s">
        <v>37</v>
      </c>
      <c r="P48" s="1" t="s">
        <v>65</v>
      </c>
      <c r="Q48" s="1" t="s">
        <v>39</v>
      </c>
      <c r="R48" s="1" t="s">
        <v>51</v>
      </c>
      <c r="S48" s="1" t="s">
        <v>41</v>
      </c>
      <c r="V48" s="1" t="s">
        <v>52</v>
      </c>
      <c r="Z48" s="3">
        <v>0.68</v>
      </c>
      <c r="AA48" s="1" t="s">
        <v>53</v>
      </c>
      <c r="AB48" s="1" t="s">
        <v>53</v>
      </c>
    </row>
    <row r="49" spans="1:28" ht="12.75" customHeight="1" x14ac:dyDescent="0.2">
      <c r="A49" s="2">
        <v>43186.438456863398</v>
      </c>
      <c r="B49" s="1" t="s">
        <v>112</v>
      </c>
      <c r="C49" s="1" t="s">
        <v>29</v>
      </c>
      <c r="D49" s="1" t="s">
        <v>30</v>
      </c>
      <c r="E49" s="1" t="s">
        <v>31</v>
      </c>
      <c r="F49" s="1" t="s">
        <v>32</v>
      </c>
      <c r="G49" s="1" t="s">
        <v>33</v>
      </c>
      <c r="H49" s="3">
        <v>18</v>
      </c>
      <c r="I49" s="1" t="s">
        <v>34</v>
      </c>
      <c r="J49" s="3">
        <v>1493.87</v>
      </c>
      <c r="K49" s="3">
        <v>26889.59</v>
      </c>
      <c r="M49" s="1" t="s">
        <v>35</v>
      </c>
      <c r="N49" s="1" t="s">
        <v>36</v>
      </c>
      <c r="O49" s="1" t="s">
        <v>37</v>
      </c>
      <c r="P49" s="1" t="s">
        <v>38</v>
      </c>
      <c r="Q49" s="1" t="s">
        <v>39</v>
      </c>
      <c r="R49" s="1" t="s">
        <v>79</v>
      </c>
      <c r="S49" s="1" t="s">
        <v>41</v>
      </c>
      <c r="V49" s="1" t="s">
        <v>42</v>
      </c>
      <c r="Z49" s="3">
        <v>0</v>
      </c>
    </row>
    <row r="50" spans="1:28" ht="12.75" customHeight="1" x14ac:dyDescent="0.2">
      <c r="A50" s="2">
        <v>43186.438456863398</v>
      </c>
      <c r="B50" s="1" t="s">
        <v>112</v>
      </c>
      <c r="C50" s="1" t="s">
        <v>29</v>
      </c>
      <c r="D50" s="1" t="s">
        <v>43</v>
      </c>
      <c r="E50" s="1" t="s">
        <v>31</v>
      </c>
      <c r="F50" s="1" t="s">
        <v>32</v>
      </c>
      <c r="G50" s="1" t="s">
        <v>44</v>
      </c>
      <c r="H50" s="3">
        <v>18</v>
      </c>
      <c r="I50" s="1" t="s">
        <v>34</v>
      </c>
      <c r="J50" s="3">
        <v>1493.87</v>
      </c>
      <c r="K50" s="3">
        <v>26889.59</v>
      </c>
      <c r="M50" s="1" t="s">
        <v>35</v>
      </c>
      <c r="N50" s="1" t="s">
        <v>36</v>
      </c>
      <c r="O50" s="1" t="s">
        <v>37</v>
      </c>
      <c r="P50" s="1" t="s">
        <v>45</v>
      </c>
      <c r="Q50" s="1" t="s">
        <v>39</v>
      </c>
      <c r="R50" s="1" t="s">
        <v>79</v>
      </c>
      <c r="S50" s="1" t="s">
        <v>41</v>
      </c>
      <c r="V50" s="1" t="s">
        <v>42</v>
      </c>
      <c r="Z50" s="3">
        <v>0</v>
      </c>
    </row>
    <row r="51" spans="1:28" ht="12.75" customHeight="1" x14ac:dyDescent="0.2">
      <c r="A51" s="2">
        <v>43187.550691053199</v>
      </c>
      <c r="B51" s="1" t="s">
        <v>113</v>
      </c>
      <c r="C51" s="1" t="s">
        <v>29</v>
      </c>
      <c r="D51" s="1" t="s">
        <v>76</v>
      </c>
      <c r="E51" s="1" t="s">
        <v>68</v>
      </c>
      <c r="F51" s="1" t="s">
        <v>32</v>
      </c>
      <c r="G51" s="1" t="s">
        <v>77</v>
      </c>
      <c r="H51" s="3">
        <v>20</v>
      </c>
      <c r="I51" s="1" t="s">
        <v>34</v>
      </c>
      <c r="J51" s="3">
        <v>598.95000000000005</v>
      </c>
      <c r="K51" s="3">
        <v>11979</v>
      </c>
      <c r="M51" s="1" t="s">
        <v>35</v>
      </c>
      <c r="N51" s="1" t="s">
        <v>36</v>
      </c>
      <c r="O51" s="1" t="s">
        <v>37</v>
      </c>
      <c r="P51" s="1" t="s">
        <v>78</v>
      </c>
      <c r="Q51" s="1" t="s">
        <v>39</v>
      </c>
      <c r="R51" s="1" t="s">
        <v>51</v>
      </c>
      <c r="S51" s="1" t="s">
        <v>41</v>
      </c>
      <c r="V51" s="1" t="s">
        <v>80</v>
      </c>
      <c r="Z51" s="3">
        <v>0</v>
      </c>
    </row>
    <row r="52" spans="1:28" ht="12.75" customHeight="1" x14ac:dyDescent="0.2">
      <c r="A52" s="2">
        <v>43202.418911689798</v>
      </c>
      <c r="B52" s="1" t="s">
        <v>114</v>
      </c>
      <c r="C52" s="1" t="s">
        <v>29</v>
      </c>
      <c r="D52" s="1" t="s">
        <v>83</v>
      </c>
      <c r="E52" s="1" t="s">
        <v>84</v>
      </c>
      <c r="F52" s="1" t="s">
        <v>32</v>
      </c>
      <c r="G52" s="1" t="s">
        <v>85</v>
      </c>
      <c r="H52" s="3">
        <v>60</v>
      </c>
      <c r="I52" s="1" t="s">
        <v>34</v>
      </c>
      <c r="J52" s="3">
        <v>1368.36</v>
      </c>
      <c r="K52" s="3">
        <v>82101.600000000006</v>
      </c>
      <c r="M52" s="1" t="s">
        <v>35</v>
      </c>
      <c r="N52" s="1" t="s">
        <v>36</v>
      </c>
      <c r="O52" s="1" t="s">
        <v>37</v>
      </c>
      <c r="P52" s="1" t="s">
        <v>86</v>
      </c>
      <c r="Q52" s="1" t="s">
        <v>39</v>
      </c>
      <c r="R52" s="1" t="s">
        <v>51</v>
      </c>
      <c r="S52" s="1" t="s">
        <v>115</v>
      </c>
      <c r="V52" s="1" t="s">
        <v>52</v>
      </c>
      <c r="Z52" s="3">
        <v>14.76</v>
      </c>
      <c r="AA52" s="1" t="s">
        <v>53</v>
      </c>
      <c r="AB52" s="1" t="s">
        <v>53</v>
      </c>
    </row>
    <row r="53" spans="1:28" ht="12.75" customHeight="1" x14ac:dyDescent="0.2">
      <c r="A53" s="2">
        <v>43202.418911689798</v>
      </c>
      <c r="B53" s="1" t="s">
        <v>114</v>
      </c>
      <c r="C53" s="1" t="s">
        <v>29</v>
      </c>
      <c r="D53" s="1" t="s">
        <v>71</v>
      </c>
      <c r="E53" s="1" t="s">
        <v>72</v>
      </c>
      <c r="F53" s="1" t="s">
        <v>32</v>
      </c>
      <c r="G53" s="1" t="s">
        <v>73</v>
      </c>
      <c r="H53" s="3">
        <v>20</v>
      </c>
      <c r="I53" s="1" t="s">
        <v>34</v>
      </c>
      <c r="J53" s="3">
        <v>608.16</v>
      </c>
      <c r="K53" s="3">
        <v>12163.2</v>
      </c>
      <c r="M53" s="1" t="s">
        <v>35</v>
      </c>
      <c r="N53" s="1" t="s">
        <v>36</v>
      </c>
      <c r="O53" s="1" t="s">
        <v>37</v>
      </c>
      <c r="P53" s="1" t="s">
        <v>74</v>
      </c>
      <c r="Q53" s="1" t="s">
        <v>39</v>
      </c>
      <c r="R53" s="1" t="s">
        <v>51</v>
      </c>
      <c r="S53" s="1" t="s">
        <v>115</v>
      </c>
      <c r="V53" s="1" t="s">
        <v>52</v>
      </c>
      <c r="Z53" s="3">
        <v>0.1</v>
      </c>
      <c r="AA53" s="1" t="s">
        <v>53</v>
      </c>
      <c r="AB53" s="1" t="s">
        <v>53</v>
      </c>
    </row>
    <row r="54" spans="1:28" ht="12.75" customHeight="1" x14ac:dyDescent="0.2">
      <c r="A54" s="2">
        <v>43202.429449618103</v>
      </c>
      <c r="B54" s="1" t="s">
        <v>116</v>
      </c>
      <c r="C54" s="1" t="s">
        <v>29</v>
      </c>
      <c r="D54" s="1" t="s">
        <v>71</v>
      </c>
      <c r="E54" s="1" t="s">
        <v>72</v>
      </c>
      <c r="F54" s="1" t="s">
        <v>32</v>
      </c>
      <c r="G54" s="1" t="s">
        <v>73</v>
      </c>
      <c r="H54" s="3">
        <v>-20</v>
      </c>
      <c r="I54" s="1" t="s">
        <v>34</v>
      </c>
      <c r="J54" s="3">
        <v>608.16</v>
      </c>
      <c r="K54" s="3">
        <v>-12163.2</v>
      </c>
      <c r="M54" s="1" t="s">
        <v>35</v>
      </c>
      <c r="N54" s="1" t="s">
        <v>36</v>
      </c>
      <c r="O54" s="1" t="s">
        <v>37</v>
      </c>
      <c r="P54" s="1" t="s">
        <v>74</v>
      </c>
      <c r="Q54" s="1" t="s">
        <v>39</v>
      </c>
      <c r="R54" s="1" t="s">
        <v>51</v>
      </c>
      <c r="S54" s="1" t="s">
        <v>117</v>
      </c>
      <c r="V54" s="1" t="s">
        <v>52</v>
      </c>
      <c r="Z54" s="3">
        <v>-0.1</v>
      </c>
      <c r="AA54" s="1" t="s">
        <v>53</v>
      </c>
      <c r="AB54" s="1" t="s">
        <v>53</v>
      </c>
    </row>
    <row r="55" spans="1:28" ht="12.75" customHeight="1" x14ac:dyDescent="0.2">
      <c r="A55" s="2">
        <v>43202.429449618103</v>
      </c>
      <c r="B55" s="1" t="s">
        <v>116</v>
      </c>
      <c r="C55" s="1" t="s">
        <v>29</v>
      </c>
      <c r="D55" s="1" t="s">
        <v>83</v>
      </c>
      <c r="E55" s="1" t="s">
        <v>84</v>
      </c>
      <c r="F55" s="1" t="s">
        <v>32</v>
      </c>
      <c r="G55" s="1" t="s">
        <v>85</v>
      </c>
      <c r="H55" s="3">
        <v>-60</v>
      </c>
      <c r="I55" s="1" t="s">
        <v>34</v>
      </c>
      <c r="J55" s="3">
        <v>1368.36</v>
      </c>
      <c r="K55" s="3">
        <v>-82101.600000000006</v>
      </c>
      <c r="M55" s="1" t="s">
        <v>35</v>
      </c>
      <c r="N55" s="1" t="s">
        <v>36</v>
      </c>
      <c r="O55" s="1" t="s">
        <v>37</v>
      </c>
      <c r="P55" s="1" t="s">
        <v>86</v>
      </c>
      <c r="Q55" s="1" t="s">
        <v>39</v>
      </c>
      <c r="R55" s="1" t="s">
        <v>51</v>
      </c>
      <c r="S55" s="1" t="s">
        <v>117</v>
      </c>
      <c r="V55" s="1" t="s">
        <v>52</v>
      </c>
      <c r="Z55" s="3">
        <v>-14.76</v>
      </c>
      <c r="AA55" s="1" t="s">
        <v>53</v>
      </c>
      <c r="AB55" s="1" t="s">
        <v>53</v>
      </c>
    </row>
    <row r="56" spans="1:28" ht="12.75" customHeight="1" x14ac:dyDescent="0.2">
      <c r="A56" s="2">
        <v>43202.434153125003</v>
      </c>
      <c r="B56" s="1" t="s">
        <v>118</v>
      </c>
      <c r="C56" s="1" t="s">
        <v>29</v>
      </c>
      <c r="D56" s="1" t="s">
        <v>83</v>
      </c>
      <c r="E56" s="1" t="s">
        <v>84</v>
      </c>
      <c r="F56" s="1" t="s">
        <v>32</v>
      </c>
      <c r="G56" s="1" t="s">
        <v>85</v>
      </c>
      <c r="H56" s="3">
        <v>60</v>
      </c>
      <c r="I56" s="1" t="s">
        <v>34</v>
      </c>
      <c r="J56" s="3">
        <v>1655.72</v>
      </c>
      <c r="K56" s="3">
        <v>99342.94</v>
      </c>
      <c r="M56" s="1" t="s">
        <v>35</v>
      </c>
      <c r="N56" s="1" t="s">
        <v>36</v>
      </c>
      <c r="O56" s="1" t="s">
        <v>37</v>
      </c>
      <c r="P56" s="1" t="s">
        <v>86</v>
      </c>
      <c r="Q56" s="1" t="s">
        <v>39</v>
      </c>
      <c r="R56" s="1" t="s">
        <v>51</v>
      </c>
      <c r="S56" s="1" t="s">
        <v>41</v>
      </c>
      <c r="V56" s="1" t="s">
        <v>52</v>
      </c>
      <c r="Z56" s="3">
        <v>14.76</v>
      </c>
      <c r="AA56" s="1" t="s">
        <v>53</v>
      </c>
      <c r="AB56" s="1" t="s">
        <v>53</v>
      </c>
    </row>
    <row r="57" spans="1:28" ht="12.75" customHeight="1" x14ac:dyDescent="0.2">
      <c r="A57" s="2">
        <v>43202.434153125003</v>
      </c>
      <c r="B57" s="1" t="s">
        <v>118</v>
      </c>
      <c r="C57" s="1" t="s">
        <v>29</v>
      </c>
      <c r="D57" s="1" t="s">
        <v>71</v>
      </c>
      <c r="E57" s="1" t="s">
        <v>72</v>
      </c>
      <c r="F57" s="1" t="s">
        <v>32</v>
      </c>
      <c r="G57" s="1" t="s">
        <v>73</v>
      </c>
      <c r="H57" s="3">
        <v>20</v>
      </c>
      <c r="I57" s="1" t="s">
        <v>34</v>
      </c>
      <c r="J57" s="3">
        <v>735.87</v>
      </c>
      <c r="K57" s="3">
        <v>14717.47</v>
      </c>
      <c r="M57" s="1" t="s">
        <v>35</v>
      </c>
      <c r="N57" s="1" t="s">
        <v>36</v>
      </c>
      <c r="O57" s="1" t="s">
        <v>37</v>
      </c>
      <c r="P57" s="1" t="s">
        <v>74</v>
      </c>
      <c r="Q57" s="1" t="s">
        <v>39</v>
      </c>
      <c r="R57" s="1" t="s">
        <v>51</v>
      </c>
      <c r="S57" s="1" t="s">
        <v>41</v>
      </c>
      <c r="V57" s="1" t="s">
        <v>52</v>
      </c>
      <c r="Z57" s="3">
        <v>0.1</v>
      </c>
      <c r="AA57" s="1" t="s">
        <v>53</v>
      </c>
      <c r="AB57" s="1" t="s">
        <v>53</v>
      </c>
    </row>
    <row r="58" spans="1:28" ht="12.75" customHeight="1" x14ac:dyDescent="0.2">
      <c r="A58" s="2">
        <v>43208.313542129603</v>
      </c>
      <c r="B58" s="1" t="s">
        <v>119</v>
      </c>
      <c r="C58" s="1" t="s">
        <v>29</v>
      </c>
      <c r="D58" s="1" t="s">
        <v>43</v>
      </c>
      <c r="E58" s="1" t="s">
        <v>31</v>
      </c>
      <c r="F58" s="1" t="s">
        <v>32</v>
      </c>
      <c r="G58" s="1" t="s">
        <v>44</v>
      </c>
      <c r="H58" s="3">
        <v>18</v>
      </c>
      <c r="I58" s="1" t="s">
        <v>34</v>
      </c>
      <c r="J58" s="3">
        <v>1493.87</v>
      </c>
      <c r="K58" s="3">
        <v>26889.59</v>
      </c>
      <c r="M58" s="1" t="s">
        <v>35</v>
      </c>
      <c r="N58" s="1" t="s">
        <v>36</v>
      </c>
      <c r="O58" s="1" t="s">
        <v>37</v>
      </c>
      <c r="P58" s="1" t="s">
        <v>45</v>
      </c>
      <c r="Q58" s="1" t="s">
        <v>39</v>
      </c>
      <c r="R58" s="1" t="s">
        <v>40</v>
      </c>
      <c r="S58" s="1" t="s">
        <v>41</v>
      </c>
      <c r="V58" s="1" t="s">
        <v>42</v>
      </c>
      <c r="Z58" s="3">
        <v>0</v>
      </c>
    </row>
    <row r="59" spans="1:28" ht="12.75" customHeight="1" x14ac:dyDescent="0.2">
      <c r="A59" s="2">
        <v>43208.313542129603</v>
      </c>
      <c r="B59" s="1" t="s">
        <v>119</v>
      </c>
      <c r="C59" s="1" t="s">
        <v>29</v>
      </c>
      <c r="D59" s="1" t="s">
        <v>30</v>
      </c>
      <c r="E59" s="1" t="s">
        <v>31</v>
      </c>
      <c r="F59" s="1" t="s">
        <v>32</v>
      </c>
      <c r="G59" s="1" t="s">
        <v>33</v>
      </c>
      <c r="H59" s="3">
        <v>18</v>
      </c>
      <c r="I59" s="1" t="s">
        <v>34</v>
      </c>
      <c r="J59" s="3">
        <v>1493.87</v>
      </c>
      <c r="K59" s="3">
        <v>26889.59</v>
      </c>
      <c r="M59" s="1" t="s">
        <v>35</v>
      </c>
      <c r="N59" s="1" t="s">
        <v>36</v>
      </c>
      <c r="O59" s="1" t="s">
        <v>37</v>
      </c>
      <c r="P59" s="1" t="s">
        <v>38</v>
      </c>
      <c r="Q59" s="1" t="s">
        <v>39</v>
      </c>
      <c r="R59" s="1" t="s">
        <v>40</v>
      </c>
      <c r="S59" s="1" t="s">
        <v>41</v>
      </c>
      <c r="V59" s="1" t="s">
        <v>42</v>
      </c>
      <c r="Z59" s="3">
        <v>0</v>
      </c>
    </row>
    <row r="60" spans="1:28" ht="12.75" customHeight="1" x14ac:dyDescent="0.2">
      <c r="A60" s="2">
        <v>43208.578416979202</v>
      </c>
      <c r="B60" s="1" t="s">
        <v>120</v>
      </c>
      <c r="C60" s="1" t="s">
        <v>29</v>
      </c>
      <c r="D60" s="1" t="s">
        <v>99</v>
      </c>
      <c r="E60" s="1" t="s">
        <v>100</v>
      </c>
      <c r="F60" s="1" t="s">
        <v>32</v>
      </c>
      <c r="G60" s="1" t="s">
        <v>101</v>
      </c>
      <c r="H60" s="3">
        <v>12</v>
      </c>
      <c r="I60" s="1" t="s">
        <v>34</v>
      </c>
      <c r="J60" s="3">
        <v>2593.64</v>
      </c>
      <c r="K60" s="3">
        <v>31123.62</v>
      </c>
      <c r="M60" s="1" t="s">
        <v>35</v>
      </c>
      <c r="N60" s="1" t="s">
        <v>36</v>
      </c>
      <c r="O60" s="1" t="s">
        <v>37</v>
      </c>
      <c r="P60" s="1" t="s">
        <v>102</v>
      </c>
      <c r="Q60" s="1" t="s">
        <v>39</v>
      </c>
      <c r="R60" s="1" t="s">
        <v>40</v>
      </c>
      <c r="S60" s="1" t="s">
        <v>41</v>
      </c>
      <c r="V60" s="1" t="s">
        <v>103</v>
      </c>
      <c r="Z60" s="3">
        <v>0</v>
      </c>
    </row>
    <row r="61" spans="1:28" ht="12.75" customHeight="1" x14ac:dyDescent="0.2">
      <c r="A61" s="2">
        <v>43208.578416979202</v>
      </c>
      <c r="B61" s="1" t="s">
        <v>120</v>
      </c>
      <c r="C61" s="1" t="s">
        <v>29</v>
      </c>
      <c r="D61" s="1" t="s">
        <v>104</v>
      </c>
      <c r="E61" s="1" t="s">
        <v>105</v>
      </c>
      <c r="F61" s="1" t="s">
        <v>32</v>
      </c>
      <c r="G61" s="1" t="s">
        <v>106</v>
      </c>
      <c r="H61" s="3">
        <v>12</v>
      </c>
      <c r="I61" s="1" t="s">
        <v>34</v>
      </c>
      <c r="J61" s="3">
        <v>2652.93</v>
      </c>
      <c r="K61" s="3">
        <v>31835.1</v>
      </c>
      <c r="M61" s="1" t="s">
        <v>35</v>
      </c>
      <c r="N61" s="1" t="s">
        <v>36</v>
      </c>
      <c r="O61" s="1" t="s">
        <v>37</v>
      </c>
      <c r="P61" s="1" t="s">
        <v>107</v>
      </c>
      <c r="Q61" s="1" t="s">
        <v>39</v>
      </c>
      <c r="R61" s="1" t="s">
        <v>40</v>
      </c>
      <c r="S61" s="1" t="s">
        <v>41</v>
      </c>
      <c r="V61" s="1" t="s">
        <v>103</v>
      </c>
      <c r="Z61" s="3">
        <v>0</v>
      </c>
    </row>
    <row r="62" spans="1:28" ht="12.75" customHeight="1" x14ac:dyDescent="0.2">
      <c r="A62" s="2">
        <v>43209.293407870398</v>
      </c>
      <c r="B62" s="1" t="s">
        <v>121</v>
      </c>
      <c r="C62" s="1" t="s">
        <v>29</v>
      </c>
      <c r="D62" s="1" t="s">
        <v>76</v>
      </c>
      <c r="E62" s="1" t="s">
        <v>68</v>
      </c>
      <c r="F62" s="1" t="s">
        <v>32</v>
      </c>
      <c r="G62" s="1" t="s">
        <v>77</v>
      </c>
      <c r="H62" s="3">
        <v>20</v>
      </c>
      <c r="I62" s="1" t="s">
        <v>34</v>
      </c>
      <c r="J62" s="3">
        <v>598.95000000000005</v>
      </c>
      <c r="K62" s="3">
        <v>11979</v>
      </c>
      <c r="M62" s="1" t="s">
        <v>35</v>
      </c>
      <c r="N62" s="1" t="s">
        <v>36</v>
      </c>
      <c r="O62" s="1" t="s">
        <v>37</v>
      </c>
      <c r="P62" s="1" t="s">
        <v>78</v>
      </c>
      <c r="Q62" s="1" t="s">
        <v>39</v>
      </c>
      <c r="R62" s="1" t="s">
        <v>40</v>
      </c>
      <c r="S62" s="1" t="s">
        <v>41</v>
      </c>
      <c r="V62" s="1" t="s">
        <v>80</v>
      </c>
      <c r="Z62" s="3">
        <v>0</v>
      </c>
    </row>
    <row r="63" spans="1:28" ht="12.75" customHeight="1" x14ac:dyDescent="0.2">
      <c r="A63" s="2">
        <v>43210.351686377297</v>
      </c>
      <c r="B63" s="1" t="s">
        <v>122</v>
      </c>
      <c r="C63" s="1" t="s">
        <v>29</v>
      </c>
      <c r="D63" s="1" t="s">
        <v>62</v>
      </c>
      <c r="E63" s="1" t="s">
        <v>63</v>
      </c>
      <c r="F63" s="1" t="s">
        <v>32</v>
      </c>
      <c r="G63" s="1" t="s">
        <v>64</v>
      </c>
      <c r="H63" s="3">
        <v>1</v>
      </c>
      <c r="I63" s="1" t="s">
        <v>34</v>
      </c>
      <c r="J63" s="3">
        <v>80674.570000000007</v>
      </c>
      <c r="K63" s="3">
        <v>80674.570000000007</v>
      </c>
      <c r="M63" s="1" t="s">
        <v>35</v>
      </c>
      <c r="N63" s="1" t="s">
        <v>36</v>
      </c>
      <c r="O63" s="1" t="s">
        <v>37</v>
      </c>
      <c r="P63" s="1" t="s">
        <v>65</v>
      </c>
      <c r="Q63" s="1" t="s">
        <v>39</v>
      </c>
      <c r="R63" s="1" t="s">
        <v>51</v>
      </c>
      <c r="S63" s="1" t="s">
        <v>41</v>
      </c>
      <c r="V63" s="1" t="s">
        <v>52</v>
      </c>
      <c r="Z63" s="3">
        <v>0.34</v>
      </c>
      <c r="AA63" s="1" t="s">
        <v>53</v>
      </c>
      <c r="AB63" s="1" t="s">
        <v>53</v>
      </c>
    </row>
    <row r="64" spans="1:28" ht="12.75" customHeight="1" x14ac:dyDescent="0.2">
      <c r="A64" s="2">
        <v>43210.351686377297</v>
      </c>
      <c r="B64" s="1" t="s">
        <v>122</v>
      </c>
      <c r="C64" s="1" t="s">
        <v>29</v>
      </c>
      <c r="D64" s="1" t="s">
        <v>58</v>
      </c>
      <c r="E64" s="1" t="s">
        <v>59</v>
      </c>
      <c r="F64" s="1" t="s">
        <v>32</v>
      </c>
      <c r="G64" s="1" t="s">
        <v>60</v>
      </c>
      <c r="H64" s="3">
        <v>1</v>
      </c>
      <c r="I64" s="1" t="s">
        <v>34</v>
      </c>
      <c r="J64" s="3">
        <v>99009.7</v>
      </c>
      <c r="K64" s="3">
        <v>99009.7</v>
      </c>
      <c r="M64" s="1" t="s">
        <v>35</v>
      </c>
      <c r="N64" s="1" t="s">
        <v>36</v>
      </c>
      <c r="O64" s="1" t="s">
        <v>37</v>
      </c>
      <c r="P64" s="1" t="s">
        <v>61</v>
      </c>
      <c r="Q64" s="1" t="s">
        <v>39</v>
      </c>
      <c r="R64" s="1" t="s">
        <v>51</v>
      </c>
      <c r="S64" s="1" t="s">
        <v>41</v>
      </c>
      <c r="V64" s="1" t="s">
        <v>52</v>
      </c>
      <c r="Z64" s="3">
        <v>0.56000000000000005</v>
      </c>
      <c r="AA64" s="1" t="s">
        <v>53</v>
      </c>
      <c r="AB64" s="1" t="s">
        <v>53</v>
      </c>
    </row>
    <row r="65" spans="1:28" ht="12.75" customHeight="1" x14ac:dyDescent="0.2">
      <c r="A65" s="2">
        <v>43210.351686377297</v>
      </c>
      <c r="B65" s="1" t="s">
        <v>122</v>
      </c>
      <c r="C65" s="1" t="s">
        <v>29</v>
      </c>
      <c r="D65" s="1" t="s">
        <v>47</v>
      </c>
      <c r="E65" s="1" t="s">
        <v>48</v>
      </c>
      <c r="F65" s="1" t="s">
        <v>32</v>
      </c>
      <c r="G65" s="1" t="s">
        <v>49</v>
      </c>
      <c r="H65" s="3">
        <v>1</v>
      </c>
      <c r="I65" s="1" t="s">
        <v>34</v>
      </c>
      <c r="J65" s="3">
        <v>80674.570000000007</v>
      </c>
      <c r="K65" s="3">
        <v>80674.570000000007</v>
      </c>
      <c r="M65" s="1" t="s">
        <v>35</v>
      </c>
      <c r="N65" s="1" t="s">
        <v>36</v>
      </c>
      <c r="O65" s="1" t="s">
        <v>37</v>
      </c>
      <c r="P65" s="1" t="s">
        <v>50</v>
      </c>
      <c r="Q65" s="1" t="s">
        <v>39</v>
      </c>
      <c r="R65" s="1" t="s">
        <v>51</v>
      </c>
      <c r="S65" s="1" t="s">
        <v>41</v>
      </c>
      <c r="V65" s="1" t="s">
        <v>52</v>
      </c>
      <c r="Z65" s="3">
        <v>0.34</v>
      </c>
      <c r="AA65" s="1" t="s">
        <v>53</v>
      </c>
      <c r="AB65" s="1" t="s">
        <v>53</v>
      </c>
    </row>
    <row r="66" spans="1:28" ht="12.75" customHeight="1" x14ac:dyDescent="0.2">
      <c r="A66" s="2">
        <v>43210.351686377297</v>
      </c>
      <c r="B66" s="1" t="s">
        <v>122</v>
      </c>
      <c r="C66" s="1" t="s">
        <v>29</v>
      </c>
      <c r="D66" s="1" t="s">
        <v>54</v>
      </c>
      <c r="E66" s="1" t="s">
        <v>55</v>
      </c>
      <c r="F66" s="1" t="s">
        <v>32</v>
      </c>
      <c r="G66" s="1" t="s">
        <v>56</v>
      </c>
      <c r="H66" s="3">
        <v>1</v>
      </c>
      <c r="I66" s="1" t="s">
        <v>34</v>
      </c>
      <c r="J66" s="3">
        <v>117344.84</v>
      </c>
      <c r="K66" s="3">
        <v>117344.84</v>
      </c>
      <c r="M66" s="1" t="s">
        <v>35</v>
      </c>
      <c r="N66" s="1" t="s">
        <v>36</v>
      </c>
      <c r="O66" s="1" t="s">
        <v>37</v>
      </c>
      <c r="P66" s="1" t="s">
        <v>57</v>
      </c>
      <c r="Q66" s="1" t="s">
        <v>39</v>
      </c>
      <c r="R66" s="1" t="s">
        <v>51</v>
      </c>
      <c r="S66" s="1" t="s">
        <v>41</v>
      </c>
      <c r="V66" s="1" t="s">
        <v>52</v>
      </c>
      <c r="Z66" s="3">
        <v>0.56000000000000005</v>
      </c>
      <c r="AA66" s="1" t="s">
        <v>53</v>
      </c>
      <c r="AB66" s="1" t="s">
        <v>53</v>
      </c>
    </row>
    <row r="67" spans="1:28" ht="12.75" customHeight="1" x14ac:dyDescent="0.2">
      <c r="A67" s="2">
        <v>43217.399791087999</v>
      </c>
      <c r="B67" s="1" t="s">
        <v>123</v>
      </c>
      <c r="C67" s="1" t="s">
        <v>29</v>
      </c>
      <c r="D67" s="1" t="s">
        <v>124</v>
      </c>
      <c r="E67" s="1" t="s">
        <v>68</v>
      </c>
      <c r="F67" s="1" t="s">
        <v>32</v>
      </c>
      <c r="G67" s="1" t="s">
        <v>125</v>
      </c>
      <c r="H67" s="3">
        <v>1</v>
      </c>
      <c r="I67" s="1" t="s">
        <v>34</v>
      </c>
      <c r="J67" s="3">
        <v>9971.5400000000009</v>
      </c>
      <c r="K67" s="3">
        <v>9971.5400000000009</v>
      </c>
      <c r="M67" s="1" t="s">
        <v>35</v>
      </c>
      <c r="N67" s="1" t="s">
        <v>36</v>
      </c>
      <c r="O67" s="1" t="s">
        <v>37</v>
      </c>
      <c r="P67" s="1" t="s">
        <v>126</v>
      </c>
      <c r="Q67" s="1" t="s">
        <v>39</v>
      </c>
      <c r="R67" s="1" t="s">
        <v>51</v>
      </c>
      <c r="S67" s="1" t="s">
        <v>41</v>
      </c>
      <c r="V67" s="1" t="s">
        <v>52</v>
      </c>
      <c r="Z67" s="3">
        <v>0.23</v>
      </c>
      <c r="AA67" s="1" t="s">
        <v>53</v>
      </c>
      <c r="AB67" s="1" t="s">
        <v>53</v>
      </c>
    </row>
    <row r="68" spans="1:28" ht="12.75" customHeight="1" x14ac:dyDescent="0.2">
      <c r="A68" s="2">
        <v>43217.399791087999</v>
      </c>
      <c r="B68" s="1" t="s">
        <v>123</v>
      </c>
      <c r="C68" s="1" t="s">
        <v>29</v>
      </c>
      <c r="D68" s="1" t="s">
        <v>127</v>
      </c>
      <c r="E68" s="1" t="s">
        <v>68</v>
      </c>
      <c r="F68" s="1" t="s">
        <v>32</v>
      </c>
      <c r="G68" s="1" t="s">
        <v>128</v>
      </c>
      <c r="H68" s="3">
        <v>1</v>
      </c>
      <c r="I68" s="1" t="s">
        <v>34</v>
      </c>
      <c r="J68" s="3">
        <v>73863.240000000005</v>
      </c>
      <c r="K68" s="3">
        <v>73863.240000000005</v>
      </c>
      <c r="M68" s="1" t="s">
        <v>35</v>
      </c>
      <c r="N68" s="1" t="s">
        <v>36</v>
      </c>
      <c r="O68" s="1" t="s">
        <v>37</v>
      </c>
      <c r="P68" s="1" t="s">
        <v>129</v>
      </c>
      <c r="Q68" s="1" t="s">
        <v>39</v>
      </c>
      <c r="R68" s="1" t="s">
        <v>51</v>
      </c>
      <c r="S68" s="1" t="s">
        <v>41</v>
      </c>
      <c r="V68" s="1" t="s">
        <v>52</v>
      </c>
      <c r="Z68" s="3">
        <v>0.57999999999999996</v>
      </c>
      <c r="AA68" s="1" t="s">
        <v>53</v>
      </c>
      <c r="AB68" s="1" t="s">
        <v>53</v>
      </c>
    </row>
    <row r="69" spans="1:28" ht="12.75" customHeight="1" x14ac:dyDescent="0.2">
      <c r="A69" s="2">
        <v>43217.399791087999</v>
      </c>
      <c r="B69" s="1" t="s">
        <v>123</v>
      </c>
      <c r="C69" s="1" t="s">
        <v>29</v>
      </c>
      <c r="D69" s="1" t="s">
        <v>130</v>
      </c>
      <c r="E69" s="1" t="s">
        <v>68</v>
      </c>
      <c r="F69" s="1" t="s">
        <v>32</v>
      </c>
      <c r="G69" s="1" t="s">
        <v>131</v>
      </c>
      <c r="H69" s="3">
        <v>1</v>
      </c>
      <c r="I69" s="1" t="s">
        <v>34</v>
      </c>
      <c r="J69" s="3">
        <v>9971.5400000000009</v>
      </c>
      <c r="K69" s="3">
        <v>9971.5400000000009</v>
      </c>
      <c r="M69" s="1" t="s">
        <v>35</v>
      </c>
      <c r="N69" s="1" t="s">
        <v>36</v>
      </c>
      <c r="O69" s="1" t="s">
        <v>37</v>
      </c>
      <c r="P69" s="1" t="s">
        <v>132</v>
      </c>
      <c r="Q69" s="1" t="s">
        <v>39</v>
      </c>
      <c r="R69" s="1" t="s">
        <v>51</v>
      </c>
      <c r="S69" s="1" t="s">
        <v>41</v>
      </c>
      <c r="V69" s="1" t="s">
        <v>52</v>
      </c>
      <c r="Z69" s="3">
        <v>0.26</v>
      </c>
      <c r="AA69" s="1" t="s">
        <v>53</v>
      </c>
      <c r="AB69" s="1" t="s">
        <v>53</v>
      </c>
    </row>
    <row r="70" spans="1:28" ht="12.75" customHeight="1" x14ac:dyDescent="0.2">
      <c r="A70" s="2">
        <v>43217.399791087999</v>
      </c>
      <c r="B70" s="1" t="s">
        <v>123</v>
      </c>
      <c r="C70" s="1" t="s">
        <v>29</v>
      </c>
      <c r="D70" s="1" t="s">
        <v>133</v>
      </c>
      <c r="E70" s="1" t="s">
        <v>68</v>
      </c>
      <c r="F70" s="1" t="s">
        <v>32</v>
      </c>
      <c r="G70" s="1" t="s">
        <v>134</v>
      </c>
      <c r="H70" s="3">
        <v>3</v>
      </c>
      <c r="I70" s="1" t="s">
        <v>34</v>
      </c>
      <c r="J70" s="3">
        <v>99715.37</v>
      </c>
      <c r="K70" s="3">
        <v>299146.12</v>
      </c>
      <c r="M70" s="1" t="s">
        <v>35</v>
      </c>
      <c r="N70" s="1" t="s">
        <v>36</v>
      </c>
      <c r="O70" s="1" t="s">
        <v>37</v>
      </c>
      <c r="P70" s="1" t="s">
        <v>135</v>
      </c>
      <c r="Q70" s="1" t="s">
        <v>39</v>
      </c>
      <c r="R70" s="1" t="s">
        <v>51</v>
      </c>
      <c r="S70" s="1" t="s">
        <v>41</v>
      </c>
      <c r="V70" s="1" t="s">
        <v>52</v>
      </c>
      <c r="Z70" s="3">
        <v>1.224</v>
      </c>
      <c r="AA70" s="1" t="s">
        <v>53</v>
      </c>
      <c r="AB70" s="1" t="s">
        <v>53</v>
      </c>
    </row>
    <row r="71" spans="1:28" ht="12.75" customHeight="1" x14ac:dyDescent="0.2">
      <c r="A71" s="2">
        <v>43217.399791087999</v>
      </c>
      <c r="B71" s="1" t="s">
        <v>123</v>
      </c>
      <c r="C71" s="1" t="s">
        <v>29</v>
      </c>
      <c r="D71" s="1" t="s">
        <v>136</v>
      </c>
      <c r="E71" s="1" t="s">
        <v>68</v>
      </c>
      <c r="F71" s="1" t="s">
        <v>32</v>
      </c>
      <c r="G71" s="1" t="s">
        <v>137</v>
      </c>
      <c r="H71" s="3">
        <v>6</v>
      </c>
      <c r="I71" s="1" t="s">
        <v>34</v>
      </c>
      <c r="J71" s="3">
        <v>23082.26</v>
      </c>
      <c r="K71" s="3">
        <v>138493.57999999999</v>
      </c>
      <c r="M71" s="1" t="s">
        <v>35</v>
      </c>
      <c r="N71" s="1" t="s">
        <v>36</v>
      </c>
      <c r="O71" s="1" t="s">
        <v>37</v>
      </c>
      <c r="P71" s="1" t="s">
        <v>138</v>
      </c>
      <c r="Q71" s="1" t="s">
        <v>39</v>
      </c>
      <c r="R71" s="1" t="s">
        <v>51</v>
      </c>
      <c r="S71" s="1" t="s">
        <v>41</v>
      </c>
      <c r="V71" s="1" t="s">
        <v>52</v>
      </c>
      <c r="Z71" s="3">
        <v>5.8440000000000003</v>
      </c>
      <c r="AA71" s="1" t="s">
        <v>53</v>
      </c>
      <c r="AB71" s="1" t="s">
        <v>53</v>
      </c>
    </row>
    <row r="72" spans="1:28" ht="12.75" customHeight="1" x14ac:dyDescent="0.2">
      <c r="A72" s="2">
        <v>43217.399791087999</v>
      </c>
      <c r="B72" s="1" t="s">
        <v>123</v>
      </c>
      <c r="C72" s="1" t="s">
        <v>29</v>
      </c>
      <c r="D72" s="1" t="s">
        <v>139</v>
      </c>
      <c r="E72" s="1" t="s">
        <v>68</v>
      </c>
      <c r="F72" s="1" t="s">
        <v>32</v>
      </c>
      <c r="G72" s="1" t="s">
        <v>140</v>
      </c>
      <c r="H72" s="3">
        <v>3</v>
      </c>
      <c r="I72" s="1" t="s">
        <v>34</v>
      </c>
      <c r="J72" s="3">
        <v>81249.56</v>
      </c>
      <c r="K72" s="3">
        <v>243748.69</v>
      </c>
      <c r="M72" s="1" t="s">
        <v>35</v>
      </c>
      <c r="N72" s="1" t="s">
        <v>36</v>
      </c>
      <c r="O72" s="1" t="s">
        <v>37</v>
      </c>
      <c r="P72" s="1" t="s">
        <v>141</v>
      </c>
      <c r="Q72" s="1" t="s">
        <v>39</v>
      </c>
      <c r="R72" s="1" t="s">
        <v>51</v>
      </c>
      <c r="S72" s="1" t="s">
        <v>41</v>
      </c>
      <c r="V72" s="1" t="s">
        <v>52</v>
      </c>
      <c r="Z72" s="3">
        <v>0.55800000000000005</v>
      </c>
      <c r="AA72" s="1" t="s">
        <v>53</v>
      </c>
      <c r="AB72" s="1" t="s">
        <v>53</v>
      </c>
    </row>
    <row r="73" spans="1:28" ht="12.75" customHeight="1" x14ac:dyDescent="0.2">
      <c r="A73" s="2">
        <v>43217.399791087999</v>
      </c>
      <c r="B73" s="1" t="s">
        <v>123</v>
      </c>
      <c r="C73" s="1" t="s">
        <v>29</v>
      </c>
      <c r="D73" s="1" t="s">
        <v>142</v>
      </c>
      <c r="E73" s="1" t="s">
        <v>68</v>
      </c>
      <c r="F73" s="1" t="s">
        <v>32</v>
      </c>
      <c r="G73" s="1" t="s">
        <v>143</v>
      </c>
      <c r="H73" s="3">
        <v>8</v>
      </c>
      <c r="I73" s="1" t="s">
        <v>34</v>
      </c>
      <c r="J73" s="3">
        <v>22158.97</v>
      </c>
      <c r="K73" s="3">
        <v>177271.78</v>
      </c>
      <c r="M73" s="1" t="s">
        <v>35</v>
      </c>
      <c r="N73" s="1" t="s">
        <v>36</v>
      </c>
      <c r="O73" s="1" t="s">
        <v>37</v>
      </c>
      <c r="P73" s="1" t="s">
        <v>144</v>
      </c>
      <c r="Q73" s="1" t="s">
        <v>39</v>
      </c>
      <c r="R73" s="1" t="s">
        <v>51</v>
      </c>
      <c r="S73" s="1" t="s">
        <v>41</v>
      </c>
      <c r="V73" s="1" t="s">
        <v>52</v>
      </c>
      <c r="Z73" s="3">
        <v>2.88</v>
      </c>
      <c r="AA73" s="1" t="s">
        <v>53</v>
      </c>
      <c r="AB73" s="1" t="s">
        <v>53</v>
      </c>
    </row>
    <row r="74" spans="1:28" ht="12.75" customHeight="1" x14ac:dyDescent="0.2">
      <c r="A74" s="2">
        <v>43217.399791087999</v>
      </c>
      <c r="B74" s="1" t="s">
        <v>123</v>
      </c>
      <c r="C74" s="1" t="s">
        <v>29</v>
      </c>
      <c r="D74" s="1" t="s">
        <v>145</v>
      </c>
      <c r="E74" s="1" t="s">
        <v>68</v>
      </c>
      <c r="F74" s="1" t="s">
        <v>32</v>
      </c>
      <c r="G74" s="1" t="s">
        <v>146</v>
      </c>
      <c r="H74" s="3">
        <v>20</v>
      </c>
      <c r="I74" s="1" t="s">
        <v>34</v>
      </c>
      <c r="J74" s="3">
        <v>664.77</v>
      </c>
      <c r="K74" s="3">
        <v>13295.38</v>
      </c>
      <c r="M74" s="1" t="s">
        <v>35</v>
      </c>
      <c r="N74" s="1" t="s">
        <v>36</v>
      </c>
      <c r="O74" s="1" t="s">
        <v>37</v>
      </c>
      <c r="P74" s="1" t="s">
        <v>147</v>
      </c>
      <c r="Q74" s="1" t="s">
        <v>39</v>
      </c>
      <c r="R74" s="1" t="s">
        <v>51</v>
      </c>
      <c r="S74" s="1" t="s">
        <v>41</v>
      </c>
      <c r="V74" s="1" t="s">
        <v>52</v>
      </c>
      <c r="Z74" s="3">
        <v>1.496</v>
      </c>
      <c r="AA74" s="1" t="s">
        <v>53</v>
      </c>
      <c r="AB74" s="1" t="s">
        <v>53</v>
      </c>
    </row>
    <row r="75" spans="1:28" ht="12.75" customHeight="1" x14ac:dyDescent="0.2">
      <c r="A75" s="2">
        <v>43217.399791087999</v>
      </c>
      <c r="B75" s="1" t="s">
        <v>123</v>
      </c>
      <c r="C75" s="1" t="s">
        <v>29</v>
      </c>
      <c r="D75" s="1" t="s">
        <v>148</v>
      </c>
      <c r="E75" s="1" t="s">
        <v>68</v>
      </c>
      <c r="F75" s="1" t="s">
        <v>32</v>
      </c>
      <c r="G75" s="1" t="s">
        <v>149</v>
      </c>
      <c r="H75" s="3">
        <v>1</v>
      </c>
      <c r="I75" s="1" t="s">
        <v>34</v>
      </c>
      <c r="J75" s="3">
        <v>99715.37</v>
      </c>
      <c r="K75" s="3">
        <v>99715.37</v>
      </c>
      <c r="M75" s="1" t="s">
        <v>35</v>
      </c>
      <c r="N75" s="1" t="s">
        <v>36</v>
      </c>
      <c r="O75" s="1" t="s">
        <v>37</v>
      </c>
      <c r="P75" s="1" t="s">
        <v>150</v>
      </c>
      <c r="Q75" s="1" t="s">
        <v>39</v>
      </c>
      <c r="R75" s="1" t="s">
        <v>51</v>
      </c>
      <c r="S75" s="1" t="s">
        <v>41</v>
      </c>
      <c r="V75" s="1" t="s">
        <v>52</v>
      </c>
      <c r="Z75" s="3">
        <v>0.186</v>
      </c>
      <c r="AA75" s="1" t="s">
        <v>53</v>
      </c>
      <c r="AB75" s="1" t="s">
        <v>53</v>
      </c>
    </row>
    <row r="76" spans="1:28" ht="12.75" customHeight="1" x14ac:dyDescent="0.2">
      <c r="A76" s="2">
        <v>43217.399791087999</v>
      </c>
      <c r="B76" s="1" t="s">
        <v>123</v>
      </c>
      <c r="C76" s="1" t="s">
        <v>29</v>
      </c>
      <c r="D76" s="1" t="s">
        <v>151</v>
      </c>
      <c r="E76" s="1" t="s">
        <v>68</v>
      </c>
      <c r="F76" s="1" t="s">
        <v>32</v>
      </c>
      <c r="G76" s="1" t="s">
        <v>152</v>
      </c>
      <c r="H76" s="3">
        <v>2</v>
      </c>
      <c r="I76" s="1" t="s">
        <v>34</v>
      </c>
      <c r="J76" s="3">
        <v>81249.570000000007</v>
      </c>
      <c r="K76" s="3">
        <v>162499.13</v>
      </c>
      <c r="M76" s="1" t="s">
        <v>35</v>
      </c>
      <c r="N76" s="1" t="s">
        <v>36</v>
      </c>
      <c r="O76" s="1" t="s">
        <v>37</v>
      </c>
      <c r="P76" s="1" t="s">
        <v>153</v>
      </c>
      <c r="Q76" s="1" t="s">
        <v>39</v>
      </c>
      <c r="R76" s="1" t="s">
        <v>51</v>
      </c>
      <c r="S76" s="1" t="s">
        <v>41</v>
      </c>
      <c r="V76" s="1" t="s">
        <v>52</v>
      </c>
      <c r="Z76" s="3">
        <v>1.1599999999999999</v>
      </c>
      <c r="AA76" s="1" t="s">
        <v>53</v>
      </c>
      <c r="AB76" s="1" t="s">
        <v>53</v>
      </c>
    </row>
    <row r="77" spans="1:28" ht="12.75" customHeight="1" x14ac:dyDescent="0.2">
      <c r="A77" s="2">
        <v>43217.399791087999</v>
      </c>
      <c r="B77" s="1" t="s">
        <v>123</v>
      </c>
      <c r="C77" s="1" t="s">
        <v>29</v>
      </c>
      <c r="D77" s="1" t="s">
        <v>154</v>
      </c>
      <c r="E77" s="1" t="s">
        <v>68</v>
      </c>
      <c r="F77" s="1" t="s">
        <v>32</v>
      </c>
      <c r="G77" s="1" t="s">
        <v>155</v>
      </c>
      <c r="H77" s="3">
        <v>80</v>
      </c>
      <c r="I77" s="1" t="s">
        <v>34</v>
      </c>
      <c r="J77" s="3">
        <v>664.77</v>
      </c>
      <c r="K77" s="3">
        <v>53181.53</v>
      </c>
      <c r="M77" s="1" t="s">
        <v>35</v>
      </c>
      <c r="N77" s="1" t="s">
        <v>36</v>
      </c>
      <c r="O77" s="1" t="s">
        <v>37</v>
      </c>
      <c r="P77" s="1" t="s">
        <v>156</v>
      </c>
      <c r="Q77" s="1" t="s">
        <v>39</v>
      </c>
      <c r="R77" s="1" t="s">
        <v>51</v>
      </c>
      <c r="S77" s="1" t="s">
        <v>41</v>
      </c>
      <c r="V77" s="1" t="s">
        <v>52</v>
      </c>
      <c r="Z77" s="3">
        <v>54.4</v>
      </c>
      <c r="AA77" s="1" t="s">
        <v>53</v>
      </c>
      <c r="AB77" s="1" t="s">
        <v>53</v>
      </c>
    </row>
    <row r="78" spans="1:28" ht="12.75" customHeight="1" x14ac:dyDescent="0.2">
      <c r="A78" s="2">
        <v>43217.399791087999</v>
      </c>
      <c r="B78" s="1" t="s">
        <v>123</v>
      </c>
      <c r="C78" s="1" t="s">
        <v>29</v>
      </c>
      <c r="D78" s="1" t="s">
        <v>157</v>
      </c>
      <c r="E78" s="1" t="s">
        <v>68</v>
      </c>
      <c r="F78" s="1" t="s">
        <v>32</v>
      </c>
      <c r="G78" s="1" t="s">
        <v>158</v>
      </c>
      <c r="H78" s="3">
        <v>3</v>
      </c>
      <c r="I78" s="1" t="s">
        <v>34</v>
      </c>
      <c r="J78" s="3">
        <v>118181.18</v>
      </c>
      <c r="K78" s="3">
        <v>354543.55</v>
      </c>
      <c r="M78" s="1" t="s">
        <v>35</v>
      </c>
      <c r="N78" s="1" t="s">
        <v>36</v>
      </c>
      <c r="O78" s="1" t="s">
        <v>37</v>
      </c>
      <c r="P78" s="1" t="s">
        <v>159</v>
      </c>
      <c r="Q78" s="1" t="s">
        <v>39</v>
      </c>
      <c r="R78" s="1" t="s">
        <v>51</v>
      </c>
      <c r="S78" s="1" t="s">
        <v>41</v>
      </c>
      <c r="V78" s="1" t="s">
        <v>52</v>
      </c>
      <c r="Z78" s="3">
        <v>0.55800000000000005</v>
      </c>
      <c r="AA78" s="1" t="s">
        <v>53</v>
      </c>
      <c r="AB78" s="1" t="s">
        <v>53</v>
      </c>
    </row>
    <row r="79" spans="1:28" ht="12.75" customHeight="1" x14ac:dyDescent="0.2">
      <c r="A79" s="2">
        <v>43217.399791087999</v>
      </c>
      <c r="B79" s="1" t="s">
        <v>123</v>
      </c>
      <c r="C79" s="1" t="s">
        <v>29</v>
      </c>
      <c r="D79" s="1" t="s">
        <v>160</v>
      </c>
      <c r="E79" s="1" t="s">
        <v>68</v>
      </c>
      <c r="F79" s="1" t="s">
        <v>32</v>
      </c>
      <c r="G79" s="1" t="s">
        <v>161</v>
      </c>
      <c r="H79" s="3">
        <v>3</v>
      </c>
      <c r="I79" s="1" t="s">
        <v>34</v>
      </c>
      <c r="J79" s="3">
        <v>81249.56</v>
      </c>
      <c r="K79" s="3">
        <v>243748.69</v>
      </c>
      <c r="M79" s="1" t="s">
        <v>35</v>
      </c>
      <c r="N79" s="1" t="s">
        <v>36</v>
      </c>
      <c r="O79" s="1" t="s">
        <v>37</v>
      </c>
      <c r="P79" s="1" t="s">
        <v>162</v>
      </c>
      <c r="Q79" s="1" t="s">
        <v>39</v>
      </c>
      <c r="R79" s="1" t="s">
        <v>51</v>
      </c>
      <c r="S79" s="1" t="s">
        <v>41</v>
      </c>
      <c r="V79" s="1" t="s">
        <v>52</v>
      </c>
      <c r="Z79" s="3">
        <v>0.54300000000000004</v>
      </c>
      <c r="AA79" s="1" t="s">
        <v>53</v>
      </c>
      <c r="AB79" s="1" t="s">
        <v>53</v>
      </c>
    </row>
    <row r="80" spans="1:28" ht="12.75" customHeight="1" x14ac:dyDescent="0.2">
      <c r="A80" s="2">
        <v>43217.399791087999</v>
      </c>
      <c r="B80" s="1" t="s">
        <v>123</v>
      </c>
      <c r="C80" s="1" t="s">
        <v>29</v>
      </c>
      <c r="D80" s="1" t="s">
        <v>163</v>
      </c>
      <c r="E80" s="1" t="s">
        <v>68</v>
      </c>
      <c r="F80" s="1" t="s">
        <v>32</v>
      </c>
      <c r="G80" s="1" t="s">
        <v>164</v>
      </c>
      <c r="H80" s="3">
        <v>18</v>
      </c>
      <c r="I80" s="1" t="s">
        <v>34</v>
      </c>
      <c r="J80" s="3">
        <v>923.29</v>
      </c>
      <c r="K80" s="3">
        <v>16619.23</v>
      </c>
      <c r="M80" s="1" t="s">
        <v>35</v>
      </c>
      <c r="N80" s="1" t="s">
        <v>36</v>
      </c>
      <c r="O80" s="1" t="s">
        <v>37</v>
      </c>
      <c r="P80" s="1" t="s">
        <v>165</v>
      </c>
      <c r="Q80" s="1" t="s">
        <v>39</v>
      </c>
      <c r="R80" s="1" t="s">
        <v>51</v>
      </c>
      <c r="S80" s="1" t="s">
        <v>41</v>
      </c>
      <c r="V80" s="1" t="s">
        <v>52</v>
      </c>
      <c r="Z80" s="3">
        <v>8.1720000000000006</v>
      </c>
      <c r="AA80" s="1" t="s">
        <v>53</v>
      </c>
      <c r="AB80" s="1" t="s">
        <v>53</v>
      </c>
    </row>
    <row r="81" spans="1:28" ht="12.75" customHeight="1" x14ac:dyDescent="0.2">
      <c r="A81" s="2">
        <v>43217.399791087999</v>
      </c>
      <c r="B81" s="1" t="s">
        <v>123</v>
      </c>
      <c r="C81" s="1" t="s">
        <v>29</v>
      </c>
      <c r="D81" s="1" t="s">
        <v>166</v>
      </c>
      <c r="E81" s="1" t="s">
        <v>68</v>
      </c>
      <c r="F81" s="1" t="s">
        <v>32</v>
      </c>
      <c r="G81" s="1" t="s">
        <v>167</v>
      </c>
      <c r="H81" s="3">
        <v>80</v>
      </c>
      <c r="I81" s="1" t="s">
        <v>34</v>
      </c>
      <c r="J81" s="3">
        <v>1920.44</v>
      </c>
      <c r="K81" s="3">
        <v>153635.54</v>
      </c>
      <c r="M81" s="1" t="s">
        <v>35</v>
      </c>
      <c r="N81" s="1" t="s">
        <v>36</v>
      </c>
      <c r="O81" s="1" t="s">
        <v>37</v>
      </c>
      <c r="P81" s="1" t="s">
        <v>168</v>
      </c>
      <c r="Q81" s="1" t="s">
        <v>39</v>
      </c>
      <c r="R81" s="1" t="s">
        <v>51</v>
      </c>
      <c r="S81" s="1" t="s">
        <v>41</v>
      </c>
      <c r="V81" s="1" t="s">
        <v>52</v>
      </c>
      <c r="Z81" s="3">
        <v>69.495999999999995</v>
      </c>
      <c r="AA81" s="1" t="s">
        <v>53</v>
      </c>
      <c r="AB81" s="1" t="s">
        <v>53</v>
      </c>
    </row>
    <row r="82" spans="1:28" ht="12.75" customHeight="1" x14ac:dyDescent="0.2">
      <c r="A82" s="2">
        <v>43234.4263679051</v>
      </c>
      <c r="B82" s="1" t="s">
        <v>169</v>
      </c>
      <c r="C82" s="1" t="s">
        <v>29</v>
      </c>
      <c r="D82" s="1" t="s">
        <v>43</v>
      </c>
      <c r="E82" s="1" t="s">
        <v>31</v>
      </c>
      <c r="F82" s="1" t="s">
        <v>32</v>
      </c>
      <c r="G82" s="1" t="s">
        <v>44</v>
      </c>
      <c r="H82" s="3">
        <v>18</v>
      </c>
      <c r="I82" s="1" t="s">
        <v>34</v>
      </c>
      <c r="J82" s="3">
        <v>1493.87</v>
      </c>
      <c r="K82" s="3">
        <v>26889.59</v>
      </c>
      <c r="M82" s="1" t="s">
        <v>35</v>
      </c>
      <c r="N82" s="1" t="s">
        <v>36</v>
      </c>
      <c r="O82" s="1" t="s">
        <v>37</v>
      </c>
      <c r="P82" s="1" t="s">
        <v>45</v>
      </c>
      <c r="Q82" s="1" t="s">
        <v>39</v>
      </c>
      <c r="R82" s="1" t="s">
        <v>79</v>
      </c>
      <c r="S82" s="1" t="s">
        <v>41</v>
      </c>
      <c r="V82" s="1" t="s">
        <v>42</v>
      </c>
      <c r="Z82" s="3">
        <v>0</v>
      </c>
    </row>
    <row r="83" spans="1:28" ht="12.75" customHeight="1" x14ac:dyDescent="0.2">
      <c r="A83" s="2">
        <v>43235.432703125</v>
      </c>
      <c r="B83" s="1" t="s">
        <v>170</v>
      </c>
      <c r="C83" s="1" t="s">
        <v>29</v>
      </c>
      <c r="D83" s="1" t="s">
        <v>71</v>
      </c>
      <c r="E83" s="1" t="s">
        <v>72</v>
      </c>
      <c r="F83" s="1" t="s">
        <v>32</v>
      </c>
      <c r="G83" s="1" t="s">
        <v>73</v>
      </c>
      <c r="H83" s="3">
        <v>20</v>
      </c>
      <c r="I83" s="1" t="s">
        <v>34</v>
      </c>
      <c r="J83" s="3">
        <v>740.96</v>
      </c>
      <c r="K83" s="3">
        <v>14819.11</v>
      </c>
      <c r="M83" s="1" t="s">
        <v>35</v>
      </c>
      <c r="N83" s="1" t="s">
        <v>36</v>
      </c>
      <c r="O83" s="1" t="s">
        <v>37</v>
      </c>
      <c r="P83" s="1" t="s">
        <v>74</v>
      </c>
      <c r="Q83" s="1" t="s">
        <v>39</v>
      </c>
      <c r="R83" s="1" t="s">
        <v>51</v>
      </c>
      <c r="S83" s="1" t="s">
        <v>41</v>
      </c>
      <c r="V83" s="1" t="s">
        <v>52</v>
      </c>
      <c r="Z83" s="3">
        <v>0.1</v>
      </c>
      <c r="AA83" s="1" t="s">
        <v>53</v>
      </c>
      <c r="AB83" s="1" t="s">
        <v>53</v>
      </c>
    </row>
    <row r="84" spans="1:28" ht="12.75" customHeight="1" x14ac:dyDescent="0.2">
      <c r="A84" s="2">
        <v>43235.441436574103</v>
      </c>
      <c r="B84" s="1" t="s">
        <v>171</v>
      </c>
      <c r="C84" s="1" t="s">
        <v>29</v>
      </c>
      <c r="D84" s="1" t="s">
        <v>172</v>
      </c>
      <c r="E84" s="1" t="s">
        <v>68</v>
      </c>
      <c r="F84" s="1" t="s">
        <v>32</v>
      </c>
      <c r="G84" s="1" t="s">
        <v>173</v>
      </c>
      <c r="H84" s="3">
        <v>1</v>
      </c>
      <c r="I84" s="1" t="s">
        <v>34</v>
      </c>
      <c r="J84" s="3">
        <v>32416.81</v>
      </c>
      <c r="K84" s="3">
        <v>32416.81</v>
      </c>
      <c r="M84" s="1" t="s">
        <v>35</v>
      </c>
      <c r="N84" s="1" t="s">
        <v>36</v>
      </c>
      <c r="O84" s="1" t="s">
        <v>37</v>
      </c>
      <c r="P84" s="1" t="s">
        <v>174</v>
      </c>
      <c r="Q84" s="1" t="s">
        <v>39</v>
      </c>
      <c r="R84" s="1" t="s">
        <v>51</v>
      </c>
      <c r="S84" s="1" t="s">
        <v>41</v>
      </c>
      <c r="V84" s="1" t="s">
        <v>52</v>
      </c>
      <c r="Z84" s="3">
        <v>0.18099999999999999</v>
      </c>
      <c r="AA84" s="1" t="s">
        <v>53</v>
      </c>
      <c r="AB84" s="1" t="s">
        <v>53</v>
      </c>
    </row>
    <row r="85" spans="1:28" ht="12.75" customHeight="1" x14ac:dyDescent="0.2">
      <c r="A85" s="2">
        <v>43236.2627482639</v>
      </c>
      <c r="B85" s="1" t="s">
        <v>175</v>
      </c>
      <c r="C85" s="1" t="s">
        <v>29</v>
      </c>
      <c r="D85" s="1" t="s">
        <v>76</v>
      </c>
      <c r="E85" s="1" t="s">
        <v>68</v>
      </c>
      <c r="F85" s="1" t="s">
        <v>32</v>
      </c>
      <c r="G85" s="1" t="s">
        <v>77</v>
      </c>
      <c r="H85" s="3">
        <v>20</v>
      </c>
      <c r="I85" s="1" t="s">
        <v>34</v>
      </c>
      <c r="J85" s="3">
        <v>598.95000000000005</v>
      </c>
      <c r="K85" s="3">
        <v>11979</v>
      </c>
      <c r="M85" s="1" t="s">
        <v>35</v>
      </c>
      <c r="N85" s="1" t="s">
        <v>36</v>
      </c>
      <c r="O85" s="1" t="s">
        <v>37</v>
      </c>
      <c r="P85" s="1" t="s">
        <v>78</v>
      </c>
      <c r="Q85" s="1" t="s">
        <v>39</v>
      </c>
      <c r="R85" s="1" t="s">
        <v>51</v>
      </c>
      <c r="S85" s="1" t="s">
        <v>41</v>
      </c>
      <c r="V85" s="1" t="s">
        <v>80</v>
      </c>
      <c r="Z85" s="3">
        <v>0</v>
      </c>
    </row>
    <row r="86" spans="1:28" ht="12.75" customHeight="1" x14ac:dyDescent="0.2">
      <c r="A86" s="2">
        <v>43241.311459027798</v>
      </c>
      <c r="B86" s="1" t="s">
        <v>176</v>
      </c>
      <c r="C86" s="1" t="s">
        <v>29</v>
      </c>
      <c r="D86" s="1" t="s">
        <v>172</v>
      </c>
      <c r="E86" s="1" t="s">
        <v>68</v>
      </c>
      <c r="F86" s="1" t="s">
        <v>32</v>
      </c>
      <c r="G86" s="1" t="s">
        <v>173</v>
      </c>
      <c r="H86" s="3">
        <v>1</v>
      </c>
      <c r="I86" s="1" t="s">
        <v>34</v>
      </c>
      <c r="J86" s="3">
        <v>32461.279999999999</v>
      </c>
      <c r="K86" s="3">
        <v>32461.279999999999</v>
      </c>
      <c r="M86" s="1" t="s">
        <v>35</v>
      </c>
      <c r="N86" s="1" t="s">
        <v>36</v>
      </c>
      <c r="O86" s="1" t="s">
        <v>37</v>
      </c>
      <c r="P86" s="1" t="s">
        <v>174</v>
      </c>
      <c r="Q86" s="1" t="s">
        <v>39</v>
      </c>
      <c r="R86" s="1" t="s">
        <v>51</v>
      </c>
      <c r="S86" s="1" t="s">
        <v>41</v>
      </c>
      <c r="V86" s="1" t="s">
        <v>52</v>
      </c>
      <c r="Z86" s="3">
        <v>0.18099999999999999</v>
      </c>
      <c r="AA86" s="1" t="s">
        <v>53</v>
      </c>
      <c r="AB86" s="1" t="s">
        <v>53</v>
      </c>
    </row>
    <row r="87" spans="1:28" ht="12.75" customHeight="1" x14ac:dyDescent="0.2">
      <c r="A87" s="2">
        <v>43244.358260532397</v>
      </c>
      <c r="B87" s="1" t="s">
        <v>177</v>
      </c>
      <c r="C87" s="1" t="s">
        <v>29</v>
      </c>
      <c r="D87" s="1" t="s">
        <v>145</v>
      </c>
      <c r="E87" s="1" t="s">
        <v>68</v>
      </c>
      <c r="F87" s="1" t="s">
        <v>32</v>
      </c>
      <c r="G87" s="1" t="s">
        <v>146</v>
      </c>
      <c r="H87" s="3">
        <v>20</v>
      </c>
      <c r="I87" s="1" t="s">
        <v>34</v>
      </c>
      <c r="J87" s="3">
        <v>671.17</v>
      </c>
      <c r="K87" s="3">
        <v>13423.45</v>
      </c>
      <c r="M87" s="1" t="s">
        <v>35</v>
      </c>
      <c r="N87" s="1" t="s">
        <v>36</v>
      </c>
      <c r="O87" s="1" t="s">
        <v>37</v>
      </c>
      <c r="P87" s="1" t="s">
        <v>147</v>
      </c>
      <c r="Q87" s="1" t="s">
        <v>39</v>
      </c>
      <c r="R87" s="1" t="s">
        <v>51</v>
      </c>
      <c r="S87" s="1" t="s">
        <v>41</v>
      </c>
      <c r="V87" s="1" t="s">
        <v>52</v>
      </c>
      <c r="Z87" s="3">
        <v>1.496</v>
      </c>
      <c r="AA87" s="1" t="s">
        <v>53</v>
      </c>
      <c r="AB87" s="1" t="s">
        <v>53</v>
      </c>
    </row>
    <row r="88" spans="1:28" ht="12.75" customHeight="1" x14ac:dyDescent="0.2">
      <c r="A88" s="2">
        <v>43244.358260532397</v>
      </c>
      <c r="B88" s="1" t="s">
        <v>177</v>
      </c>
      <c r="C88" s="1" t="s">
        <v>29</v>
      </c>
      <c r="D88" s="1" t="s">
        <v>154</v>
      </c>
      <c r="E88" s="1" t="s">
        <v>68</v>
      </c>
      <c r="F88" s="1" t="s">
        <v>32</v>
      </c>
      <c r="G88" s="1" t="s">
        <v>155</v>
      </c>
      <c r="H88" s="3">
        <v>80</v>
      </c>
      <c r="I88" s="1" t="s">
        <v>34</v>
      </c>
      <c r="J88" s="3">
        <v>671.17</v>
      </c>
      <c r="K88" s="3">
        <v>53693.8</v>
      </c>
      <c r="M88" s="1" t="s">
        <v>35</v>
      </c>
      <c r="N88" s="1" t="s">
        <v>36</v>
      </c>
      <c r="O88" s="1" t="s">
        <v>37</v>
      </c>
      <c r="P88" s="1" t="s">
        <v>156</v>
      </c>
      <c r="Q88" s="1" t="s">
        <v>39</v>
      </c>
      <c r="R88" s="1" t="s">
        <v>51</v>
      </c>
      <c r="S88" s="1" t="s">
        <v>41</v>
      </c>
      <c r="V88" s="1" t="s">
        <v>52</v>
      </c>
      <c r="Z88" s="3">
        <v>54.4</v>
      </c>
      <c r="AA88" s="1" t="s">
        <v>53</v>
      </c>
      <c r="AB88" s="1" t="s">
        <v>53</v>
      </c>
    </row>
    <row r="89" spans="1:28" ht="12.75" customHeight="1" x14ac:dyDescent="0.2">
      <c r="A89" s="2">
        <v>43244.358260532397</v>
      </c>
      <c r="B89" s="1" t="s">
        <v>177</v>
      </c>
      <c r="C89" s="1" t="s">
        <v>29</v>
      </c>
      <c r="D89" s="1" t="s">
        <v>166</v>
      </c>
      <c r="E89" s="1" t="s">
        <v>68</v>
      </c>
      <c r="F89" s="1" t="s">
        <v>32</v>
      </c>
      <c r="G89" s="1" t="s">
        <v>167</v>
      </c>
      <c r="H89" s="3">
        <v>80</v>
      </c>
      <c r="I89" s="1" t="s">
        <v>34</v>
      </c>
      <c r="J89" s="3">
        <v>1938.94</v>
      </c>
      <c r="K89" s="3">
        <v>155115.42000000001</v>
      </c>
      <c r="M89" s="1" t="s">
        <v>35</v>
      </c>
      <c r="N89" s="1" t="s">
        <v>36</v>
      </c>
      <c r="O89" s="1" t="s">
        <v>37</v>
      </c>
      <c r="P89" s="1" t="s">
        <v>168</v>
      </c>
      <c r="Q89" s="1" t="s">
        <v>39</v>
      </c>
      <c r="R89" s="1" t="s">
        <v>51</v>
      </c>
      <c r="S89" s="1" t="s">
        <v>41</v>
      </c>
      <c r="V89" s="1" t="s">
        <v>52</v>
      </c>
      <c r="Z89" s="3">
        <v>69.495999999999995</v>
      </c>
      <c r="AA89" s="1" t="s">
        <v>53</v>
      </c>
      <c r="AB89" s="1" t="s">
        <v>53</v>
      </c>
    </row>
    <row r="90" spans="1:28" ht="12.75" customHeight="1" x14ac:dyDescent="0.2">
      <c r="A90" s="2">
        <v>43244.358260532397</v>
      </c>
      <c r="B90" s="1" t="s">
        <v>177</v>
      </c>
      <c r="C90" s="1" t="s">
        <v>29</v>
      </c>
      <c r="D90" s="1" t="s">
        <v>163</v>
      </c>
      <c r="E90" s="1" t="s">
        <v>68</v>
      </c>
      <c r="F90" s="1" t="s">
        <v>32</v>
      </c>
      <c r="G90" s="1" t="s">
        <v>164</v>
      </c>
      <c r="H90" s="3">
        <v>24</v>
      </c>
      <c r="I90" s="1" t="s">
        <v>34</v>
      </c>
      <c r="J90" s="3">
        <v>932.18</v>
      </c>
      <c r="K90" s="3">
        <v>22372.42</v>
      </c>
      <c r="M90" s="1" t="s">
        <v>35</v>
      </c>
      <c r="N90" s="1" t="s">
        <v>36</v>
      </c>
      <c r="O90" s="1" t="s">
        <v>37</v>
      </c>
      <c r="P90" s="1" t="s">
        <v>165</v>
      </c>
      <c r="Q90" s="1" t="s">
        <v>39</v>
      </c>
      <c r="R90" s="1" t="s">
        <v>51</v>
      </c>
      <c r="S90" s="1" t="s">
        <v>41</v>
      </c>
      <c r="V90" s="1" t="s">
        <v>52</v>
      </c>
      <c r="Z90" s="3">
        <v>10.896000000000001</v>
      </c>
      <c r="AA90" s="1" t="s">
        <v>53</v>
      </c>
      <c r="AB90" s="1" t="s">
        <v>53</v>
      </c>
    </row>
    <row r="91" spans="1:28" ht="12.75" customHeight="1" x14ac:dyDescent="0.2">
      <c r="A91" s="2">
        <v>43244.358260532397</v>
      </c>
      <c r="B91" s="1" t="s">
        <v>177</v>
      </c>
      <c r="C91" s="1" t="s">
        <v>29</v>
      </c>
      <c r="D91" s="1" t="s">
        <v>71</v>
      </c>
      <c r="E91" s="1" t="s">
        <v>72</v>
      </c>
      <c r="F91" s="1" t="s">
        <v>32</v>
      </c>
      <c r="G91" s="1" t="s">
        <v>73</v>
      </c>
      <c r="H91" s="3">
        <v>20</v>
      </c>
      <c r="I91" s="1" t="s">
        <v>34</v>
      </c>
      <c r="J91" s="3">
        <v>745.75</v>
      </c>
      <c r="K91" s="3">
        <v>14914.94</v>
      </c>
      <c r="M91" s="1" t="s">
        <v>35</v>
      </c>
      <c r="N91" s="1" t="s">
        <v>36</v>
      </c>
      <c r="O91" s="1" t="s">
        <v>37</v>
      </c>
      <c r="P91" s="1" t="s">
        <v>74</v>
      </c>
      <c r="Q91" s="1" t="s">
        <v>39</v>
      </c>
      <c r="R91" s="1" t="s">
        <v>51</v>
      </c>
      <c r="S91" s="1" t="s">
        <v>41</v>
      </c>
      <c r="V91" s="1" t="s">
        <v>52</v>
      </c>
      <c r="Z91" s="3">
        <v>0.1</v>
      </c>
      <c r="AA91" s="1" t="s">
        <v>53</v>
      </c>
      <c r="AB91" s="1" t="s">
        <v>53</v>
      </c>
    </row>
    <row r="92" spans="1:28" ht="12.75" customHeight="1" x14ac:dyDescent="0.2">
      <c r="A92" s="2">
        <v>43245.332263425902</v>
      </c>
      <c r="B92" s="1" t="s">
        <v>178</v>
      </c>
      <c r="C92" s="1" t="s">
        <v>29</v>
      </c>
      <c r="D92" s="1" t="s">
        <v>160</v>
      </c>
      <c r="E92" s="1" t="s">
        <v>68</v>
      </c>
      <c r="F92" s="1" t="s">
        <v>32</v>
      </c>
      <c r="G92" s="1" t="s">
        <v>161</v>
      </c>
      <c r="H92" s="3">
        <v>3</v>
      </c>
      <c r="I92" s="1" t="s">
        <v>34</v>
      </c>
      <c r="J92" s="3">
        <v>82096.08</v>
      </c>
      <c r="K92" s="3">
        <v>246288.24</v>
      </c>
      <c r="M92" s="1" t="s">
        <v>35</v>
      </c>
      <c r="N92" s="1" t="s">
        <v>36</v>
      </c>
      <c r="O92" s="1" t="s">
        <v>37</v>
      </c>
      <c r="P92" s="1" t="s">
        <v>162</v>
      </c>
      <c r="Q92" s="1" t="s">
        <v>39</v>
      </c>
      <c r="R92" s="1" t="s">
        <v>51</v>
      </c>
      <c r="S92" s="1" t="s">
        <v>41</v>
      </c>
      <c r="V92" s="1" t="s">
        <v>52</v>
      </c>
      <c r="Z92" s="3">
        <v>0.54300000000000004</v>
      </c>
      <c r="AA92" s="1" t="s">
        <v>53</v>
      </c>
      <c r="AB92" s="1" t="s">
        <v>53</v>
      </c>
    </row>
    <row r="93" spans="1:28" ht="12.75" customHeight="1" x14ac:dyDescent="0.2">
      <c r="A93" s="2">
        <v>43245.332263425902</v>
      </c>
      <c r="B93" s="1" t="s">
        <v>178</v>
      </c>
      <c r="C93" s="1" t="s">
        <v>29</v>
      </c>
      <c r="D93" s="1" t="s">
        <v>157</v>
      </c>
      <c r="E93" s="1" t="s">
        <v>68</v>
      </c>
      <c r="F93" s="1" t="s">
        <v>32</v>
      </c>
      <c r="G93" s="1" t="s">
        <v>158</v>
      </c>
      <c r="H93" s="3">
        <v>3</v>
      </c>
      <c r="I93" s="1" t="s">
        <v>34</v>
      </c>
      <c r="J93" s="3">
        <v>119412.48</v>
      </c>
      <c r="K93" s="3">
        <v>358237.44</v>
      </c>
      <c r="M93" s="1" t="s">
        <v>35</v>
      </c>
      <c r="N93" s="1" t="s">
        <v>36</v>
      </c>
      <c r="O93" s="1" t="s">
        <v>37</v>
      </c>
      <c r="P93" s="1" t="s">
        <v>159</v>
      </c>
      <c r="Q93" s="1" t="s">
        <v>39</v>
      </c>
      <c r="R93" s="1" t="s">
        <v>51</v>
      </c>
      <c r="S93" s="1" t="s">
        <v>41</v>
      </c>
      <c r="V93" s="1" t="s">
        <v>52</v>
      </c>
      <c r="Z93" s="3">
        <v>0.55800000000000005</v>
      </c>
      <c r="AA93" s="1" t="s">
        <v>53</v>
      </c>
      <c r="AB93" s="1" t="s">
        <v>53</v>
      </c>
    </row>
    <row r="94" spans="1:28" ht="12.75" customHeight="1" x14ac:dyDescent="0.2">
      <c r="A94" s="2">
        <v>43245.332263425902</v>
      </c>
      <c r="B94" s="1" t="s">
        <v>178</v>
      </c>
      <c r="C94" s="1" t="s">
        <v>29</v>
      </c>
      <c r="D94" s="1" t="s">
        <v>139</v>
      </c>
      <c r="E94" s="1" t="s">
        <v>68</v>
      </c>
      <c r="F94" s="1" t="s">
        <v>32</v>
      </c>
      <c r="G94" s="1" t="s">
        <v>140</v>
      </c>
      <c r="H94" s="3">
        <v>3</v>
      </c>
      <c r="I94" s="1" t="s">
        <v>34</v>
      </c>
      <c r="J94" s="3">
        <v>82096.08</v>
      </c>
      <c r="K94" s="3">
        <v>246288.24</v>
      </c>
      <c r="M94" s="1" t="s">
        <v>35</v>
      </c>
      <c r="N94" s="1" t="s">
        <v>36</v>
      </c>
      <c r="O94" s="1" t="s">
        <v>37</v>
      </c>
      <c r="P94" s="1" t="s">
        <v>141</v>
      </c>
      <c r="Q94" s="1" t="s">
        <v>39</v>
      </c>
      <c r="R94" s="1" t="s">
        <v>51</v>
      </c>
      <c r="S94" s="1" t="s">
        <v>41</v>
      </c>
      <c r="V94" s="1" t="s">
        <v>52</v>
      </c>
      <c r="Z94" s="3">
        <v>0.55800000000000005</v>
      </c>
      <c r="AA94" s="1" t="s">
        <v>53</v>
      </c>
      <c r="AB94" s="1" t="s">
        <v>53</v>
      </c>
    </row>
    <row r="95" spans="1:28" ht="12.75" customHeight="1" x14ac:dyDescent="0.2">
      <c r="A95" s="2">
        <v>43245.332263425902</v>
      </c>
      <c r="B95" s="1" t="s">
        <v>178</v>
      </c>
      <c r="C95" s="1" t="s">
        <v>29</v>
      </c>
      <c r="D95" s="1" t="s">
        <v>133</v>
      </c>
      <c r="E95" s="1" t="s">
        <v>68</v>
      </c>
      <c r="F95" s="1" t="s">
        <v>32</v>
      </c>
      <c r="G95" s="1" t="s">
        <v>134</v>
      </c>
      <c r="H95" s="3">
        <v>3</v>
      </c>
      <c r="I95" s="1" t="s">
        <v>34</v>
      </c>
      <c r="J95" s="3">
        <v>100754.28</v>
      </c>
      <c r="K95" s="3">
        <v>302262.84000000003</v>
      </c>
      <c r="M95" s="1" t="s">
        <v>35</v>
      </c>
      <c r="N95" s="1" t="s">
        <v>36</v>
      </c>
      <c r="O95" s="1" t="s">
        <v>37</v>
      </c>
      <c r="P95" s="1" t="s">
        <v>135</v>
      </c>
      <c r="Q95" s="1" t="s">
        <v>39</v>
      </c>
      <c r="R95" s="1" t="s">
        <v>51</v>
      </c>
      <c r="S95" s="1" t="s">
        <v>41</v>
      </c>
      <c r="V95" s="1" t="s">
        <v>52</v>
      </c>
      <c r="Z95" s="3">
        <v>1.224</v>
      </c>
      <c r="AA95" s="1" t="s">
        <v>53</v>
      </c>
      <c r="AB95" s="1" t="s">
        <v>53</v>
      </c>
    </row>
    <row r="96" spans="1:28" ht="12.75" customHeight="1" x14ac:dyDescent="0.2">
      <c r="A96" s="2">
        <v>43249.425953206002</v>
      </c>
      <c r="B96" s="1" t="s">
        <v>179</v>
      </c>
      <c r="C96" s="1" t="s">
        <v>29</v>
      </c>
      <c r="D96" s="1" t="s">
        <v>43</v>
      </c>
      <c r="E96" s="1" t="s">
        <v>31</v>
      </c>
      <c r="F96" s="1" t="s">
        <v>32</v>
      </c>
      <c r="G96" s="1" t="s">
        <v>44</v>
      </c>
      <c r="H96" s="3">
        <v>18</v>
      </c>
      <c r="I96" s="1" t="s">
        <v>34</v>
      </c>
      <c r="J96" s="3">
        <v>1493.87</v>
      </c>
      <c r="K96" s="3">
        <v>26889.59</v>
      </c>
      <c r="M96" s="1" t="s">
        <v>35</v>
      </c>
      <c r="N96" s="1" t="s">
        <v>36</v>
      </c>
      <c r="O96" s="1" t="s">
        <v>37</v>
      </c>
      <c r="P96" s="1" t="s">
        <v>45</v>
      </c>
      <c r="Q96" s="1" t="s">
        <v>39</v>
      </c>
      <c r="R96" s="1" t="s">
        <v>40</v>
      </c>
      <c r="S96" s="1" t="s">
        <v>41</v>
      </c>
      <c r="V96" s="1" t="s">
        <v>42</v>
      </c>
      <c r="Z96" s="3">
        <v>0</v>
      </c>
    </row>
    <row r="97" spans="1:28" ht="12.75" customHeight="1" x14ac:dyDescent="0.2">
      <c r="A97" s="2">
        <v>43251.499471411997</v>
      </c>
      <c r="B97" s="1" t="s">
        <v>180</v>
      </c>
      <c r="C97" s="1" t="s">
        <v>29</v>
      </c>
      <c r="D97" s="1" t="s">
        <v>76</v>
      </c>
      <c r="E97" s="1" t="s">
        <v>68</v>
      </c>
      <c r="F97" s="1" t="s">
        <v>32</v>
      </c>
      <c r="G97" s="1" t="s">
        <v>77</v>
      </c>
      <c r="H97" s="3">
        <v>20</v>
      </c>
      <c r="I97" s="1" t="s">
        <v>34</v>
      </c>
      <c r="J97" s="3">
        <v>598.95000000000005</v>
      </c>
      <c r="K97" s="3">
        <v>11979</v>
      </c>
      <c r="M97" s="1" t="s">
        <v>35</v>
      </c>
      <c r="N97" s="1" t="s">
        <v>36</v>
      </c>
      <c r="O97" s="1" t="s">
        <v>37</v>
      </c>
      <c r="P97" s="1" t="s">
        <v>78</v>
      </c>
      <c r="Q97" s="1" t="s">
        <v>39</v>
      </c>
      <c r="R97" s="1" t="s">
        <v>51</v>
      </c>
      <c r="S97" s="1" t="s">
        <v>41</v>
      </c>
      <c r="V97" s="1" t="s">
        <v>80</v>
      </c>
      <c r="Z97" s="3">
        <v>0</v>
      </c>
    </row>
    <row r="98" spans="1:28" ht="12.75" customHeight="1" x14ac:dyDescent="0.2">
      <c r="A98" s="2">
        <v>43262.480530937501</v>
      </c>
      <c r="B98" s="1" t="s">
        <v>181</v>
      </c>
      <c r="C98" s="1" t="s">
        <v>29</v>
      </c>
      <c r="D98" s="1" t="s">
        <v>43</v>
      </c>
      <c r="E98" s="1" t="s">
        <v>31</v>
      </c>
      <c r="F98" s="1" t="s">
        <v>32</v>
      </c>
      <c r="G98" s="1" t="s">
        <v>44</v>
      </c>
      <c r="H98" s="3">
        <v>24</v>
      </c>
      <c r="I98" s="1" t="s">
        <v>34</v>
      </c>
      <c r="J98" s="3">
        <v>1493.87</v>
      </c>
      <c r="K98" s="3">
        <v>35852.78</v>
      </c>
      <c r="M98" s="1" t="s">
        <v>35</v>
      </c>
      <c r="N98" s="1" t="s">
        <v>36</v>
      </c>
      <c r="O98" s="1" t="s">
        <v>37</v>
      </c>
      <c r="P98" s="1" t="s">
        <v>45</v>
      </c>
      <c r="Q98" s="1" t="s">
        <v>39</v>
      </c>
      <c r="R98" s="1" t="s">
        <v>79</v>
      </c>
      <c r="S98" s="1" t="s">
        <v>41</v>
      </c>
      <c r="V98" s="1" t="s">
        <v>42</v>
      </c>
      <c r="Z98" s="3">
        <v>0</v>
      </c>
    </row>
    <row r="99" spans="1:28" ht="12.75" customHeight="1" x14ac:dyDescent="0.2">
      <c r="A99" s="2">
        <v>43265.501011608801</v>
      </c>
      <c r="B99" s="1" t="s">
        <v>182</v>
      </c>
      <c r="C99" s="1" t="s">
        <v>29</v>
      </c>
      <c r="D99" s="1" t="s">
        <v>71</v>
      </c>
      <c r="E99" s="1" t="s">
        <v>72</v>
      </c>
      <c r="F99" s="1" t="s">
        <v>32</v>
      </c>
      <c r="G99" s="1" t="s">
        <v>73</v>
      </c>
      <c r="H99" s="3">
        <v>20</v>
      </c>
      <c r="I99" s="1" t="s">
        <v>34</v>
      </c>
      <c r="J99" s="3">
        <v>744.59</v>
      </c>
      <c r="K99" s="3">
        <v>14891.71</v>
      </c>
      <c r="M99" s="1" t="s">
        <v>35</v>
      </c>
      <c r="N99" s="1" t="s">
        <v>36</v>
      </c>
      <c r="O99" s="1" t="s">
        <v>37</v>
      </c>
      <c r="P99" s="1" t="s">
        <v>74</v>
      </c>
      <c r="Q99" s="1" t="s">
        <v>39</v>
      </c>
      <c r="R99" s="1" t="s">
        <v>51</v>
      </c>
      <c r="S99" s="1" t="s">
        <v>41</v>
      </c>
      <c r="V99" s="1" t="s">
        <v>52</v>
      </c>
      <c r="Z99" s="3">
        <v>0.1</v>
      </c>
      <c r="AA99" s="1" t="s">
        <v>53</v>
      </c>
      <c r="AB99" s="1" t="s">
        <v>53</v>
      </c>
    </row>
    <row r="100" spans="1:28" ht="12.75" customHeight="1" x14ac:dyDescent="0.2">
      <c r="A100" s="2">
        <v>43265.501011608801</v>
      </c>
      <c r="B100" s="1" t="s">
        <v>182</v>
      </c>
      <c r="C100" s="1" t="s">
        <v>29</v>
      </c>
      <c r="D100" s="1" t="s">
        <v>154</v>
      </c>
      <c r="E100" s="1" t="s">
        <v>68</v>
      </c>
      <c r="F100" s="1" t="s">
        <v>32</v>
      </c>
      <c r="G100" s="1" t="s">
        <v>155</v>
      </c>
      <c r="H100" s="3">
        <v>80</v>
      </c>
      <c r="I100" s="1" t="s">
        <v>34</v>
      </c>
      <c r="J100" s="3">
        <v>670.13</v>
      </c>
      <c r="K100" s="3">
        <v>53610.16</v>
      </c>
      <c r="M100" s="1" t="s">
        <v>35</v>
      </c>
      <c r="N100" s="1" t="s">
        <v>36</v>
      </c>
      <c r="O100" s="1" t="s">
        <v>37</v>
      </c>
      <c r="P100" s="1" t="s">
        <v>156</v>
      </c>
      <c r="Q100" s="1" t="s">
        <v>39</v>
      </c>
      <c r="R100" s="1" t="s">
        <v>51</v>
      </c>
      <c r="S100" s="1" t="s">
        <v>41</v>
      </c>
      <c r="V100" s="1" t="s">
        <v>52</v>
      </c>
      <c r="Z100" s="3">
        <v>54.4</v>
      </c>
      <c r="AA100" s="1" t="s">
        <v>53</v>
      </c>
      <c r="AB100" s="1" t="s">
        <v>53</v>
      </c>
    </row>
    <row r="101" spans="1:28" ht="12.75" customHeight="1" x14ac:dyDescent="0.2">
      <c r="A101" s="2">
        <v>43265.501011608801</v>
      </c>
      <c r="B101" s="1" t="s">
        <v>182</v>
      </c>
      <c r="C101" s="1" t="s">
        <v>29</v>
      </c>
      <c r="D101" s="1" t="s">
        <v>163</v>
      </c>
      <c r="E101" s="1" t="s">
        <v>68</v>
      </c>
      <c r="F101" s="1" t="s">
        <v>32</v>
      </c>
      <c r="G101" s="1" t="s">
        <v>164</v>
      </c>
      <c r="H101" s="3">
        <v>24</v>
      </c>
      <c r="I101" s="1" t="s">
        <v>34</v>
      </c>
      <c r="J101" s="3">
        <v>930.73</v>
      </c>
      <c r="K101" s="3">
        <v>22337.57</v>
      </c>
      <c r="M101" s="1" t="s">
        <v>35</v>
      </c>
      <c r="N101" s="1" t="s">
        <v>36</v>
      </c>
      <c r="O101" s="1" t="s">
        <v>37</v>
      </c>
      <c r="P101" s="1" t="s">
        <v>165</v>
      </c>
      <c r="Q101" s="1" t="s">
        <v>39</v>
      </c>
      <c r="R101" s="1" t="s">
        <v>51</v>
      </c>
      <c r="S101" s="1" t="s">
        <v>41</v>
      </c>
      <c r="V101" s="1" t="s">
        <v>52</v>
      </c>
      <c r="Z101" s="3">
        <v>10.896000000000001</v>
      </c>
      <c r="AA101" s="1" t="s">
        <v>53</v>
      </c>
      <c r="AB101" s="1" t="s">
        <v>53</v>
      </c>
    </row>
    <row r="102" spans="1:28" ht="12.75" customHeight="1" x14ac:dyDescent="0.2">
      <c r="A102" s="2">
        <v>43265.501011608801</v>
      </c>
      <c r="B102" s="1" t="s">
        <v>182</v>
      </c>
      <c r="C102" s="1" t="s">
        <v>29</v>
      </c>
      <c r="D102" s="1" t="s">
        <v>166</v>
      </c>
      <c r="E102" s="1" t="s">
        <v>68</v>
      </c>
      <c r="F102" s="1" t="s">
        <v>32</v>
      </c>
      <c r="G102" s="1" t="s">
        <v>167</v>
      </c>
      <c r="H102" s="3">
        <v>80</v>
      </c>
      <c r="I102" s="1" t="s">
        <v>34</v>
      </c>
      <c r="J102" s="3">
        <v>1935.92</v>
      </c>
      <c r="K102" s="3">
        <v>154873.81</v>
      </c>
      <c r="M102" s="1" t="s">
        <v>35</v>
      </c>
      <c r="N102" s="1" t="s">
        <v>36</v>
      </c>
      <c r="O102" s="1" t="s">
        <v>37</v>
      </c>
      <c r="P102" s="1" t="s">
        <v>168</v>
      </c>
      <c r="Q102" s="1" t="s">
        <v>39</v>
      </c>
      <c r="R102" s="1" t="s">
        <v>51</v>
      </c>
      <c r="S102" s="1" t="s">
        <v>41</v>
      </c>
      <c r="V102" s="1" t="s">
        <v>52</v>
      </c>
      <c r="Z102" s="3">
        <v>69.495999999999995</v>
      </c>
      <c r="AA102" s="1" t="s">
        <v>53</v>
      </c>
      <c r="AB102" s="1" t="s">
        <v>53</v>
      </c>
    </row>
    <row r="103" spans="1:28" ht="12.75" customHeight="1" x14ac:dyDescent="0.2">
      <c r="A103" s="2">
        <v>43265.501011608801</v>
      </c>
      <c r="B103" s="1" t="s">
        <v>182</v>
      </c>
      <c r="C103" s="1" t="s">
        <v>29</v>
      </c>
      <c r="D103" s="1" t="s">
        <v>145</v>
      </c>
      <c r="E103" s="1" t="s">
        <v>68</v>
      </c>
      <c r="F103" s="1" t="s">
        <v>32</v>
      </c>
      <c r="G103" s="1" t="s">
        <v>146</v>
      </c>
      <c r="H103" s="3">
        <v>20</v>
      </c>
      <c r="I103" s="1" t="s">
        <v>34</v>
      </c>
      <c r="J103" s="3">
        <v>670.13</v>
      </c>
      <c r="K103" s="3">
        <v>13402.54</v>
      </c>
      <c r="M103" s="1" t="s">
        <v>35</v>
      </c>
      <c r="N103" s="1" t="s">
        <v>36</v>
      </c>
      <c r="O103" s="1" t="s">
        <v>37</v>
      </c>
      <c r="P103" s="1" t="s">
        <v>147</v>
      </c>
      <c r="Q103" s="1" t="s">
        <v>39</v>
      </c>
      <c r="R103" s="1" t="s">
        <v>51</v>
      </c>
      <c r="S103" s="1" t="s">
        <v>41</v>
      </c>
      <c r="V103" s="1" t="s">
        <v>52</v>
      </c>
      <c r="Z103" s="3">
        <v>1.496</v>
      </c>
      <c r="AA103" s="1" t="s">
        <v>53</v>
      </c>
      <c r="AB103" s="1" t="s">
        <v>53</v>
      </c>
    </row>
    <row r="104" spans="1:28" ht="12.75" customHeight="1" x14ac:dyDescent="0.2">
      <c r="A104" s="2">
        <v>43265.568184919</v>
      </c>
      <c r="B104" s="1" t="s">
        <v>183</v>
      </c>
      <c r="C104" s="1" t="s">
        <v>29</v>
      </c>
      <c r="D104" s="1" t="s">
        <v>76</v>
      </c>
      <c r="E104" s="1" t="s">
        <v>68</v>
      </c>
      <c r="F104" s="1" t="s">
        <v>32</v>
      </c>
      <c r="G104" s="1" t="s">
        <v>77</v>
      </c>
      <c r="H104" s="3">
        <v>10</v>
      </c>
      <c r="I104" s="1" t="s">
        <v>34</v>
      </c>
      <c r="J104" s="3">
        <v>598.95000000000005</v>
      </c>
      <c r="K104" s="3">
        <v>5989.5</v>
      </c>
      <c r="M104" s="1" t="s">
        <v>35</v>
      </c>
      <c r="N104" s="1" t="s">
        <v>36</v>
      </c>
      <c r="O104" s="1" t="s">
        <v>37</v>
      </c>
      <c r="P104" s="1" t="s">
        <v>78</v>
      </c>
      <c r="Q104" s="1" t="s">
        <v>39</v>
      </c>
      <c r="R104" s="1" t="s">
        <v>51</v>
      </c>
      <c r="S104" s="1" t="s">
        <v>41</v>
      </c>
      <c r="V104" s="1" t="s">
        <v>80</v>
      </c>
      <c r="Z104" s="3">
        <v>0</v>
      </c>
    </row>
    <row r="105" spans="1:28" ht="12.75" customHeight="1" x14ac:dyDescent="0.2">
      <c r="A105" s="2">
        <v>43269.5432695255</v>
      </c>
      <c r="B105" s="1" t="s">
        <v>184</v>
      </c>
      <c r="C105" s="1" t="s">
        <v>29</v>
      </c>
      <c r="D105" s="1" t="s">
        <v>43</v>
      </c>
      <c r="E105" s="1" t="s">
        <v>31</v>
      </c>
      <c r="F105" s="1" t="s">
        <v>32</v>
      </c>
      <c r="G105" s="1" t="s">
        <v>44</v>
      </c>
      <c r="H105" s="3">
        <v>18</v>
      </c>
      <c r="I105" s="1" t="s">
        <v>34</v>
      </c>
      <c r="J105" s="3">
        <v>1493.87</v>
      </c>
      <c r="K105" s="3">
        <v>26889.59</v>
      </c>
      <c r="M105" s="1" t="s">
        <v>35</v>
      </c>
      <c r="N105" s="1" t="s">
        <v>36</v>
      </c>
      <c r="O105" s="1" t="s">
        <v>37</v>
      </c>
      <c r="P105" s="1" t="s">
        <v>45</v>
      </c>
      <c r="Q105" s="1" t="s">
        <v>39</v>
      </c>
      <c r="R105" s="1" t="s">
        <v>51</v>
      </c>
      <c r="S105" s="1" t="s">
        <v>41</v>
      </c>
      <c r="V105" s="1" t="s">
        <v>42</v>
      </c>
      <c r="Z105" s="3">
        <v>0</v>
      </c>
    </row>
    <row r="106" spans="1:28" ht="12.75" customHeight="1" x14ac:dyDescent="0.2">
      <c r="A106" s="2">
        <v>43270.329917905103</v>
      </c>
      <c r="B106" s="1" t="s">
        <v>185</v>
      </c>
      <c r="C106" s="1" t="s">
        <v>29</v>
      </c>
      <c r="D106" s="1" t="s">
        <v>71</v>
      </c>
      <c r="E106" s="1" t="s">
        <v>72</v>
      </c>
      <c r="F106" s="1" t="s">
        <v>32</v>
      </c>
      <c r="G106" s="1" t="s">
        <v>73</v>
      </c>
      <c r="H106" s="3">
        <v>20</v>
      </c>
      <c r="I106" s="1" t="s">
        <v>34</v>
      </c>
      <c r="J106" s="3">
        <v>744.88</v>
      </c>
      <c r="K106" s="3">
        <v>14897.52</v>
      </c>
      <c r="M106" s="1" t="s">
        <v>35</v>
      </c>
      <c r="N106" s="1" t="s">
        <v>36</v>
      </c>
      <c r="O106" s="1" t="s">
        <v>37</v>
      </c>
      <c r="P106" s="1" t="s">
        <v>74</v>
      </c>
      <c r="Q106" s="1" t="s">
        <v>39</v>
      </c>
      <c r="R106" s="1" t="s">
        <v>51</v>
      </c>
      <c r="S106" s="1" t="s">
        <v>41</v>
      </c>
      <c r="V106" s="1" t="s">
        <v>52</v>
      </c>
      <c r="Z106" s="3">
        <v>0.1</v>
      </c>
      <c r="AA106" s="1" t="s">
        <v>53</v>
      </c>
      <c r="AB106" s="1" t="s">
        <v>53</v>
      </c>
    </row>
    <row r="107" spans="1:28" ht="12.75" customHeight="1" x14ac:dyDescent="0.2">
      <c r="A107" s="2">
        <v>43270.329917905103</v>
      </c>
      <c r="B107" s="1" t="s">
        <v>185</v>
      </c>
      <c r="C107" s="1" t="s">
        <v>29</v>
      </c>
      <c r="D107" s="1" t="s">
        <v>154</v>
      </c>
      <c r="E107" s="1" t="s">
        <v>68</v>
      </c>
      <c r="F107" s="1" t="s">
        <v>32</v>
      </c>
      <c r="G107" s="1" t="s">
        <v>155</v>
      </c>
      <c r="H107" s="3">
        <v>80</v>
      </c>
      <c r="I107" s="1" t="s">
        <v>34</v>
      </c>
      <c r="J107" s="3">
        <v>670.39</v>
      </c>
      <c r="K107" s="3">
        <v>53631.07</v>
      </c>
      <c r="M107" s="1" t="s">
        <v>35</v>
      </c>
      <c r="N107" s="1" t="s">
        <v>36</v>
      </c>
      <c r="O107" s="1" t="s">
        <v>37</v>
      </c>
      <c r="P107" s="1" t="s">
        <v>156</v>
      </c>
      <c r="Q107" s="1" t="s">
        <v>39</v>
      </c>
      <c r="R107" s="1" t="s">
        <v>51</v>
      </c>
      <c r="S107" s="1" t="s">
        <v>41</v>
      </c>
      <c r="V107" s="1" t="s">
        <v>52</v>
      </c>
      <c r="Z107" s="3">
        <v>54.4</v>
      </c>
      <c r="AA107" s="1" t="s">
        <v>53</v>
      </c>
      <c r="AB107" s="1" t="s">
        <v>53</v>
      </c>
    </row>
    <row r="108" spans="1:28" ht="12.75" customHeight="1" x14ac:dyDescent="0.2">
      <c r="A108" s="2">
        <v>43270.329917905103</v>
      </c>
      <c r="B108" s="1" t="s">
        <v>185</v>
      </c>
      <c r="C108" s="1" t="s">
        <v>29</v>
      </c>
      <c r="D108" s="1" t="s">
        <v>160</v>
      </c>
      <c r="E108" s="1" t="s">
        <v>68</v>
      </c>
      <c r="F108" s="1" t="s">
        <v>32</v>
      </c>
      <c r="G108" s="1" t="s">
        <v>161</v>
      </c>
      <c r="H108" s="3">
        <v>3</v>
      </c>
      <c r="I108" s="1" t="s">
        <v>34</v>
      </c>
      <c r="J108" s="3">
        <v>81936.36</v>
      </c>
      <c r="K108" s="3">
        <v>245809.08</v>
      </c>
      <c r="M108" s="1" t="s">
        <v>35</v>
      </c>
      <c r="N108" s="1" t="s">
        <v>36</v>
      </c>
      <c r="O108" s="1" t="s">
        <v>37</v>
      </c>
      <c r="P108" s="1" t="s">
        <v>162</v>
      </c>
      <c r="Q108" s="1" t="s">
        <v>39</v>
      </c>
      <c r="R108" s="1" t="s">
        <v>51</v>
      </c>
      <c r="S108" s="1" t="s">
        <v>41</v>
      </c>
      <c r="V108" s="1" t="s">
        <v>52</v>
      </c>
      <c r="Z108" s="3">
        <v>0.54300000000000004</v>
      </c>
      <c r="AA108" s="1" t="s">
        <v>53</v>
      </c>
      <c r="AB108" s="1" t="s">
        <v>53</v>
      </c>
    </row>
    <row r="109" spans="1:28" ht="12.75" customHeight="1" x14ac:dyDescent="0.2">
      <c r="A109" s="2">
        <v>43270.329917905103</v>
      </c>
      <c r="B109" s="1" t="s">
        <v>185</v>
      </c>
      <c r="C109" s="1" t="s">
        <v>29</v>
      </c>
      <c r="D109" s="1" t="s">
        <v>157</v>
      </c>
      <c r="E109" s="1" t="s">
        <v>68</v>
      </c>
      <c r="F109" s="1" t="s">
        <v>32</v>
      </c>
      <c r="G109" s="1" t="s">
        <v>158</v>
      </c>
      <c r="H109" s="3">
        <v>3</v>
      </c>
      <c r="I109" s="1" t="s">
        <v>34</v>
      </c>
      <c r="J109" s="3">
        <v>119180.16</v>
      </c>
      <c r="K109" s="3">
        <v>357540.48</v>
      </c>
      <c r="M109" s="1" t="s">
        <v>35</v>
      </c>
      <c r="N109" s="1" t="s">
        <v>36</v>
      </c>
      <c r="O109" s="1" t="s">
        <v>37</v>
      </c>
      <c r="P109" s="1" t="s">
        <v>159</v>
      </c>
      <c r="Q109" s="1" t="s">
        <v>39</v>
      </c>
      <c r="R109" s="1" t="s">
        <v>51</v>
      </c>
      <c r="S109" s="1" t="s">
        <v>41</v>
      </c>
      <c r="V109" s="1" t="s">
        <v>52</v>
      </c>
      <c r="Z109" s="3">
        <v>0.55800000000000005</v>
      </c>
      <c r="AA109" s="1" t="s">
        <v>53</v>
      </c>
      <c r="AB109" s="1" t="s">
        <v>53</v>
      </c>
    </row>
    <row r="110" spans="1:28" ht="12.75" customHeight="1" x14ac:dyDescent="0.2">
      <c r="A110" s="2">
        <v>43270.329917905103</v>
      </c>
      <c r="B110" s="1" t="s">
        <v>185</v>
      </c>
      <c r="C110" s="1" t="s">
        <v>29</v>
      </c>
      <c r="D110" s="1" t="s">
        <v>166</v>
      </c>
      <c r="E110" s="1" t="s">
        <v>68</v>
      </c>
      <c r="F110" s="1" t="s">
        <v>32</v>
      </c>
      <c r="G110" s="1" t="s">
        <v>167</v>
      </c>
      <c r="H110" s="3">
        <v>80</v>
      </c>
      <c r="I110" s="1" t="s">
        <v>34</v>
      </c>
      <c r="J110" s="3">
        <v>1936.68</v>
      </c>
      <c r="K110" s="3">
        <v>154934.21</v>
      </c>
      <c r="M110" s="1" t="s">
        <v>35</v>
      </c>
      <c r="N110" s="1" t="s">
        <v>36</v>
      </c>
      <c r="O110" s="1" t="s">
        <v>37</v>
      </c>
      <c r="P110" s="1" t="s">
        <v>168</v>
      </c>
      <c r="Q110" s="1" t="s">
        <v>39</v>
      </c>
      <c r="R110" s="1" t="s">
        <v>51</v>
      </c>
      <c r="S110" s="1" t="s">
        <v>41</v>
      </c>
      <c r="V110" s="1" t="s">
        <v>52</v>
      </c>
      <c r="Z110" s="3">
        <v>69.495999999999995</v>
      </c>
      <c r="AA110" s="1" t="s">
        <v>53</v>
      </c>
      <c r="AB110" s="1" t="s">
        <v>53</v>
      </c>
    </row>
    <row r="111" spans="1:28" ht="12.75" customHeight="1" x14ac:dyDescent="0.2">
      <c r="A111" s="2">
        <v>43270.329917905103</v>
      </c>
      <c r="B111" s="1" t="s">
        <v>185</v>
      </c>
      <c r="C111" s="1" t="s">
        <v>29</v>
      </c>
      <c r="D111" s="1" t="s">
        <v>163</v>
      </c>
      <c r="E111" s="1" t="s">
        <v>68</v>
      </c>
      <c r="F111" s="1" t="s">
        <v>32</v>
      </c>
      <c r="G111" s="1" t="s">
        <v>164</v>
      </c>
      <c r="H111" s="3">
        <v>48</v>
      </c>
      <c r="I111" s="1" t="s">
        <v>34</v>
      </c>
      <c r="J111" s="3">
        <v>931.1</v>
      </c>
      <c r="K111" s="3">
        <v>44692.56</v>
      </c>
      <c r="M111" s="1" t="s">
        <v>35</v>
      </c>
      <c r="N111" s="1" t="s">
        <v>36</v>
      </c>
      <c r="O111" s="1" t="s">
        <v>37</v>
      </c>
      <c r="P111" s="1" t="s">
        <v>165</v>
      </c>
      <c r="Q111" s="1" t="s">
        <v>39</v>
      </c>
      <c r="R111" s="1" t="s">
        <v>51</v>
      </c>
      <c r="S111" s="1" t="s">
        <v>41</v>
      </c>
      <c r="V111" s="1" t="s">
        <v>52</v>
      </c>
      <c r="Z111" s="3">
        <v>21.792000000000002</v>
      </c>
      <c r="AA111" s="1" t="s">
        <v>53</v>
      </c>
      <c r="AB111" s="1" t="s">
        <v>53</v>
      </c>
    </row>
    <row r="112" spans="1:28" ht="12.75" customHeight="1" x14ac:dyDescent="0.2">
      <c r="A112" s="2">
        <v>43270.329917905103</v>
      </c>
      <c r="B112" s="1" t="s">
        <v>185</v>
      </c>
      <c r="C112" s="1" t="s">
        <v>29</v>
      </c>
      <c r="D112" s="1" t="s">
        <v>145</v>
      </c>
      <c r="E112" s="1" t="s">
        <v>68</v>
      </c>
      <c r="F112" s="1" t="s">
        <v>32</v>
      </c>
      <c r="G112" s="1" t="s">
        <v>146</v>
      </c>
      <c r="H112" s="3">
        <v>20</v>
      </c>
      <c r="I112" s="1" t="s">
        <v>34</v>
      </c>
      <c r="J112" s="3">
        <v>670.39</v>
      </c>
      <c r="K112" s="3">
        <v>13407.77</v>
      </c>
      <c r="M112" s="1" t="s">
        <v>35</v>
      </c>
      <c r="N112" s="1" t="s">
        <v>36</v>
      </c>
      <c r="O112" s="1" t="s">
        <v>37</v>
      </c>
      <c r="P112" s="1" t="s">
        <v>147</v>
      </c>
      <c r="Q112" s="1" t="s">
        <v>39</v>
      </c>
      <c r="R112" s="1" t="s">
        <v>51</v>
      </c>
      <c r="S112" s="1" t="s">
        <v>41</v>
      </c>
      <c r="V112" s="1" t="s">
        <v>52</v>
      </c>
      <c r="Z112" s="3">
        <v>1.496</v>
      </c>
      <c r="AA112" s="1" t="s">
        <v>53</v>
      </c>
      <c r="AB112" s="1" t="s">
        <v>53</v>
      </c>
    </row>
    <row r="113" spans="1:28" ht="12.75" customHeight="1" x14ac:dyDescent="0.2">
      <c r="A113" s="2">
        <v>43270.329917905103</v>
      </c>
      <c r="B113" s="1" t="s">
        <v>185</v>
      </c>
      <c r="C113" s="1" t="s">
        <v>29</v>
      </c>
      <c r="D113" s="1" t="s">
        <v>151</v>
      </c>
      <c r="E113" s="1" t="s">
        <v>68</v>
      </c>
      <c r="F113" s="1" t="s">
        <v>32</v>
      </c>
      <c r="G113" s="1" t="s">
        <v>152</v>
      </c>
      <c r="H113" s="3">
        <v>1</v>
      </c>
      <c r="I113" s="1" t="s">
        <v>34</v>
      </c>
      <c r="J113" s="3">
        <v>81936.36</v>
      </c>
      <c r="K113" s="3">
        <v>81936.36</v>
      </c>
      <c r="M113" s="1" t="s">
        <v>35</v>
      </c>
      <c r="N113" s="1" t="s">
        <v>36</v>
      </c>
      <c r="O113" s="1" t="s">
        <v>37</v>
      </c>
      <c r="P113" s="1" t="s">
        <v>153</v>
      </c>
      <c r="Q113" s="1" t="s">
        <v>39</v>
      </c>
      <c r="R113" s="1" t="s">
        <v>51</v>
      </c>
      <c r="S113" s="1" t="s">
        <v>41</v>
      </c>
      <c r="V113" s="1" t="s">
        <v>52</v>
      </c>
      <c r="Z113" s="3">
        <v>0.57999999999999996</v>
      </c>
      <c r="AA113" s="1" t="s">
        <v>53</v>
      </c>
      <c r="AB113" s="1" t="s">
        <v>53</v>
      </c>
    </row>
    <row r="114" spans="1:28" ht="12.75" customHeight="1" x14ac:dyDescent="0.2">
      <c r="A114" s="2">
        <v>43270.329917905103</v>
      </c>
      <c r="B114" s="1" t="s">
        <v>185</v>
      </c>
      <c r="C114" s="1" t="s">
        <v>29</v>
      </c>
      <c r="D114" s="1" t="s">
        <v>133</v>
      </c>
      <c r="E114" s="1" t="s">
        <v>68</v>
      </c>
      <c r="F114" s="1" t="s">
        <v>32</v>
      </c>
      <c r="G114" s="1" t="s">
        <v>134</v>
      </c>
      <c r="H114" s="3">
        <v>3</v>
      </c>
      <c r="I114" s="1" t="s">
        <v>34</v>
      </c>
      <c r="J114" s="3">
        <v>100558.26</v>
      </c>
      <c r="K114" s="3">
        <v>301674.78000000003</v>
      </c>
      <c r="M114" s="1" t="s">
        <v>35</v>
      </c>
      <c r="N114" s="1" t="s">
        <v>36</v>
      </c>
      <c r="O114" s="1" t="s">
        <v>37</v>
      </c>
      <c r="P114" s="1" t="s">
        <v>135</v>
      </c>
      <c r="Q114" s="1" t="s">
        <v>39</v>
      </c>
      <c r="R114" s="1" t="s">
        <v>51</v>
      </c>
      <c r="S114" s="1" t="s">
        <v>41</v>
      </c>
      <c r="V114" s="1" t="s">
        <v>52</v>
      </c>
      <c r="Z114" s="3">
        <v>1.224</v>
      </c>
      <c r="AA114" s="1" t="s">
        <v>53</v>
      </c>
      <c r="AB114" s="1" t="s">
        <v>53</v>
      </c>
    </row>
    <row r="115" spans="1:28" ht="12.75" customHeight="1" x14ac:dyDescent="0.2">
      <c r="A115" s="2">
        <v>43270.329917905103</v>
      </c>
      <c r="B115" s="1" t="s">
        <v>185</v>
      </c>
      <c r="C115" s="1" t="s">
        <v>29</v>
      </c>
      <c r="D115" s="1" t="s">
        <v>139</v>
      </c>
      <c r="E115" s="1" t="s">
        <v>68</v>
      </c>
      <c r="F115" s="1" t="s">
        <v>32</v>
      </c>
      <c r="G115" s="1" t="s">
        <v>140</v>
      </c>
      <c r="H115" s="3">
        <v>3</v>
      </c>
      <c r="I115" s="1" t="s">
        <v>34</v>
      </c>
      <c r="J115" s="3">
        <v>81936.36</v>
      </c>
      <c r="K115" s="3">
        <v>245809.08</v>
      </c>
      <c r="M115" s="1" t="s">
        <v>35</v>
      </c>
      <c r="N115" s="1" t="s">
        <v>36</v>
      </c>
      <c r="O115" s="1" t="s">
        <v>37</v>
      </c>
      <c r="P115" s="1" t="s">
        <v>141</v>
      </c>
      <c r="Q115" s="1" t="s">
        <v>39</v>
      </c>
      <c r="R115" s="1" t="s">
        <v>51</v>
      </c>
      <c r="S115" s="1" t="s">
        <v>41</v>
      </c>
      <c r="V115" s="1" t="s">
        <v>52</v>
      </c>
      <c r="Z115" s="3">
        <v>0.55800000000000005</v>
      </c>
      <c r="AA115" s="1" t="s">
        <v>53</v>
      </c>
      <c r="AB115" s="1" t="s">
        <v>53</v>
      </c>
    </row>
    <row r="116" spans="1:28" ht="12.75" customHeight="1" x14ac:dyDescent="0.2">
      <c r="A116" s="2">
        <v>43272.267279629603</v>
      </c>
      <c r="B116" s="1" t="s">
        <v>186</v>
      </c>
      <c r="C116" s="1" t="s">
        <v>29</v>
      </c>
      <c r="D116" s="1" t="s">
        <v>104</v>
      </c>
      <c r="E116" s="1" t="s">
        <v>105</v>
      </c>
      <c r="F116" s="1" t="s">
        <v>32</v>
      </c>
      <c r="G116" s="1" t="s">
        <v>106</v>
      </c>
      <c r="H116" s="3">
        <v>12</v>
      </c>
      <c r="I116" s="1" t="s">
        <v>34</v>
      </c>
      <c r="J116" s="3">
        <v>2652.93</v>
      </c>
      <c r="K116" s="3">
        <v>31835.1</v>
      </c>
      <c r="M116" s="1" t="s">
        <v>35</v>
      </c>
      <c r="N116" s="1" t="s">
        <v>36</v>
      </c>
      <c r="O116" s="1" t="s">
        <v>37</v>
      </c>
      <c r="P116" s="1" t="s">
        <v>107</v>
      </c>
      <c r="Q116" s="1" t="s">
        <v>39</v>
      </c>
      <c r="R116" s="1" t="s">
        <v>79</v>
      </c>
      <c r="S116" s="1" t="s">
        <v>41</v>
      </c>
      <c r="V116" s="1" t="s">
        <v>103</v>
      </c>
      <c r="Z116" s="3">
        <v>0</v>
      </c>
    </row>
    <row r="117" spans="1:28" ht="12.75" customHeight="1" x14ac:dyDescent="0.2">
      <c r="A117" s="2">
        <v>43273.309008530101</v>
      </c>
      <c r="B117" s="1" t="s">
        <v>187</v>
      </c>
      <c r="C117" s="1" t="s">
        <v>29</v>
      </c>
      <c r="D117" s="1" t="s">
        <v>76</v>
      </c>
      <c r="E117" s="1" t="s">
        <v>68</v>
      </c>
      <c r="F117" s="1" t="s">
        <v>32</v>
      </c>
      <c r="G117" s="1" t="s">
        <v>77</v>
      </c>
      <c r="H117" s="3">
        <v>20</v>
      </c>
      <c r="I117" s="1" t="s">
        <v>34</v>
      </c>
      <c r="J117" s="3">
        <v>598.95000000000005</v>
      </c>
      <c r="K117" s="3">
        <v>11979</v>
      </c>
      <c r="M117" s="1" t="s">
        <v>35</v>
      </c>
      <c r="N117" s="1" t="s">
        <v>36</v>
      </c>
      <c r="O117" s="1" t="s">
        <v>37</v>
      </c>
      <c r="P117" s="1" t="s">
        <v>78</v>
      </c>
      <c r="Q117" s="1" t="s">
        <v>39</v>
      </c>
      <c r="R117" s="1" t="s">
        <v>51</v>
      </c>
      <c r="S117" s="1" t="s">
        <v>41</v>
      </c>
      <c r="V117" s="1" t="s">
        <v>80</v>
      </c>
      <c r="Z117" s="3">
        <v>0</v>
      </c>
    </row>
    <row r="118" spans="1:28" ht="12.75" customHeight="1" x14ac:dyDescent="0.2">
      <c r="A118" s="2">
        <v>43273.316313923598</v>
      </c>
      <c r="B118" s="1" t="s">
        <v>188</v>
      </c>
      <c r="C118" s="1" t="s">
        <v>29</v>
      </c>
      <c r="D118" s="1" t="s">
        <v>76</v>
      </c>
      <c r="E118" s="1" t="s">
        <v>68</v>
      </c>
      <c r="F118" s="1" t="s">
        <v>32</v>
      </c>
      <c r="G118" s="1" t="s">
        <v>77</v>
      </c>
      <c r="H118" s="3">
        <v>20</v>
      </c>
      <c r="I118" s="1" t="s">
        <v>34</v>
      </c>
      <c r="J118" s="3">
        <v>598.95000000000005</v>
      </c>
      <c r="K118" s="3">
        <v>11979</v>
      </c>
      <c r="M118" s="1" t="s">
        <v>35</v>
      </c>
      <c r="N118" s="1" t="s">
        <v>36</v>
      </c>
      <c r="O118" s="1" t="s">
        <v>37</v>
      </c>
      <c r="P118" s="1" t="s">
        <v>78</v>
      </c>
      <c r="Q118" s="1" t="s">
        <v>39</v>
      </c>
      <c r="R118" s="1" t="s">
        <v>51</v>
      </c>
      <c r="S118" s="1" t="s">
        <v>41</v>
      </c>
      <c r="V118" s="1" t="s">
        <v>80</v>
      </c>
      <c r="Z118" s="3">
        <v>0</v>
      </c>
    </row>
    <row r="119" spans="1:28" ht="12.75" customHeight="1" x14ac:dyDescent="0.2">
      <c r="A119" s="2">
        <v>43278.558862847203</v>
      </c>
      <c r="B119" s="1" t="s">
        <v>189</v>
      </c>
      <c r="C119" s="1" t="s">
        <v>29</v>
      </c>
      <c r="D119" s="1" t="s">
        <v>190</v>
      </c>
      <c r="E119" s="1" t="s">
        <v>68</v>
      </c>
      <c r="F119" s="1" t="s">
        <v>32</v>
      </c>
      <c r="G119" s="1" t="s">
        <v>191</v>
      </c>
      <c r="H119" s="3">
        <v>3</v>
      </c>
      <c r="I119" s="1" t="s">
        <v>34</v>
      </c>
      <c r="J119" s="3">
        <v>15278.67</v>
      </c>
      <c r="K119" s="3">
        <v>45836.01</v>
      </c>
      <c r="M119" s="1" t="s">
        <v>35</v>
      </c>
      <c r="N119" s="1" t="s">
        <v>36</v>
      </c>
      <c r="O119" s="1" t="s">
        <v>37</v>
      </c>
      <c r="P119" s="1" t="s">
        <v>192</v>
      </c>
      <c r="Q119" s="1" t="s">
        <v>39</v>
      </c>
      <c r="R119" s="1" t="s">
        <v>51</v>
      </c>
      <c r="S119" s="1" t="s">
        <v>41</v>
      </c>
      <c r="V119" s="1" t="s">
        <v>193</v>
      </c>
      <c r="Z119" s="3">
        <v>0</v>
      </c>
    </row>
    <row r="120" spans="1:28" ht="12.75" customHeight="1" x14ac:dyDescent="0.2">
      <c r="A120" s="2">
        <v>43294.524208599498</v>
      </c>
      <c r="B120" s="1" t="s">
        <v>194</v>
      </c>
      <c r="C120" s="1" t="s">
        <v>29</v>
      </c>
      <c r="D120" s="1" t="s">
        <v>133</v>
      </c>
      <c r="E120" s="1" t="s">
        <v>68</v>
      </c>
      <c r="F120" s="1" t="s">
        <v>32</v>
      </c>
      <c r="G120" s="1" t="s">
        <v>134</v>
      </c>
      <c r="H120" s="3">
        <v>2</v>
      </c>
      <c r="I120" s="1" t="s">
        <v>34</v>
      </c>
      <c r="J120" s="3">
        <v>101538.36</v>
      </c>
      <c r="K120" s="3">
        <v>203076.72</v>
      </c>
      <c r="M120" s="1" t="s">
        <v>35</v>
      </c>
      <c r="N120" s="1" t="s">
        <v>36</v>
      </c>
      <c r="O120" s="1" t="s">
        <v>37</v>
      </c>
      <c r="P120" s="1" t="s">
        <v>135</v>
      </c>
      <c r="Q120" s="1" t="s">
        <v>39</v>
      </c>
      <c r="R120" s="1" t="s">
        <v>51</v>
      </c>
      <c r="S120" s="1" t="s">
        <v>41</v>
      </c>
      <c r="V120" s="1" t="s">
        <v>52</v>
      </c>
      <c r="Z120" s="3">
        <v>0.81599999999999995</v>
      </c>
      <c r="AA120" s="1" t="s">
        <v>53</v>
      </c>
      <c r="AB120" s="1" t="s">
        <v>53</v>
      </c>
    </row>
    <row r="121" spans="1:28" ht="12.75" customHeight="1" x14ac:dyDescent="0.2">
      <c r="A121" s="2">
        <v>43294.524208599498</v>
      </c>
      <c r="B121" s="1" t="s">
        <v>194</v>
      </c>
      <c r="C121" s="1" t="s">
        <v>29</v>
      </c>
      <c r="D121" s="1" t="s">
        <v>139</v>
      </c>
      <c r="E121" s="1" t="s">
        <v>68</v>
      </c>
      <c r="F121" s="1" t="s">
        <v>32</v>
      </c>
      <c r="G121" s="1" t="s">
        <v>140</v>
      </c>
      <c r="H121" s="3">
        <v>2</v>
      </c>
      <c r="I121" s="1" t="s">
        <v>34</v>
      </c>
      <c r="J121" s="3">
        <v>82734.960000000006</v>
      </c>
      <c r="K121" s="3">
        <v>165469.92000000001</v>
      </c>
      <c r="M121" s="1" t="s">
        <v>35</v>
      </c>
      <c r="N121" s="1" t="s">
        <v>36</v>
      </c>
      <c r="O121" s="1" t="s">
        <v>37</v>
      </c>
      <c r="P121" s="1" t="s">
        <v>141</v>
      </c>
      <c r="Q121" s="1" t="s">
        <v>39</v>
      </c>
      <c r="R121" s="1" t="s">
        <v>51</v>
      </c>
      <c r="S121" s="1" t="s">
        <v>41</v>
      </c>
      <c r="V121" s="1" t="s">
        <v>52</v>
      </c>
      <c r="Z121" s="3">
        <v>0.372</v>
      </c>
      <c r="AA121" s="1" t="s">
        <v>53</v>
      </c>
      <c r="AB121" s="1" t="s">
        <v>53</v>
      </c>
    </row>
    <row r="122" spans="1:28" ht="12.75" customHeight="1" x14ac:dyDescent="0.2">
      <c r="A122" s="2">
        <v>43294.524208599498</v>
      </c>
      <c r="B122" s="1" t="s">
        <v>194</v>
      </c>
      <c r="C122" s="1" t="s">
        <v>29</v>
      </c>
      <c r="D122" s="1" t="s">
        <v>145</v>
      </c>
      <c r="E122" s="1" t="s">
        <v>68</v>
      </c>
      <c r="F122" s="1" t="s">
        <v>32</v>
      </c>
      <c r="G122" s="1" t="s">
        <v>146</v>
      </c>
      <c r="H122" s="3">
        <v>20</v>
      </c>
      <c r="I122" s="1" t="s">
        <v>34</v>
      </c>
      <c r="J122" s="3">
        <v>676.92</v>
      </c>
      <c r="K122" s="3">
        <v>13538.45</v>
      </c>
      <c r="M122" s="1" t="s">
        <v>35</v>
      </c>
      <c r="N122" s="1" t="s">
        <v>36</v>
      </c>
      <c r="O122" s="1" t="s">
        <v>37</v>
      </c>
      <c r="P122" s="1" t="s">
        <v>147</v>
      </c>
      <c r="Q122" s="1" t="s">
        <v>39</v>
      </c>
      <c r="R122" s="1" t="s">
        <v>51</v>
      </c>
      <c r="S122" s="1" t="s">
        <v>41</v>
      </c>
      <c r="V122" s="1" t="s">
        <v>52</v>
      </c>
      <c r="Z122" s="3">
        <v>1.496</v>
      </c>
      <c r="AA122" s="1" t="s">
        <v>53</v>
      </c>
      <c r="AB122" s="1" t="s">
        <v>53</v>
      </c>
    </row>
    <row r="123" spans="1:28" ht="12.75" customHeight="1" x14ac:dyDescent="0.2">
      <c r="A123" s="2">
        <v>43294.524208599498</v>
      </c>
      <c r="B123" s="1" t="s">
        <v>194</v>
      </c>
      <c r="C123" s="1" t="s">
        <v>29</v>
      </c>
      <c r="D123" s="1" t="s">
        <v>160</v>
      </c>
      <c r="E123" s="1" t="s">
        <v>68</v>
      </c>
      <c r="F123" s="1" t="s">
        <v>32</v>
      </c>
      <c r="G123" s="1" t="s">
        <v>161</v>
      </c>
      <c r="H123" s="3">
        <v>2</v>
      </c>
      <c r="I123" s="1" t="s">
        <v>34</v>
      </c>
      <c r="J123" s="3">
        <v>82734.960000000006</v>
      </c>
      <c r="K123" s="3">
        <v>165469.92000000001</v>
      </c>
      <c r="M123" s="1" t="s">
        <v>35</v>
      </c>
      <c r="N123" s="1" t="s">
        <v>36</v>
      </c>
      <c r="O123" s="1" t="s">
        <v>37</v>
      </c>
      <c r="P123" s="1" t="s">
        <v>162</v>
      </c>
      <c r="Q123" s="1" t="s">
        <v>39</v>
      </c>
      <c r="R123" s="1" t="s">
        <v>51</v>
      </c>
      <c r="S123" s="1" t="s">
        <v>41</v>
      </c>
      <c r="V123" s="1" t="s">
        <v>52</v>
      </c>
      <c r="Z123" s="3">
        <v>0.36199999999999999</v>
      </c>
      <c r="AA123" s="1" t="s">
        <v>53</v>
      </c>
      <c r="AB123" s="1" t="s">
        <v>53</v>
      </c>
    </row>
    <row r="124" spans="1:28" ht="12.75" customHeight="1" x14ac:dyDescent="0.2">
      <c r="A124" s="2">
        <v>43294.524208599498</v>
      </c>
      <c r="B124" s="1" t="s">
        <v>194</v>
      </c>
      <c r="C124" s="1" t="s">
        <v>29</v>
      </c>
      <c r="D124" s="1" t="s">
        <v>154</v>
      </c>
      <c r="E124" s="1" t="s">
        <v>68</v>
      </c>
      <c r="F124" s="1" t="s">
        <v>32</v>
      </c>
      <c r="G124" s="1" t="s">
        <v>155</v>
      </c>
      <c r="H124" s="3">
        <v>80</v>
      </c>
      <c r="I124" s="1" t="s">
        <v>34</v>
      </c>
      <c r="J124" s="3">
        <v>676.92</v>
      </c>
      <c r="K124" s="3">
        <v>54153.79</v>
      </c>
      <c r="M124" s="1" t="s">
        <v>35</v>
      </c>
      <c r="N124" s="1" t="s">
        <v>36</v>
      </c>
      <c r="O124" s="1" t="s">
        <v>37</v>
      </c>
      <c r="P124" s="1" t="s">
        <v>156</v>
      </c>
      <c r="Q124" s="1" t="s">
        <v>39</v>
      </c>
      <c r="R124" s="1" t="s">
        <v>51</v>
      </c>
      <c r="S124" s="1" t="s">
        <v>41</v>
      </c>
      <c r="V124" s="1" t="s">
        <v>52</v>
      </c>
      <c r="Z124" s="3">
        <v>54.4</v>
      </c>
      <c r="AA124" s="1" t="s">
        <v>53</v>
      </c>
      <c r="AB124" s="1" t="s">
        <v>53</v>
      </c>
    </row>
    <row r="125" spans="1:28" ht="12.75" customHeight="1" x14ac:dyDescent="0.2">
      <c r="A125" s="2">
        <v>43294.524208599498</v>
      </c>
      <c r="B125" s="1" t="s">
        <v>194</v>
      </c>
      <c r="C125" s="1" t="s">
        <v>29</v>
      </c>
      <c r="D125" s="1" t="s">
        <v>157</v>
      </c>
      <c r="E125" s="1" t="s">
        <v>68</v>
      </c>
      <c r="F125" s="1" t="s">
        <v>32</v>
      </c>
      <c r="G125" s="1" t="s">
        <v>158</v>
      </c>
      <c r="H125" s="3">
        <v>2</v>
      </c>
      <c r="I125" s="1" t="s">
        <v>34</v>
      </c>
      <c r="J125" s="3">
        <v>120341.75999999999</v>
      </c>
      <c r="K125" s="3">
        <v>240683.51999999999</v>
      </c>
      <c r="M125" s="1" t="s">
        <v>35</v>
      </c>
      <c r="N125" s="1" t="s">
        <v>36</v>
      </c>
      <c r="O125" s="1" t="s">
        <v>37</v>
      </c>
      <c r="P125" s="1" t="s">
        <v>159</v>
      </c>
      <c r="Q125" s="1" t="s">
        <v>39</v>
      </c>
      <c r="R125" s="1" t="s">
        <v>51</v>
      </c>
      <c r="S125" s="1" t="s">
        <v>41</v>
      </c>
      <c r="V125" s="1" t="s">
        <v>52</v>
      </c>
      <c r="Z125" s="3">
        <v>0.372</v>
      </c>
      <c r="AA125" s="1" t="s">
        <v>53</v>
      </c>
      <c r="AB125" s="1" t="s">
        <v>53</v>
      </c>
    </row>
    <row r="126" spans="1:28" ht="12.75" customHeight="1" x14ac:dyDescent="0.2">
      <c r="A126" s="2">
        <v>43294.524208599498</v>
      </c>
      <c r="B126" s="1" t="s">
        <v>194</v>
      </c>
      <c r="C126" s="1" t="s">
        <v>29</v>
      </c>
      <c r="D126" s="1" t="s">
        <v>166</v>
      </c>
      <c r="E126" s="1" t="s">
        <v>68</v>
      </c>
      <c r="F126" s="1" t="s">
        <v>32</v>
      </c>
      <c r="G126" s="1" t="s">
        <v>167</v>
      </c>
      <c r="H126" s="3">
        <v>80</v>
      </c>
      <c r="I126" s="1" t="s">
        <v>34</v>
      </c>
      <c r="J126" s="3">
        <v>1955.55</v>
      </c>
      <c r="K126" s="3">
        <v>156444.29</v>
      </c>
      <c r="M126" s="1" t="s">
        <v>35</v>
      </c>
      <c r="N126" s="1" t="s">
        <v>36</v>
      </c>
      <c r="O126" s="1" t="s">
        <v>37</v>
      </c>
      <c r="P126" s="1" t="s">
        <v>168</v>
      </c>
      <c r="Q126" s="1" t="s">
        <v>39</v>
      </c>
      <c r="R126" s="1" t="s">
        <v>51</v>
      </c>
      <c r="S126" s="1" t="s">
        <v>41</v>
      </c>
      <c r="V126" s="1" t="s">
        <v>52</v>
      </c>
      <c r="Z126" s="3">
        <v>69.495999999999995</v>
      </c>
      <c r="AA126" s="1" t="s">
        <v>53</v>
      </c>
      <c r="AB126" s="1" t="s">
        <v>53</v>
      </c>
    </row>
    <row r="127" spans="1:28" ht="12.75" customHeight="1" x14ac:dyDescent="0.2">
      <c r="A127" s="2">
        <v>43294.524208599498</v>
      </c>
      <c r="B127" s="1" t="s">
        <v>194</v>
      </c>
      <c r="C127" s="1" t="s">
        <v>29</v>
      </c>
      <c r="D127" s="1" t="s">
        <v>71</v>
      </c>
      <c r="E127" s="1" t="s">
        <v>72</v>
      </c>
      <c r="F127" s="1" t="s">
        <v>32</v>
      </c>
      <c r="G127" s="1" t="s">
        <v>73</v>
      </c>
      <c r="H127" s="3">
        <v>20</v>
      </c>
      <c r="I127" s="1" t="s">
        <v>34</v>
      </c>
      <c r="J127" s="3">
        <v>752.14</v>
      </c>
      <c r="K127" s="3">
        <v>15042.72</v>
      </c>
      <c r="M127" s="1" t="s">
        <v>35</v>
      </c>
      <c r="N127" s="1" t="s">
        <v>36</v>
      </c>
      <c r="O127" s="1" t="s">
        <v>37</v>
      </c>
      <c r="P127" s="1" t="s">
        <v>74</v>
      </c>
      <c r="Q127" s="1" t="s">
        <v>39</v>
      </c>
      <c r="R127" s="1" t="s">
        <v>51</v>
      </c>
      <c r="S127" s="1" t="s">
        <v>41</v>
      </c>
      <c r="V127" s="1" t="s">
        <v>52</v>
      </c>
      <c r="Z127" s="3">
        <v>0.1</v>
      </c>
      <c r="AA127" s="1" t="s">
        <v>53</v>
      </c>
      <c r="AB127" s="1" t="s">
        <v>53</v>
      </c>
    </row>
    <row r="128" spans="1:28" ht="12.75" customHeight="1" x14ac:dyDescent="0.2">
      <c r="A128" s="2">
        <v>43318.5263316782</v>
      </c>
      <c r="B128" s="1" t="s">
        <v>195</v>
      </c>
      <c r="C128" s="1" t="s">
        <v>29</v>
      </c>
      <c r="D128" s="1" t="s">
        <v>71</v>
      </c>
      <c r="E128" s="1" t="s">
        <v>72</v>
      </c>
      <c r="F128" s="1" t="s">
        <v>32</v>
      </c>
      <c r="G128" s="1" t="s">
        <v>73</v>
      </c>
      <c r="H128" s="3">
        <v>20</v>
      </c>
      <c r="I128" s="1" t="s">
        <v>34</v>
      </c>
      <c r="J128" s="3">
        <v>743.42</v>
      </c>
      <c r="K128" s="3">
        <v>14868.48</v>
      </c>
      <c r="M128" s="1" t="s">
        <v>35</v>
      </c>
      <c r="N128" s="1" t="s">
        <v>36</v>
      </c>
      <c r="O128" s="1" t="s">
        <v>37</v>
      </c>
      <c r="P128" s="1" t="s">
        <v>74</v>
      </c>
      <c r="Q128" s="1" t="s">
        <v>39</v>
      </c>
      <c r="R128" s="1" t="s">
        <v>51</v>
      </c>
      <c r="S128" s="1" t="s">
        <v>41</v>
      </c>
      <c r="V128" s="1" t="s">
        <v>52</v>
      </c>
      <c r="Z128" s="3">
        <v>0.1</v>
      </c>
      <c r="AA128" s="1" t="s">
        <v>53</v>
      </c>
      <c r="AB128" s="1" t="s">
        <v>53</v>
      </c>
    </row>
    <row r="129" spans="1:28" ht="12.75" customHeight="1" x14ac:dyDescent="0.2">
      <c r="A129" s="2">
        <v>43318.5263316782</v>
      </c>
      <c r="B129" s="1" t="s">
        <v>195</v>
      </c>
      <c r="C129" s="1" t="s">
        <v>29</v>
      </c>
      <c r="D129" s="1" t="s">
        <v>166</v>
      </c>
      <c r="E129" s="1" t="s">
        <v>68</v>
      </c>
      <c r="F129" s="1" t="s">
        <v>32</v>
      </c>
      <c r="G129" s="1" t="s">
        <v>167</v>
      </c>
      <c r="H129" s="3">
        <v>80</v>
      </c>
      <c r="I129" s="1" t="s">
        <v>34</v>
      </c>
      <c r="J129" s="3">
        <v>1932.9</v>
      </c>
      <c r="K129" s="3">
        <v>154632.19</v>
      </c>
      <c r="M129" s="1" t="s">
        <v>35</v>
      </c>
      <c r="N129" s="1" t="s">
        <v>36</v>
      </c>
      <c r="O129" s="1" t="s">
        <v>37</v>
      </c>
      <c r="P129" s="1" t="s">
        <v>168</v>
      </c>
      <c r="Q129" s="1" t="s">
        <v>39</v>
      </c>
      <c r="R129" s="1" t="s">
        <v>51</v>
      </c>
      <c r="S129" s="1" t="s">
        <v>41</v>
      </c>
      <c r="V129" s="1" t="s">
        <v>52</v>
      </c>
      <c r="Z129" s="3">
        <v>69.495999999999995</v>
      </c>
      <c r="AA129" s="1" t="s">
        <v>53</v>
      </c>
      <c r="AB129" s="1" t="s">
        <v>53</v>
      </c>
    </row>
    <row r="130" spans="1:28" ht="12.75" customHeight="1" x14ac:dyDescent="0.2">
      <c r="A130" s="2">
        <v>43318.5263316782</v>
      </c>
      <c r="B130" s="1" t="s">
        <v>195</v>
      </c>
      <c r="C130" s="1" t="s">
        <v>29</v>
      </c>
      <c r="D130" s="1" t="s">
        <v>163</v>
      </c>
      <c r="E130" s="1" t="s">
        <v>68</v>
      </c>
      <c r="F130" s="1" t="s">
        <v>32</v>
      </c>
      <c r="G130" s="1" t="s">
        <v>164</v>
      </c>
      <c r="H130" s="3">
        <v>48</v>
      </c>
      <c r="I130" s="1" t="s">
        <v>34</v>
      </c>
      <c r="J130" s="3">
        <v>929.28</v>
      </c>
      <c r="K130" s="3">
        <v>44605.440000000002</v>
      </c>
      <c r="M130" s="1" t="s">
        <v>35</v>
      </c>
      <c r="N130" s="1" t="s">
        <v>36</v>
      </c>
      <c r="O130" s="1" t="s">
        <v>37</v>
      </c>
      <c r="P130" s="1" t="s">
        <v>165</v>
      </c>
      <c r="Q130" s="1" t="s">
        <v>39</v>
      </c>
      <c r="R130" s="1" t="s">
        <v>51</v>
      </c>
      <c r="S130" s="1" t="s">
        <v>41</v>
      </c>
      <c r="V130" s="1" t="s">
        <v>52</v>
      </c>
      <c r="Z130" s="3">
        <v>21.792000000000002</v>
      </c>
      <c r="AA130" s="1" t="s">
        <v>53</v>
      </c>
      <c r="AB130" s="1" t="s">
        <v>53</v>
      </c>
    </row>
    <row r="131" spans="1:28" ht="12.75" customHeight="1" x14ac:dyDescent="0.2">
      <c r="A131" s="2">
        <v>43318.5263316782</v>
      </c>
      <c r="B131" s="1" t="s">
        <v>195</v>
      </c>
      <c r="C131" s="1" t="s">
        <v>29</v>
      </c>
      <c r="D131" s="1" t="s">
        <v>154</v>
      </c>
      <c r="E131" s="1" t="s">
        <v>68</v>
      </c>
      <c r="F131" s="1" t="s">
        <v>32</v>
      </c>
      <c r="G131" s="1" t="s">
        <v>155</v>
      </c>
      <c r="H131" s="3">
        <v>80</v>
      </c>
      <c r="I131" s="1" t="s">
        <v>34</v>
      </c>
      <c r="J131" s="3">
        <v>669.08</v>
      </c>
      <c r="K131" s="3">
        <v>53526.53</v>
      </c>
      <c r="M131" s="1" t="s">
        <v>35</v>
      </c>
      <c r="N131" s="1" t="s">
        <v>36</v>
      </c>
      <c r="O131" s="1" t="s">
        <v>37</v>
      </c>
      <c r="P131" s="1" t="s">
        <v>156</v>
      </c>
      <c r="Q131" s="1" t="s">
        <v>39</v>
      </c>
      <c r="R131" s="1" t="s">
        <v>51</v>
      </c>
      <c r="S131" s="1" t="s">
        <v>41</v>
      </c>
      <c r="V131" s="1" t="s">
        <v>52</v>
      </c>
      <c r="Z131" s="3">
        <v>54.4</v>
      </c>
      <c r="AA131" s="1" t="s">
        <v>53</v>
      </c>
      <c r="AB131" s="1" t="s">
        <v>53</v>
      </c>
    </row>
    <row r="132" spans="1:28" ht="12.75" customHeight="1" x14ac:dyDescent="0.2">
      <c r="A132" s="2">
        <v>43318.5263316782</v>
      </c>
      <c r="B132" s="1" t="s">
        <v>195</v>
      </c>
      <c r="C132" s="1" t="s">
        <v>29</v>
      </c>
      <c r="D132" s="1" t="s">
        <v>145</v>
      </c>
      <c r="E132" s="1" t="s">
        <v>68</v>
      </c>
      <c r="F132" s="1" t="s">
        <v>32</v>
      </c>
      <c r="G132" s="1" t="s">
        <v>146</v>
      </c>
      <c r="H132" s="3">
        <v>20</v>
      </c>
      <c r="I132" s="1" t="s">
        <v>34</v>
      </c>
      <c r="J132" s="3">
        <v>669.08</v>
      </c>
      <c r="K132" s="3">
        <v>13381.63</v>
      </c>
      <c r="M132" s="1" t="s">
        <v>35</v>
      </c>
      <c r="N132" s="1" t="s">
        <v>36</v>
      </c>
      <c r="O132" s="1" t="s">
        <v>37</v>
      </c>
      <c r="P132" s="1" t="s">
        <v>147</v>
      </c>
      <c r="Q132" s="1" t="s">
        <v>39</v>
      </c>
      <c r="R132" s="1" t="s">
        <v>51</v>
      </c>
      <c r="S132" s="1" t="s">
        <v>41</v>
      </c>
      <c r="V132" s="1" t="s">
        <v>52</v>
      </c>
      <c r="Z132" s="3">
        <v>1.496</v>
      </c>
      <c r="AA132" s="1" t="s">
        <v>53</v>
      </c>
      <c r="AB132" s="1" t="s">
        <v>53</v>
      </c>
    </row>
    <row r="133" spans="1:28" ht="12.75" customHeight="1" x14ac:dyDescent="0.2">
      <c r="A133" s="2">
        <v>43318.570867164402</v>
      </c>
      <c r="B133" s="1" t="s">
        <v>196</v>
      </c>
      <c r="C133" s="1" t="s">
        <v>29</v>
      </c>
      <c r="D133" s="1" t="s">
        <v>43</v>
      </c>
      <c r="E133" s="1" t="s">
        <v>31</v>
      </c>
      <c r="F133" s="1" t="s">
        <v>32</v>
      </c>
      <c r="G133" s="1" t="s">
        <v>44</v>
      </c>
      <c r="H133" s="3">
        <v>18</v>
      </c>
      <c r="I133" s="1" t="s">
        <v>34</v>
      </c>
      <c r="J133" s="3">
        <v>1493.87</v>
      </c>
      <c r="K133" s="3">
        <v>26889.59</v>
      </c>
      <c r="M133" s="1" t="s">
        <v>35</v>
      </c>
      <c r="N133" s="1" t="s">
        <v>36</v>
      </c>
      <c r="O133" s="1" t="s">
        <v>37</v>
      </c>
      <c r="P133" s="1" t="s">
        <v>45</v>
      </c>
      <c r="Q133" s="1" t="s">
        <v>39</v>
      </c>
      <c r="R133" s="1" t="s">
        <v>51</v>
      </c>
      <c r="S133" s="1" t="s">
        <v>41</v>
      </c>
      <c r="V133" s="1" t="s">
        <v>42</v>
      </c>
      <c r="Z133" s="3">
        <v>0</v>
      </c>
    </row>
    <row r="134" spans="1:28" ht="12.75" customHeight="1" x14ac:dyDescent="0.2">
      <c r="A134" s="2">
        <v>43328.539895567097</v>
      </c>
      <c r="B134" s="1" t="s">
        <v>197</v>
      </c>
      <c r="C134" s="1" t="s">
        <v>29</v>
      </c>
      <c r="D134" s="1" t="s">
        <v>43</v>
      </c>
      <c r="E134" s="1" t="s">
        <v>31</v>
      </c>
      <c r="F134" s="1" t="s">
        <v>32</v>
      </c>
      <c r="G134" s="1" t="s">
        <v>44</v>
      </c>
      <c r="H134" s="3">
        <v>18</v>
      </c>
      <c r="I134" s="1" t="s">
        <v>34</v>
      </c>
      <c r="J134" s="3">
        <v>1493.87</v>
      </c>
      <c r="K134" s="3">
        <v>26889.59</v>
      </c>
      <c r="M134" s="1" t="s">
        <v>35</v>
      </c>
      <c r="N134" s="1" t="s">
        <v>36</v>
      </c>
      <c r="O134" s="1" t="s">
        <v>37</v>
      </c>
      <c r="P134" s="1" t="s">
        <v>45</v>
      </c>
      <c r="Q134" s="1" t="s">
        <v>39</v>
      </c>
      <c r="R134" s="1" t="s">
        <v>40</v>
      </c>
      <c r="S134" s="1" t="s">
        <v>41</v>
      </c>
      <c r="V134" s="1" t="s">
        <v>42</v>
      </c>
      <c r="Z134" s="3">
        <v>0</v>
      </c>
    </row>
    <row r="135" spans="1:28" ht="12.75" customHeight="1" x14ac:dyDescent="0.2">
      <c r="A135" s="2">
        <v>43328.539895567097</v>
      </c>
      <c r="B135" s="1" t="s">
        <v>197</v>
      </c>
      <c r="C135" s="1" t="s">
        <v>29</v>
      </c>
      <c r="D135" s="1" t="s">
        <v>94</v>
      </c>
      <c r="E135" s="1" t="s">
        <v>95</v>
      </c>
      <c r="F135" s="1" t="s">
        <v>32</v>
      </c>
      <c r="G135" s="1" t="s">
        <v>96</v>
      </c>
      <c r="H135" s="3">
        <v>20</v>
      </c>
      <c r="I135" s="1" t="s">
        <v>34</v>
      </c>
      <c r="J135" s="3">
        <v>424.35</v>
      </c>
      <c r="K135" s="3">
        <v>8486.94</v>
      </c>
      <c r="M135" s="1" t="s">
        <v>35</v>
      </c>
      <c r="N135" s="1" t="s">
        <v>36</v>
      </c>
      <c r="O135" s="1" t="s">
        <v>37</v>
      </c>
      <c r="P135" s="1" t="s">
        <v>97</v>
      </c>
      <c r="Q135" s="1" t="s">
        <v>39</v>
      </c>
      <c r="R135" s="1" t="s">
        <v>40</v>
      </c>
      <c r="S135" s="1" t="s">
        <v>41</v>
      </c>
      <c r="V135" s="1" t="s">
        <v>42</v>
      </c>
      <c r="Z135" s="3">
        <v>0</v>
      </c>
    </row>
    <row r="136" spans="1:28" ht="12.75" customHeight="1" x14ac:dyDescent="0.2">
      <c r="A136" s="2">
        <v>43332.506852812498</v>
      </c>
      <c r="B136" s="1" t="s">
        <v>198</v>
      </c>
      <c r="C136" s="1" t="s">
        <v>29</v>
      </c>
      <c r="D136" s="1" t="s">
        <v>199</v>
      </c>
      <c r="E136" s="1" t="s">
        <v>200</v>
      </c>
      <c r="F136" s="1" t="s">
        <v>32</v>
      </c>
      <c r="G136" s="1" t="s">
        <v>201</v>
      </c>
      <c r="H136" s="3">
        <v>3</v>
      </c>
      <c r="I136" s="1" t="s">
        <v>34</v>
      </c>
      <c r="J136" s="3">
        <v>2875</v>
      </c>
      <c r="K136" s="3">
        <v>8625</v>
      </c>
      <c r="M136" s="1" t="s">
        <v>35</v>
      </c>
      <c r="N136" s="1" t="s">
        <v>36</v>
      </c>
      <c r="O136" s="1" t="s">
        <v>37</v>
      </c>
      <c r="P136" s="1" t="s">
        <v>202</v>
      </c>
      <c r="Q136" s="1" t="s">
        <v>39</v>
      </c>
      <c r="R136" s="1" t="s">
        <v>40</v>
      </c>
      <c r="S136" s="1" t="s">
        <v>41</v>
      </c>
      <c r="V136" s="1" t="s">
        <v>42</v>
      </c>
      <c r="Z136" s="3">
        <v>0</v>
      </c>
      <c r="AA136" s="1" t="s">
        <v>203</v>
      </c>
      <c r="AB136" s="1" t="s">
        <v>203</v>
      </c>
    </row>
    <row r="137" spans="1:28" ht="12.75" customHeight="1" x14ac:dyDescent="0.2">
      <c r="A137" s="2">
        <v>43332.561671909702</v>
      </c>
      <c r="B137" s="1" t="s">
        <v>204</v>
      </c>
      <c r="C137" s="1" t="s">
        <v>29</v>
      </c>
      <c r="D137" s="1" t="s">
        <v>148</v>
      </c>
      <c r="E137" s="1" t="s">
        <v>68</v>
      </c>
      <c r="F137" s="1" t="s">
        <v>32</v>
      </c>
      <c r="G137" s="1" t="s">
        <v>149</v>
      </c>
      <c r="H137" s="3">
        <v>2</v>
      </c>
      <c r="I137" s="1" t="s">
        <v>34</v>
      </c>
      <c r="J137" s="3">
        <v>100715.08</v>
      </c>
      <c r="K137" s="3">
        <v>201430.15</v>
      </c>
      <c r="M137" s="1" t="s">
        <v>35</v>
      </c>
      <c r="N137" s="1" t="s">
        <v>36</v>
      </c>
      <c r="O137" s="1" t="s">
        <v>37</v>
      </c>
      <c r="P137" s="1" t="s">
        <v>150</v>
      </c>
      <c r="Q137" s="1" t="s">
        <v>39</v>
      </c>
      <c r="R137" s="1" t="s">
        <v>51</v>
      </c>
      <c r="S137" s="1" t="s">
        <v>41</v>
      </c>
      <c r="V137" s="1" t="s">
        <v>52</v>
      </c>
      <c r="Z137" s="3">
        <v>0.372</v>
      </c>
      <c r="AA137" s="1" t="s">
        <v>53</v>
      </c>
      <c r="AB137" s="1" t="s">
        <v>53</v>
      </c>
    </row>
    <row r="138" spans="1:28" ht="12.75" customHeight="1" x14ac:dyDescent="0.2">
      <c r="A138" s="2">
        <v>43332.561671909702</v>
      </c>
      <c r="B138" s="1" t="s">
        <v>204</v>
      </c>
      <c r="C138" s="1" t="s">
        <v>29</v>
      </c>
      <c r="D138" s="1" t="s">
        <v>139</v>
      </c>
      <c r="E138" s="1" t="s">
        <v>68</v>
      </c>
      <c r="F138" s="1" t="s">
        <v>32</v>
      </c>
      <c r="G138" s="1" t="s">
        <v>140</v>
      </c>
      <c r="H138" s="3">
        <v>2</v>
      </c>
      <c r="I138" s="1" t="s">
        <v>34</v>
      </c>
      <c r="J138" s="3">
        <v>82064.14</v>
      </c>
      <c r="K138" s="3">
        <v>164128.26999999999</v>
      </c>
      <c r="M138" s="1" t="s">
        <v>35</v>
      </c>
      <c r="N138" s="1" t="s">
        <v>36</v>
      </c>
      <c r="O138" s="1" t="s">
        <v>37</v>
      </c>
      <c r="P138" s="1" t="s">
        <v>141</v>
      </c>
      <c r="Q138" s="1" t="s">
        <v>39</v>
      </c>
      <c r="R138" s="1" t="s">
        <v>51</v>
      </c>
      <c r="S138" s="1" t="s">
        <v>41</v>
      </c>
      <c r="V138" s="1" t="s">
        <v>52</v>
      </c>
      <c r="Z138" s="3">
        <v>0.372</v>
      </c>
      <c r="AA138" s="1" t="s">
        <v>53</v>
      </c>
      <c r="AB138" s="1" t="s">
        <v>53</v>
      </c>
    </row>
    <row r="139" spans="1:28" ht="12.75" customHeight="1" x14ac:dyDescent="0.2">
      <c r="A139" s="2">
        <v>43342.340160567102</v>
      </c>
      <c r="B139" s="1" t="s">
        <v>205</v>
      </c>
      <c r="C139" s="1" t="s">
        <v>29</v>
      </c>
      <c r="D139" s="1" t="s">
        <v>145</v>
      </c>
      <c r="E139" s="1" t="s">
        <v>68</v>
      </c>
      <c r="F139" s="1" t="s">
        <v>32</v>
      </c>
      <c r="G139" s="1" t="s">
        <v>146</v>
      </c>
      <c r="H139" s="3">
        <v>20</v>
      </c>
      <c r="I139" s="1" t="s">
        <v>34</v>
      </c>
      <c r="J139" s="3">
        <v>672.74</v>
      </c>
      <c r="K139" s="3">
        <v>13454.81</v>
      </c>
      <c r="M139" s="1" t="s">
        <v>35</v>
      </c>
      <c r="N139" s="1" t="s">
        <v>36</v>
      </c>
      <c r="O139" s="1" t="s">
        <v>37</v>
      </c>
      <c r="P139" s="1" t="s">
        <v>147</v>
      </c>
      <c r="Q139" s="1" t="s">
        <v>39</v>
      </c>
      <c r="R139" s="1" t="s">
        <v>79</v>
      </c>
      <c r="S139" s="1" t="s">
        <v>41</v>
      </c>
      <c r="V139" s="1" t="s">
        <v>52</v>
      </c>
      <c r="Z139" s="3">
        <v>1.496</v>
      </c>
      <c r="AA139" s="1" t="s">
        <v>53</v>
      </c>
      <c r="AB139" s="1" t="s">
        <v>53</v>
      </c>
    </row>
    <row r="140" spans="1:28" ht="12.75" customHeight="1" x14ac:dyDescent="0.2">
      <c r="A140" s="2">
        <v>43342.340160567102</v>
      </c>
      <c r="B140" s="1" t="s">
        <v>205</v>
      </c>
      <c r="C140" s="1" t="s">
        <v>29</v>
      </c>
      <c r="D140" s="1" t="s">
        <v>166</v>
      </c>
      <c r="E140" s="1" t="s">
        <v>68</v>
      </c>
      <c r="F140" s="1" t="s">
        <v>32</v>
      </c>
      <c r="G140" s="1" t="s">
        <v>167</v>
      </c>
      <c r="H140" s="3">
        <v>80</v>
      </c>
      <c r="I140" s="1" t="s">
        <v>34</v>
      </c>
      <c r="J140" s="3">
        <v>1943.47</v>
      </c>
      <c r="K140" s="3">
        <v>155477.84</v>
      </c>
      <c r="M140" s="1" t="s">
        <v>35</v>
      </c>
      <c r="N140" s="1" t="s">
        <v>36</v>
      </c>
      <c r="O140" s="1" t="s">
        <v>37</v>
      </c>
      <c r="P140" s="1" t="s">
        <v>168</v>
      </c>
      <c r="Q140" s="1" t="s">
        <v>39</v>
      </c>
      <c r="R140" s="1" t="s">
        <v>79</v>
      </c>
      <c r="S140" s="1" t="s">
        <v>41</v>
      </c>
      <c r="V140" s="1" t="s">
        <v>52</v>
      </c>
      <c r="Z140" s="3">
        <v>69.495999999999995</v>
      </c>
      <c r="AA140" s="1" t="s">
        <v>53</v>
      </c>
      <c r="AB140" s="1" t="s">
        <v>53</v>
      </c>
    </row>
    <row r="141" spans="1:28" ht="12.75" customHeight="1" x14ac:dyDescent="0.2">
      <c r="A141" s="2">
        <v>43342.340160567102</v>
      </c>
      <c r="B141" s="1" t="s">
        <v>205</v>
      </c>
      <c r="C141" s="1" t="s">
        <v>29</v>
      </c>
      <c r="D141" s="1" t="s">
        <v>154</v>
      </c>
      <c r="E141" s="1" t="s">
        <v>68</v>
      </c>
      <c r="F141" s="1" t="s">
        <v>32</v>
      </c>
      <c r="G141" s="1" t="s">
        <v>155</v>
      </c>
      <c r="H141" s="3">
        <v>80</v>
      </c>
      <c r="I141" s="1" t="s">
        <v>34</v>
      </c>
      <c r="J141" s="3">
        <v>672.74</v>
      </c>
      <c r="K141" s="3">
        <v>53819.25</v>
      </c>
      <c r="M141" s="1" t="s">
        <v>35</v>
      </c>
      <c r="N141" s="1" t="s">
        <v>36</v>
      </c>
      <c r="O141" s="1" t="s">
        <v>37</v>
      </c>
      <c r="P141" s="1" t="s">
        <v>156</v>
      </c>
      <c r="Q141" s="1" t="s">
        <v>39</v>
      </c>
      <c r="R141" s="1" t="s">
        <v>79</v>
      </c>
      <c r="S141" s="1" t="s">
        <v>41</v>
      </c>
      <c r="V141" s="1" t="s">
        <v>52</v>
      </c>
      <c r="Z141" s="3">
        <v>54.4</v>
      </c>
      <c r="AA141" s="1" t="s">
        <v>53</v>
      </c>
      <c r="AB141" s="1" t="s">
        <v>53</v>
      </c>
    </row>
    <row r="142" spans="1:28" ht="12.75" customHeight="1" x14ac:dyDescent="0.2">
      <c r="A142" s="2">
        <v>43342.340160567102</v>
      </c>
      <c r="B142" s="1" t="s">
        <v>205</v>
      </c>
      <c r="C142" s="1" t="s">
        <v>29</v>
      </c>
      <c r="D142" s="1" t="s">
        <v>71</v>
      </c>
      <c r="E142" s="1" t="s">
        <v>72</v>
      </c>
      <c r="F142" s="1" t="s">
        <v>32</v>
      </c>
      <c r="G142" s="1" t="s">
        <v>73</v>
      </c>
      <c r="H142" s="3">
        <v>20</v>
      </c>
      <c r="I142" s="1" t="s">
        <v>34</v>
      </c>
      <c r="J142" s="3">
        <v>747.49</v>
      </c>
      <c r="K142" s="3">
        <v>14949.79</v>
      </c>
      <c r="M142" s="1" t="s">
        <v>35</v>
      </c>
      <c r="N142" s="1" t="s">
        <v>36</v>
      </c>
      <c r="O142" s="1" t="s">
        <v>37</v>
      </c>
      <c r="P142" s="1" t="s">
        <v>74</v>
      </c>
      <c r="Q142" s="1" t="s">
        <v>39</v>
      </c>
      <c r="R142" s="1" t="s">
        <v>79</v>
      </c>
      <c r="S142" s="1" t="s">
        <v>41</v>
      </c>
      <c r="V142" s="1" t="s">
        <v>52</v>
      </c>
      <c r="Z142" s="3">
        <v>0.1</v>
      </c>
      <c r="AA142" s="1" t="s">
        <v>53</v>
      </c>
      <c r="AB142" s="1" t="s">
        <v>53</v>
      </c>
    </row>
    <row r="143" spans="1:28" ht="12.75" customHeight="1" x14ac:dyDescent="0.2">
      <c r="A143" s="2">
        <v>43342.352855752302</v>
      </c>
      <c r="B143" s="1" t="s">
        <v>206</v>
      </c>
      <c r="C143" s="1" t="s">
        <v>29</v>
      </c>
      <c r="D143" s="1" t="s">
        <v>157</v>
      </c>
      <c r="E143" s="1" t="s">
        <v>68</v>
      </c>
      <c r="F143" s="1" t="s">
        <v>32</v>
      </c>
      <c r="G143" s="1" t="s">
        <v>158</v>
      </c>
      <c r="H143" s="3">
        <v>2</v>
      </c>
      <c r="I143" s="1" t="s">
        <v>34</v>
      </c>
      <c r="J143" s="3">
        <v>119621.57</v>
      </c>
      <c r="K143" s="3">
        <v>239243.13</v>
      </c>
      <c r="M143" s="1" t="s">
        <v>35</v>
      </c>
      <c r="N143" s="1" t="s">
        <v>36</v>
      </c>
      <c r="O143" s="1" t="s">
        <v>37</v>
      </c>
      <c r="P143" s="1" t="s">
        <v>159</v>
      </c>
      <c r="Q143" s="1" t="s">
        <v>39</v>
      </c>
      <c r="R143" s="1" t="s">
        <v>79</v>
      </c>
      <c r="S143" s="1" t="s">
        <v>41</v>
      </c>
      <c r="V143" s="1" t="s">
        <v>52</v>
      </c>
      <c r="Z143" s="3">
        <v>0.372</v>
      </c>
      <c r="AA143" s="1" t="s">
        <v>53</v>
      </c>
      <c r="AB143" s="1" t="s">
        <v>53</v>
      </c>
    </row>
    <row r="144" spans="1:28" ht="12.75" customHeight="1" x14ac:dyDescent="0.2">
      <c r="A144" s="2">
        <v>43342.352855752302</v>
      </c>
      <c r="B144" s="1" t="s">
        <v>206</v>
      </c>
      <c r="C144" s="1" t="s">
        <v>29</v>
      </c>
      <c r="D144" s="1" t="s">
        <v>133</v>
      </c>
      <c r="E144" s="1" t="s">
        <v>68</v>
      </c>
      <c r="F144" s="1" t="s">
        <v>32</v>
      </c>
      <c r="G144" s="1" t="s">
        <v>134</v>
      </c>
      <c r="H144" s="3">
        <v>1</v>
      </c>
      <c r="I144" s="1" t="s">
        <v>34</v>
      </c>
      <c r="J144" s="3">
        <v>100930.7</v>
      </c>
      <c r="K144" s="3">
        <v>100930.7</v>
      </c>
      <c r="M144" s="1" t="s">
        <v>35</v>
      </c>
      <c r="N144" s="1" t="s">
        <v>36</v>
      </c>
      <c r="O144" s="1" t="s">
        <v>37</v>
      </c>
      <c r="P144" s="1" t="s">
        <v>135</v>
      </c>
      <c r="Q144" s="1" t="s">
        <v>39</v>
      </c>
      <c r="R144" s="1" t="s">
        <v>79</v>
      </c>
      <c r="S144" s="1" t="s">
        <v>41</v>
      </c>
      <c r="V144" s="1" t="s">
        <v>52</v>
      </c>
      <c r="Z144" s="3">
        <v>0.40799999999999997</v>
      </c>
      <c r="AA144" s="1" t="s">
        <v>53</v>
      </c>
      <c r="AB144" s="1" t="s">
        <v>53</v>
      </c>
    </row>
    <row r="145" spans="1:28" ht="12.75" customHeight="1" x14ac:dyDescent="0.2">
      <c r="A145" s="2">
        <v>43343.437974537002</v>
      </c>
      <c r="B145" s="1" t="s">
        <v>207</v>
      </c>
      <c r="C145" s="1" t="s">
        <v>29</v>
      </c>
      <c r="D145" s="1" t="s">
        <v>199</v>
      </c>
      <c r="E145" s="1" t="s">
        <v>200</v>
      </c>
      <c r="F145" s="1" t="s">
        <v>32</v>
      </c>
      <c r="G145" s="1" t="s">
        <v>201</v>
      </c>
      <c r="H145" s="3">
        <v>3</v>
      </c>
      <c r="I145" s="1" t="s">
        <v>34</v>
      </c>
      <c r="J145" s="3">
        <v>2875</v>
      </c>
      <c r="K145" s="3">
        <v>8625</v>
      </c>
      <c r="M145" s="1" t="s">
        <v>35</v>
      </c>
      <c r="N145" s="1" t="s">
        <v>36</v>
      </c>
      <c r="O145" s="1" t="s">
        <v>37</v>
      </c>
      <c r="P145" s="1" t="s">
        <v>202</v>
      </c>
      <c r="Q145" s="1" t="s">
        <v>39</v>
      </c>
      <c r="R145" s="1" t="s">
        <v>51</v>
      </c>
      <c r="S145" s="1" t="s">
        <v>41</v>
      </c>
      <c r="V145" s="1" t="s">
        <v>42</v>
      </c>
      <c r="Z145" s="3">
        <v>0</v>
      </c>
      <c r="AA145" s="1" t="s">
        <v>203</v>
      </c>
      <c r="AB145" s="1" t="s">
        <v>203</v>
      </c>
    </row>
    <row r="146" spans="1:28" ht="12.75" customHeight="1" x14ac:dyDescent="0.2">
      <c r="A146" s="2">
        <v>43348.538167129598</v>
      </c>
      <c r="B146" s="1" t="s">
        <v>208</v>
      </c>
      <c r="C146" s="1" t="s">
        <v>29</v>
      </c>
      <c r="D146" s="1" t="s">
        <v>43</v>
      </c>
      <c r="E146" s="1" t="s">
        <v>31</v>
      </c>
      <c r="F146" s="1" t="s">
        <v>32</v>
      </c>
      <c r="G146" s="1" t="s">
        <v>44</v>
      </c>
      <c r="H146" s="3">
        <v>18</v>
      </c>
      <c r="I146" s="1" t="s">
        <v>34</v>
      </c>
      <c r="J146" s="3">
        <v>1493.87</v>
      </c>
      <c r="K146" s="3">
        <v>26889.59</v>
      </c>
      <c r="M146" s="1" t="s">
        <v>35</v>
      </c>
      <c r="N146" s="1" t="s">
        <v>36</v>
      </c>
      <c r="O146" s="1" t="s">
        <v>37</v>
      </c>
      <c r="P146" s="1" t="s">
        <v>45</v>
      </c>
      <c r="Q146" s="1" t="s">
        <v>39</v>
      </c>
      <c r="R146" s="1" t="s">
        <v>79</v>
      </c>
      <c r="S146" s="1" t="s">
        <v>41</v>
      </c>
      <c r="V146" s="1" t="s">
        <v>42</v>
      </c>
      <c r="Z146" s="3">
        <v>0</v>
      </c>
    </row>
    <row r="147" spans="1:28" ht="12.75" customHeight="1" x14ac:dyDescent="0.2">
      <c r="A147" s="2">
        <v>43349.3352822569</v>
      </c>
      <c r="B147" s="1" t="s">
        <v>209</v>
      </c>
      <c r="C147" s="1" t="s">
        <v>29</v>
      </c>
      <c r="D147" s="1" t="s">
        <v>104</v>
      </c>
      <c r="E147" s="1" t="s">
        <v>105</v>
      </c>
      <c r="F147" s="1" t="s">
        <v>32</v>
      </c>
      <c r="G147" s="1" t="s">
        <v>106</v>
      </c>
      <c r="H147" s="3">
        <v>6</v>
      </c>
      <c r="I147" s="1" t="s">
        <v>34</v>
      </c>
      <c r="J147" s="3">
        <v>2652.93</v>
      </c>
      <c r="K147" s="3">
        <v>15917.55</v>
      </c>
      <c r="M147" s="1" t="s">
        <v>35</v>
      </c>
      <c r="N147" s="1" t="s">
        <v>36</v>
      </c>
      <c r="O147" s="1" t="s">
        <v>37</v>
      </c>
      <c r="P147" s="1" t="s">
        <v>107</v>
      </c>
      <c r="Q147" s="1" t="s">
        <v>39</v>
      </c>
      <c r="R147" s="1" t="s">
        <v>40</v>
      </c>
      <c r="S147" s="1" t="s">
        <v>41</v>
      </c>
      <c r="V147" s="1" t="s">
        <v>103</v>
      </c>
      <c r="Z147" s="3">
        <v>0</v>
      </c>
    </row>
    <row r="148" spans="1:28" ht="12.75" customHeight="1" x14ac:dyDescent="0.2">
      <c r="A148" s="2">
        <v>43349.348888078697</v>
      </c>
      <c r="B148" s="1" t="s">
        <v>210</v>
      </c>
      <c r="C148" s="1" t="s">
        <v>29</v>
      </c>
      <c r="D148" s="1" t="s">
        <v>76</v>
      </c>
      <c r="E148" s="1" t="s">
        <v>68</v>
      </c>
      <c r="F148" s="1" t="s">
        <v>32</v>
      </c>
      <c r="G148" s="1" t="s">
        <v>77</v>
      </c>
      <c r="H148" s="3">
        <v>30</v>
      </c>
      <c r="I148" s="1" t="s">
        <v>34</v>
      </c>
      <c r="J148" s="3">
        <v>598.95000000000005</v>
      </c>
      <c r="K148" s="3">
        <v>17968.5</v>
      </c>
      <c r="M148" s="1" t="s">
        <v>35</v>
      </c>
      <c r="N148" s="1" t="s">
        <v>36</v>
      </c>
      <c r="O148" s="1" t="s">
        <v>37</v>
      </c>
      <c r="P148" s="1" t="s">
        <v>78</v>
      </c>
      <c r="Q148" s="1" t="s">
        <v>39</v>
      </c>
      <c r="R148" s="1" t="s">
        <v>51</v>
      </c>
      <c r="S148" s="1" t="s">
        <v>41</v>
      </c>
      <c r="V148" s="1" t="s">
        <v>80</v>
      </c>
      <c r="Z148" s="3">
        <v>0</v>
      </c>
    </row>
    <row r="149" spans="1:28" ht="12.75" customHeight="1" x14ac:dyDescent="0.2">
      <c r="A149" s="2">
        <v>43355.309878125001</v>
      </c>
      <c r="B149" s="1" t="s">
        <v>211</v>
      </c>
      <c r="C149" s="1" t="s">
        <v>29</v>
      </c>
      <c r="D149" s="1" t="s">
        <v>199</v>
      </c>
      <c r="E149" s="1" t="s">
        <v>200</v>
      </c>
      <c r="F149" s="1" t="s">
        <v>32</v>
      </c>
      <c r="G149" s="1" t="s">
        <v>201</v>
      </c>
      <c r="H149" s="3">
        <v>3</v>
      </c>
      <c r="I149" s="1" t="s">
        <v>34</v>
      </c>
      <c r="J149" s="3">
        <v>2875</v>
      </c>
      <c r="K149" s="3">
        <v>8625</v>
      </c>
      <c r="M149" s="1" t="s">
        <v>35</v>
      </c>
      <c r="N149" s="1" t="s">
        <v>36</v>
      </c>
      <c r="O149" s="1" t="s">
        <v>37</v>
      </c>
      <c r="P149" s="1" t="s">
        <v>202</v>
      </c>
      <c r="Q149" s="1" t="s">
        <v>39</v>
      </c>
      <c r="R149" s="1" t="s">
        <v>51</v>
      </c>
      <c r="S149" s="1" t="s">
        <v>41</v>
      </c>
      <c r="V149" s="1" t="s">
        <v>42</v>
      </c>
      <c r="Z149" s="3">
        <v>0</v>
      </c>
      <c r="AA149" s="1" t="s">
        <v>203</v>
      </c>
      <c r="AB149" s="1" t="s">
        <v>203</v>
      </c>
    </row>
    <row r="150" spans="1:28" ht="12.75" customHeight="1" x14ac:dyDescent="0.2">
      <c r="A150" s="2">
        <v>43357.391567280101</v>
      </c>
      <c r="B150" s="1" t="s">
        <v>212</v>
      </c>
      <c r="C150" s="1" t="s">
        <v>29</v>
      </c>
      <c r="D150" s="1" t="s">
        <v>43</v>
      </c>
      <c r="E150" s="1" t="s">
        <v>31</v>
      </c>
      <c r="F150" s="1" t="s">
        <v>32</v>
      </c>
      <c r="G150" s="1" t="s">
        <v>44</v>
      </c>
      <c r="H150" s="3">
        <v>18</v>
      </c>
      <c r="I150" s="1" t="s">
        <v>34</v>
      </c>
      <c r="J150" s="3">
        <v>1493.87</v>
      </c>
      <c r="K150" s="3">
        <v>26889.59</v>
      </c>
      <c r="M150" s="1" t="s">
        <v>35</v>
      </c>
      <c r="N150" s="1" t="s">
        <v>36</v>
      </c>
      <c r="O150" s="1" t="s">
        <v>37</v>
      </c>
      <c r="P150" s="1" t="s">
        <v>45</v>
      </c>
      <c r="Q150" s="1" t="s">
        <v>39</v>
      </c>
      <c r="R150" s="1" t="s">
        <v>79</v>
      </c>
      <c r="S150" s="1" t="s">
        <v>41</v>
      </c>
      <c r="V150" s="1" t="s">
        <v>42</v>
      </c>
      <c r="Z150" s="3">
        <v>0</v>
      </c>
    </row>
    <row r="151" spans="1:28" ht="12.75" customHeight="1" x14ac:dyDescent="0.2">
      <c r="A151" s="2">
        <v>43360.517496608802</v>
      </c>
      <c r="B151" s="1" t="s">
        <v>213</v>
      </c>
      <c r="C151" s="1" t="s">
        <v>29</v>
      </c>
      <c r="D151" s="1" t="s">
        <v>71</v>
      </c>
      <c r="E151" s="1" t="s">
        <v>72</v>
      </c>
      <c r="F151" s="1" t="s">
        <v>32</v>
      </c>
      <c r="G151" s="1" t="s">
        <v>73</v>
      </c>
      <c r="H151" s="3">
        <v>20</v>
      </c>
      <c r="I151" s="1" t="s">
        <v>34</v>
      </c>
      <c r="J151" s="3">
        <v>747.34</v>
      </c>
      <c r="K151" s="3">
        <v>14946.89</v>
      </c>
      <c r="M151" s="1" t="s">
        <v>35</v>
      </c>
      <c r="N151" s="1" t="s">
        <v>36</v>
      </c>
      <c r="O151" s="1" t="s">
        <v>37</v>
      </c>
      <c r="P151" s="1" t="s">
        <v>74</v>
      </c>
      <c r="Q151" s="1" t="s">
        <v>39</v>
      </c>
      <c r="R151" s="1" t="s">
        <v>51</v>
      </c>
      <c r="S151" s="1" t="s">
        <v>41</v>
      </c>
      <c r="V151" s="1" t="s">
        <v>52</v>
      </c>
      <c r="Z151" s="3">
        <v>0.1</v>
      </c>
      <c r="AA151" s="1" t="s">
        <v>53</v>
      </c>
      <c r="AB151" s="1" t="s">
        <v>53</v>
      </c>
    </row>
    <row r="152" spans="1:28" ht="12.75" customHeight="1" x14ac:dyDescent="0.2">
      <c r="A152" s="2">
        <v>43360.517496608802</v>
      </c>
      <c r="B152" s="1" t="s">
        <v>213</v>
      </c>
      <c r="C152" s="1" t="s">
        <v>29</v>
      </c>
      <c r="D152" s="1" t="s">
        <v>166</v>
      </c>
      <c r="E152" s="1" t="s">
        <v>68</v>
      </c>
      <c r="F152" s="1" t="s">
        <v>32</v>
      </c>
      <c r="G152" s="1" t="s">
        <v>167</v>
      </c>
      <c r="H152" s="3">
        <v>80</v>
      </c>
      <c r="I152" s="1" t="s">
        <v>34</v>
      </c>
      <c r="J152" s="3">
        <v>1943.1</v>
      </c>
      <c r="K152" s="3">
        <v>155447.64000000001</v>
      </c>
      <c r="M152" s="1" t="s">
        <v>35</v>
      </c>
      <c r="N152" s="1" t="s">
        <v>36</v>
      </c>
      <c r="O152" s="1" t="s">
        <v>37</v>
      </c>
      <c r="P152" s="1" t="s">
        <v>168</v>
      </c>
      <c r="Q152" s="1" t="s">
        <v>39</v>
      </c>
      <c r="R152" s="1" t="s">
        <v>51</v>
      </c>
      <c r="S152" s="1" t="s">
        <v>41</v>
      </c>
      <c r="V152" s="1" t="s">
        <v>52</v>
      </c>
      <c r="Z152" s="3">
        <v>69.495999999999995</v>
      </c>
      <c r="AA152" s="1" t="s">
        <v>53</v>
      </c>
      <c r="AB152" s="1" t="s">
        <v>53</v>
      </c>
    </row>
    <row r="153" spans="1:28" ht="12.75" customHeight="1" x14ac:dyDescent="0.2">
      <c r="A153" s="2">
        <v>43360.517496608802</v>
      </c>
      <c r="B153" s="1" t="s">
        <v>213</v>
      </c>
      <c r="C153" s="1" t="s">
        <v>29</v>
      </c>
      <c r="D153" s="1" t="s">
        <v>154</v>
      </c>
      <c r="E153" s="1" t="s">
        <v>68</v>
      </c>
      <c r="F153" s="1" t="s">
        <v>32</v>
      </c>
      <c r="G153" s="1" t="s">
        <v>155</v>
      </c>
      <c r="H153" s="3">
        <v>80</v>
      </c>
      <c r="I153" s="1" t="s">
        <v>34</v>
      </c>
      <c r="J153" s="3">
        <v>672.61</v>
      </c>
      <c r="K153" s="3">
        <v>53808.800000000003</v>
      </c>
      <c r="M153" s="1" t="s">
        <v>35</v>
      </c>
      <c r="N153" s="1" t="s">
        <v>36</v>
      </c>
      <c r="O153" s="1" t="s">
        <v>37</v>
      </c>
      <c r="P153" s="1" t="s">
        <v>156</v>
      </c>
      <c r="Q153" s="1" t="s">
        <v>39</v>
      </c>
      <c r="R153" s="1" t="s">
        <v>51</v>
      </c>
      <c r="S153" s="1" t="s">
        <v>41</v>
      </c>
      <c r="V153" s="1" t="s">
        <v>52</v>
      </c>
      <c r="Z153" s="3">
        <v>54.4</v>
      </c>
      <c r="AA153" s="1" t="s">
        <v>53</v>
      </c>
      <c r="AB153" s="1" t="s">
        <v>53</v>
      </c>
    </row>
    <row r="154" spans="1:28" ht="12.75" customHeight="1" x14ac:dyDescent="0.2">
      <c r="A154" s="2">
        <v>43360.517496608802</v>
      </c>
      <c r="B154" s="1" t="s">
        <v>213</v>
      </c>
      <c r="C154" s="1" t="s">
        <v>29</v>
      </c>
      <c r="D154" s="1" t="s">
        <v>160</v>
      </c>
      <c r="E154" s="1" t="s">
        <v>68</v>
      </c>
      <c r="F154" s="1" t="s">
        <v>32</v>
      </c>
      <c r="G154" s="1" t="s">
        <v>161</v>
      </c>
      <c r="H154" s="3">
        <v>2</v>
      </c>
      <c r="I154" s="1" t="s">
        <v>34</v>
      </c>
      <c r="J154" s="3">
        <v>82207.89</v>
      </c>
      <c r="K154" s="3">
        <v>164415.76999999999</v>
      </c>
      <c r="M154" s="1" t="s">
        <v>35</v>
      </c>
      <c r="N154" s="1" t="s">
        <v>36</v>
      </c>
      <c r="O154" s="1" t="s">
        <v>37</v>
      </c>
      <c r="P154" s="1" t="s">
        <v>162</v>
      </c>
      <c r="Q154" s="1" t="s">
        <v>39</v>
      </c>
      <c r="R154" s="1" t="s">
        <v>51</v>
      </c>
      <c r="S154" s="1" t="s">
        <v>41</v>
      </c>
      <c r="V154" s="1" t="s">
        <v>52</v>
      </c>
      <c r="Z154" s="3">
        <v>0.36199999999999999</v>
      </c>
      <c r="AA154" s="1" t="s">
        <v>53</v>
      </c>
      <c r="AB154" s="1" t="s">
        <v>53</v>
      </c>
    </row>
    <row r="155" spans="1:28" ht="12.75" customHeight="1" x14ac:dyDescent="0.2">
      <c r="A155" s="2">
        <v>43360.517496608802</v>
      </c>
      <c r="B155" s="1" t="s">
        <v>213</v>
      </c>
      <c r="C155" s="1" t="s">
        <v>29</v>
      </c>
      <c r="D155" s="1" t="s">
        <v>157</v>
      </c>
      <c r="E155" s="1" t="s">
        <v>68</v>
      </c>
      <c r="F155" s="1" t="s">
        <v>32</v>
      </c>
      <c r="G155" s="1" t="s">
        <v>158</v>
      </c>
      <c r="H155" s="3">
        <v>2</v>
      </c>
      <c r="I155" s="1" t="s">
        <v>34</v>
      </c>
      <c r="J155" s="3">
        <v>119575.1</v>
      </c>
      <c r="K155" s="3">
        <v>239150.19</v>
      </c>
      <c r="M155" s="1" t="s">
        <v>35</v>
      </c>
      <c r="N155" s="1" t="s">
        <v>36</v>
      </c>
      <c r="O155" s="1" t="s">
        <v>37</v>
      </c>
      <c r="P155" s="1" t="s">
        <v>159</v>
      </c>
      <c r="Q155" s="1" t="s">
        <v>39</v>
      </c>
      <c r="R155" s="1" t="s">
        <v>51</v>
      </c>
      <c r="S155" s="1" t="s">
        <v>41</v>
      </c>
      <c r="V155" s="1" t="s">
        <v>52</v>
      </c>
      <c r="Z155" s="3">
        <v>0.372</v>
      </c>
      <c r="AA155" s="1" t="s">
        <v>53</v>
      </c>
      <c r="AB155" s="1" t="s">
        <v>53</v>
      </c>
    </row>
    <row r="156" spans="1:28" ht="12.75" customHeight="1" x14ac:dyDescent="0.2">
      <c r="A156" s="2">
        <v>43360.517496608802</v>
      </c>
      <c r="B156" s="1" t="s">
        <v>213</v>
      </c>
      <c r="C156" s="1" t="s">
        <v>29</v>
      </c>
      <c r="D156" s="1" t="s">
        <v>133</v>
      </c>
      <c r="E156" s="1" t="s">
        <v>68</v>
      </c>
      <c r="F156" s="1" t="s">
        <v>32</v>
      </c>
      <c r="G156" s="1" t="s">
        <v>134</v>
      </c>
      <c r="H156" s="3">
        <v>2</v>
      </c>
      <c r="I156" s="1" t="s">
        <v>34</v>
      </c>
      <c r="J156" s="3">
        <v>100891.5</v>
      </c>
      <c r="K156" s="3">
        <v>201782.99</v>
      </c>
      <c r="M156" s="1" t="s">
        <v>35</v>
      </c>
      <c r="N156" s="1" t="s">
        <v>36</v>
      </c>
      <c r="O156" s="1" t="s">
        <v>37</v>
      </c>
      <c r="P156" s="1" t="s">
        <v>135</v>
      </c>
      <c r="Q156" s="1" t="s">
        <v>39</v>
      </c>
      <c r="R156" s="1" t="s">
        <v>51</v>
      </c>
      <c r="S156" s="1" t="s">
        <v>41</v>
      </c>
      <c r="V156" s="1" t="s">
        <v>52</v>
      </c>
      <c r="Z156" s="3">
        <v>0.81599999999999995</v>
      </c>
      <c r="AA156" s="1" t="s">
        <v>53</v>
      </c>
      <c r="AB156" s="1" t="s">
        <v>53</v>
      </c>
    </row>
    <row r="157" spans="1:28" ht="12.75" customHeight="1" x14ac:dyDescent="0.2">
      <c r="A157" s="2">
        <v>43360.517496608802</v>
      </c>
      <c r="B157" s="1" t="s">
        <v>213</v>
      </c>
      <c r="C157" s="1" t="s">
        <v>29</v>
      </c>
      <c r="D157" s="1" t="s">
        <v>139</v>
      </c>
      <c r="E157" s="1" t="s">
        <v>68</v>
      </c>
      <c r="F157" s="1" t="s">
        <v>32</v>
      </c>
      <c r="G157" s="1" t="s">
        <v>140</v>
      </c>
      <c r="H157" s="3">
        <v>2</v>
      </c>
      <c r="I157" s="1" t="s">
        <v>34</v>
      </c>
      <c r="J157" s="3">
        <v>82207.89</v>
      </c>
      <c r="K157" s="3">
        <v>164415.76999999999</v>
      </c>
      <c r="M157" s="1" t="s">
        <v>35</v>
      </c>
      <c r="N157" s="1" t="s">
        <v>36</v>
      </c>
      <c r="O157" s="1" t="s">
        <v>37</v>
      </c>
      <c r="P157" s="1" t="s">
        <v>141</v>
      </c>
      <c r="Q157" s="1" t="s">
        <v>39</v>
      </c>
      <c r="R157" s="1" t="s">
        <v>51</v>
      </c>
      <c r="S157" s="1" t="s">
        <v>41</v>
      </c>
      <c r="V157" s="1" t="s">
        <v>52</v>
      </c>
      <c r="Z157" s="3">
        <v>0.372</v>
      </c>
      <c r="AA157" s="1" t="s">
        <v>53</v>
      </c>
      <c r="AB157" s="1" t="s">
        <v>53</v>
      </c>
    </row>
    <row r="158" spans="1:28" ht="12.75" customHeight="1" x14ac:dyDescent="0.2">
      <c r="A158" s="2">
        <v>43360.536453622699</v>
      </c>
      <c r="B158" s="1" t="s">
        <v>214</v>
      </c>
      <c r="C158" s="1" t="s">
        <v>29</v>
      </c>
      <c r="D158" s="1" t="s">
        <v>133</v>
      </c>
      <c r="E158" s="1" t="s">
        <v>68</v>
      </c>
      <c r="F158" s="1" t="s">
        <v>32</v>
      </c>
      <c r="G158" s="1" t="s">
        <v>134</v>
      </c>
      <c r="H158" s="3">
        <v>3</v>
      </c>
      <c r="I158" s="1" t="s">
        <v>34</v>
      </c>
      <c r="J158" s="3">
        <v>100323.03</v>
      </c>
      <c r="K158" s="3">
        <v>300969.09999999998</v>
      </c>
      <c r="M158" s="1" t="s">
        <v>35</v>
      </c>
      <c r="N158" s="1" t="s">
        <v>36</v>
      </c>
      <c r="O158" s="1" t="s">
        <v>37</v>
      </c>
      <c r="P158" s="1" t="s">
        <v>135</v>
      </c>
      <c r="Q158" s="1" t="s">
        <v>39</v>
      </c>
      <c r="R158" s="1" t="s">
        <v>51</v>
      </c>
      <c r="S158" s="1" t="s">
        <v>41</v>
      </c>
      <c r="V158" s="1" t="s">
        <v>52</v>
      </c>
      <c r="Z158" s="3">
        <v>1.224</v>
      </c>
      <c r="AA158" s="1" t="s">
        <v>53</v>
      </c>
      <c r="AB158" s="1" t="s">
        <v>53</v>
      </c>
    </row>
    <row r="159" spans="1:28" ht="12.75" customHeight="1" x14ac:dyDescent="0.2">
      <c r="A159" s="2">
        <v>43360.536453622699</v>
      </c>
      <c r="B159" s="1" t="s">
        <v>214</v>
      </c>
      <c r="C159" s="1" t="s">
        <v>29</v>
      </c>
      <c r="D159" s="1" t="s">
        <v>139</v>
      </c>
      <c r="E159" s="1" t="s">
        <v>68</v>
      </c>
      <c r="F159" s="1" t="s">
        <v>32</v>
      </c>
      <c r="G159" s="1" t="s">
        <v>140</v>
      </c>
      <c r="H159" s="3">
        <v>3</v>
      </c>
      <c r="I159" s="1" t="s">
        <v>34</v>
      </c>
      <c r="J159" s="3">
        <v>81744.7</v>
      </c>
      <c r="K159" s="3">
        <v>245234.09</v>
      </c>
      <c r="M159" s="1" t="s">
        <v>35</v>
      </c>
      <c r="N159" s="1" t="s">
        <v>36</v>
      </c>
      <c r="O159" s="1" t="s">
        <v>37</v>
      </c>
      <c r="P159" s="1" t="s">
        <v>141</v>
      </c>
      <c r="Q159" s="1" t="s">
        <v>39</v>
      </c>
      <c r="R159" s="1" t="s">
        <v>51</v>
      </c>
      <c r="S159" s="1" t="s">
        <v>41</v>
      </c>
      <c r="V159" s="1" t="s">
        <v>52</v>
      </c>
      <c r="Z159" s="3">
        <v>0.55800000000000005</v>
      </c>
      <c r="AA159" s="1" t="s">
        <v>53</v>
      </c>
      <c r="AB159" s="1" t="s">
        <v>53</v>
      </c>
    </row>
    <row r="160" spans="1:28" ht="12.75" customHeight="1" x14ac:dyDescent="0.2">
      <c r="A160" s="2">
        <v>43360.536453622699</v>
      </c>
      <c r="B160" s="1" t="s">
        <v>214</v>
      </c>
      <c r="C160" s="1" t="s">
        <v>29</v>
      </c>
      <c r="D160" s="1" t="s">
        <v>145</v>
      </c>
      <c r="E160" s="1" t="s">
        <v>68</v>
      </c>
      <c r="F160" s="1" t="s">
        <v>32</v>
      </c>
      <c r="G160" s="1" t="s">
        <v>146</v>
      </c>
      <c r="H160" s="3">
        <v>40</v>
      </c>
      <c r="I160" s="1" t="s">
        <v>34</v>
      </c>
      <c r="J160" s="3">
        <v>668.82</v>
      </c>
      <c r="K160" s="3">
        <v>26752.81</v>
      </c>
      <c r="M160" s="1" t="s">
        <v>35</v>
      </c>
      <c r="N160" s="1" t="s">
        <v>36</v>
      </c>
      <c r="O160" s="1" t="s">
        <v>37</v>
      </c>
      <c r="P160" s="1" t="s">
        <v>147</v>
      </c>
      <c r="Q160" s="1" t="s">
        <v>39</v>
      </c>
      <c r="R160" s="1" t="s">
        <v>51</v>
      </c>
      <c r="S160" s="1" t="s">
        <v>41</v>
      </c>
      <c r="V160" s="1" t="s">
        <v>52</v>
      </c>
      <c r="Z160" s="3">
        <v>2.992</v>
      </c>
      <c r="AA160" s="1" t="s">
        <v>53</v>
      </c>
      <c r="AB160" s="1" t="s">
        <v>53</v>
      </c>
    </row>
    <row r="161" spans="1:28" ht="12.75" customHeight="1" x14ac:dyDescent="0.2">
      <c r="A161" s="2">
        <v>43360.536453622699</v>
      </c>
      <c r="B161" s="1" t="s">
        <v>214</v>
      </c>
      <c r="C161" s="1" t="s">
        <v>29</v>
      </c>
      <c r="D161" s="1" t="s">
        <v>157</v>
      </c>
      <c r="E161" s="1" t="s">
        <v>68</v>
      </c>
      <c r="F161" s="1" t="s">
        <v>32</v>
      </c>
      <c r="G161" s="1" t="s">
        <v>158</v>
      </c>
      <c r="H161" s="3">
        <v>2</v>
      </c>
      <c r="I161" s="1" t="s">
        <v>34</v>
      </c>
      <c r="J161" s="3">
        <v>118901.38</v>
      </c>
      <c r="K161" s="3">
        <v>237802.75</v>
      </c>
      <c r="M161" s="1" t="s">
        <v>35</v>
      </c>
      <c r="N161" s="1" t="s">
        <v>36</v>
      </c>
      <c r="O161" s="1" t="s">
        <v>37</v>
      </c>
      <c r="P161" s="1" t="s">
        <v>159</v>
      </c>
      <c r="Q161" s="1" t="s">
        <v>39</v>
      </c>
      <c r="R161" s="1" t="s">
        <v>51</v>
      </c>
      <c r="S161" s="1" t="s">
        <v>41</v>
      </c>
      <c r="V161" s="1" t="s">
        <v>52</v>
      </c>
      <c r="Z161" s="3">
        <v>0.372</v>
      </c>
      <c r="AA161" s="1" t="s">
        <v>53</v>
      </c>
      <c r="AB161" s="1" t="s">
        <v>53</v>
      </c>
    </row>
    <row r="162" spans="1:28" ht="12.75" customHeight="1" x14ac:dyDescent="0.2">
      <c r="A162" s="2">
        <v>43360.536453622699</v>
      </c>
      <c r="B162" s="1" t="s">
        <v>214</v>
      </c>
      <c r="C162" s="1" t="s">
        <v>29</v>
      </c>
      <c r="D162" s="1" t="s">
        <v>160</v>
      </c>
      <c r="E162" s="1" t="s">
        <v>68</v>
      </c>
      <c r="F162" s="1" t="s">
        <v>32</v>
      </c>
      <c r="G162" s="1" t="s">
        <v>161</v>
      </c>
      <c r="H162" s="3">
        <v>3</v>
      </c>
      <c r="I162" s="1" t="s">
        <v>34</v>
      </c>
      <c r="J162" s="3">
        <v>81744.7</v>
      </c>
      <c r="K162" s="3">
        <v>245234.09</v>
      </c>
      <c r="M162" s="1" t="s">
        <v>35</v>
      </c>
      <c r="N162" s="1" t="s">
        <v>36</v>
      </c>
      <c r="O162" s="1" t="s">
        <v>37</v>
      </c>
      <c r="P162" s="1" t="s">
        <v>162</v>
      </c>
      <c r="Q162" s="1" t="s">
        <v>39</v>
      </c>
      <c r="R162" s="1" t="s">
        <v>51</v>
      </c>
      <c r="S162" s="1" t="s">
        <v>41</v>
      </c>
      <c r="V162" s="1" t="s">
        <v>52</v>
      </c>
      <c r="Z162" s="3">
        <v>0.54300000000000004</v>
      </c>
      <c r="AA162" s="1" t="s">
        <v>53</v>
      </c>
      <c r="AB162" s="1" t="s">
        <v>53</v>
      </c>
    </row>
    <row r="163" spans="1:28" ht="12.75" customHeight="1" x14ac:dyDescent="0.2">
      <c r="A163" s="2">
        <v>43360.536453622699</v>
      </c>
      <c r="B163" s="1" t="s">
        <v>214</v>
      </c>
      <c r="C163" s="1" t="s">
        <v>29</v>
      </c>
      <c r="D163" s="1" t="s">
        <v>154</v>
      </c>
      <c r="E163" s="1" t="s">
        <v>68</v>
      </c>
      <c r="F163" s="1" t="s">
        <v>32</v>
      </c>
      <c r="G163" s="1" t="s">
        <v>155</v>
      </c>
      <c r="H163" s="3">
        <v>80</v>
      </c>
      <c r="I163" s="1" t="s">
        <v>34</v>
      </c>
      <c r="J163" s="3">
        <v>668.82</v>
      </c>
      <c r="K163" s="3">
        <v>53505.62</v>
      </c>
      <c r="M163" s="1" t="s">
        <v>35</v>
      </c>
      <c r="N163" s="1" t="s">
        <v>36</v>
      </c>
      <c r="O163" s="1" t="s">
        <v>37</v>
      </c>
      <c r="P163" s="1" t="s">
        <v>156</v>
      </c>
      <c r="Q163" s="1" t="s">
        <v>39</v>
      </c>
      <c r="R163" s="1" t="s">
        <v>51</v>
      </c>
      <c r="S163" s="1" t="s">
        <v>41</v>
      </c>
      <c r="V163" s="1" t="s">
        <v>52</v>
      </c>
      <c r="Z163" s="3">
        <v>54.4</v>
      </c>
      <c r="AA163" s="1" t="s">
        <v>53</v>
      </c>
      <c r="AB163" s="1" t="s">
        <v>53</v>
      </c>
    </row>
    <row r="164" spans="1:28" ht="12.75" customHeight="1" x14ac:dyDescent="0.2">
      <c r="A164" s="2">
        <v>43360.536453622699</v>
      </c>
      <c r="B164" s="1" t="s">
        <v>214</v>
      </c>
      <c r="C164" s="1" t="s">
        <v>29</v>
      </c>
      <c r="D164" s="1" t="s">
        <v>166</v>
      </c>
      <c r="E164" s="1" t="s">
        <v>68</v>
      </c>
      <c r="F164" s="1" t="s">
        <v>32</v>
      </c>
      <c r="G164" s="1" t="s">
        <v>167</v>
      </c>
      <c r="H164" s="3">
        <v>80</v>
      </c>
      <c r="I164" s="1" t="s">
        <v>34</v>
      </c>
      <c r="J164" s="3">
        <v>1932.15</v>
      </c>
      <c r="K164" s="3">
        <v>154571.79</v>
      </c>
      <c r="M164" s="1" t="s">
        <v>35</v>
      </c>
      <c r="N164" s="1" t="s">
        <v>36</v>
      </c>
      <c r="O164" s="1" t="s">
        <v>37</v>
      </c>
      <c r="P164" s="1" t="s">
        <v>168</v>
      </c>
      <c r="Q164" s="1" t="s">
        <v>39</v>
      </c>
      <c r="R164" s="1" t="s">
        <v>51</v>
      </c>
      <c r="S164" s="1" t="s">
        <v>41</v>
      </c>
      <c r="V164" s="1" t="s">
        <v>52</v>
      </c>
      <c r="Z164" s="3">
        <v>69.495999999999995</v>
      </c>
      <c r="AA164" s="1" t="s">
        <v>53</v>
      </c>
      <c r="AB164" s="1" t="s">
        <v>53</v>
      </c>
    </row>
    <row r="165" spans="1:28" ht="12.75" customHeight="1" x14ac:dyDescent="0.2">
      <c r="A165" s="2">
        <v>43360.536453622699</v>
      </c>
      <c r="B165" s="1" t="s">
        <v>214</v>
      </c>
      <c r="C165" s="1" t="s">
        <v>29</v>
      </c>
      <c r="D165" s="1" t="s">
        <v>163</v>
      </c>
      <c r="E165" s="1" t="s">
        <v>68</v>
      </c>
      <c r="F165" s="1" t="s">
        <v>32</v>
      </c>
      <c r="G165" s="1" t="s">
        <v>164</v>
      </c>
      <c r="H165" s="3">
        <v>48</v>
      </c>
      <c r="I165" s="1" t="s">
        <v>34</v>
      </c>
      <c r="J165" s="3">
        <v>928.92</v>
      </c>
      <c r="K165" s="3">
        <v>44588.02</v>
      </c>
      <c r="M165" s="1" t="s">
        <v>35</v>
      </c>
      <c r="N165" s="1" t="s">
        <v>36</v>
      </c>
      <c r="O165" s="1" t="s">
        <v>37</v>
      </c>
      <c r="P165" s="1" t="s">
        <v>165</v>
      </c>
      <c r="Q165" s="1" t="s">
        <v>39</v>
      </c>
      <c r="R165" s="1" t="s">
        <v>51</v>
      </c>
      <c r="S165" s="1" t="s">
        <v>41</v>
      </c>
      <c r="V165" s="1" t="s">
        <v>52</v>
      </c>
      <c r="Z165" s="3">
        <v>21.792000000000002</v>
      </c>
      <c r="AA165" s="1" t="s">
        <v>53</v>
      </c>
      <c r="AB165" s="1" t="s">
        <v>53</v>
      </c>
    </row>
    <row r="166" spans="1:28" ht="12.75" customHeight="1" x14ac:dyDescent="0.2">
      <c r="A166" s="2">
        <v>43360.536453622699</v>
      </c>
      <c r="B166" s="1" t="s">
        <v>214</v>
      </c>
      <c r="C166" s="1" t="s">
        <v>29</v>
      </c>
      <c r="D166" s="1" t="s">
        <v>71</v>
      </c>
      <c r="E166" s="1" t="s">
        <v>72</v>
      </c>
      <c r="F166" s="1" t="s">
        <v>32</v>
      </c>
      <c r="G166" s="1" t="s">
        <v>73</v>
      </c>
      <c r="H166" s="3">
        <v>30</v>
      </c>
      <c r="I166" s="1" t="s">
        <v>34</v>
      </c>
      <c r="J166" s="3">
        <v>743.13</v>
      </c>
      <c r="K166" s="3">
        <v>22294.01</v>
      </c>
      <c r="M166" s="1" t="s">
        <v>35</v>
      </c>
      <c r="N166" s="1" t="s">
        <v>36</v>
      </c>
      <c r="O166" s="1" t="s">
        <v>37</v>
      </c>
      <c r="P166" s="1" t="s">
        <v>74</v>
      </c>
      <c r="Q166" s="1" t="s">
        <v>39</v>
      </c>
      <c r="R166" s="1" t="s">
        <v>51</v>
      </c>
      <c r="S166" s="1" t="s">
        <v>41</v>
      </c>
      <c r="V166" s="1" t="s">
        <v>52</v>
      </c>
      <c r="Z166" s="3">
        <v>0.15</v>
      </c>
      <c r="AA166" s="1" t="s">
        <v>53</v>
      </c>
      <c r="AB166" s="1" t="s">
        <v>53</v>
      </c>
    </row>
    <row r="167" spans="1:28" ht="12.75" customHeight="1" x14ac:dyDescent="0.2">
      <c r="A167" s="2">
        <v>43360.546318402798</v>
      </c>
      <c r="B167" s="1" t="s">
        <v>215</v>
      </c>
      <c r="C167" s="1" t="s">
        <v>29</v>
      </c>
      <c r="D167" s="1" t="s">
        <v>157</v>
      </c>
      <c r="E167" s="1" t="s">
        <v>68</v>
      </c>
      <c r="F167" s="1" t="s">
        <v>32</v>
      </c>
      <c r="G167" s="1" t="s">
        <v>158</v>
      </c>
      <c r="H167" s="3">
        <v>1</v>
      </c>
      <c r="I167" s="1" t="s">
        <v>34</v>
      </c>
      <c r="J167" s="3">
        <v>118576.13</v>
      </c>
      <c r="K167" s="3">
        <v>118576.13</v>
      </c>
      <c r="M167" s="1" t="s">
        <v>35</v>
      </c>
      <c r="N167" s="1" t="s">
        <v>36</v>
      </c>
      <c r="O167" s="1" t="s">
        <v>37</v>
      </c>
      <c r="P167" s="1" t="s">
        <v>159</v>
      </c>
      <c r="Q167" s="1" t="s">
        <v>39</v>
      </c>
      <c r="R167" s="1" t="s">
        <v>51</v>
      </c>
      <c r="S167" s="1" t="s">
        <v>41</v>
      </c>
      <c r="V167" s="1" t="s">
        <v>52</v>
      </c>
      <c r="Z167" s="3">
        <v>0.186</v>
      </c>
      <c r="AA167" s="1" t="s">
        <v>53</v>
      </c>
      <c r="AB167" s="1" t="s">
        <v>53</v>
      </c>
    </row>
    <row r="168" spans="1:28" ht="12.75" customHeight="1" x14ac:dyDescent="0.2">
      <c r="A168" s="2">
        <v>43361.266741898202</v>
      </c>
      <c r="B168" s="1" t="s">
        <v>216</v>
      </c>
      <c r="C168" s="1" t="s">
        <v>29</v>
      </c>
      <c r="D168" s="1" t="s">
        <v>76</v>
      </c>
      <c r="E168" s="1" t="s">
        <v>68</v>
      </c>
      <c r="F168" s="1" t="s">
        <v>32</v>
      </c>
      <c r="G168" s="1" t="s">
        <v>77</v>
      </c>
      <c r="H168" s="3">
        <v>20</v>
      </c>
      <c r="I168" s="1" t="s">
        <v>34</v>
      </c>
      <c r="J168" s="3">
        <v>598.95000000000005</v>
      </c>
      <c r="K168" s="3">
        <v>11979</v>
      </c>
      <c r="M168" s="1" t="s">
        <v>35</v>
      </c>
      <c r="N168" s="1" t="s">
        <v>36</v>
      </c>
      <c r="O168" s="1" t="s">
        <v>37</v>
      </c>
      <c r="P168" s="1" t="s">
        <v>78</v>
      </c>
      <c r="Q168" s="1" t="s">
        <v>39</v>
      </c>
      <c r="R168" s="1" t="s">
        <v>79</v>
      </c>
      <c r="S168" s="1" t="s">
        <v>41</v>
      </c>
      <c r="V168" s="1" t="s">
        <v>80</v>
      </c>
      <c r="Z168" s="3">
        <v>0</v>
      </c>
    </row>
    <row r="169" spans="1:28" ht="12.75" customHeight="1" x14ac:dyDescent="0.2">
      <c r="A169" s="2">
        <v>43368.428998032403</v>
      </c>
      <c r="B169" s="1" t="s">
        <v>217</v>
      </c>
      <c r="C169" s="1" t="s">
        <v>29</v>
      </c>
      <c r="D169" s="1" t="s">
        <v>199</v>
      </c>
      <c r="E169" s="1" t="s">
        <v>200</v>
      </c>
      <c r="F169" s="1" t="s">
        <v>32</v>
      </c>
      <c r="G169" s="1" t="s">
        <v>201</v>
      </c>
      <c r="H169" s="3">
        <v>6</v>
      </c>
      <c r="I169" s="1" t="s">
        <v>34</v>
      </c>
      <c r="J169" s="3">
        <v>2875</v>
      </c>
      <c r="K169" s="3">
        <v>17250</v>
      </c>
      <c r="M169" s="1" t="s">
        <v>35</v>
      </c>
      <c r="N169" s="1" t="s">
        <v>36</v>
      </c>
      <c r="O169" s="1" t="s">
        <v>37</v>
      </c>
      <c r="P169" s="1" t="s">
        <v>202</v>
      </c>
      <c r="Q169" s="1" t="s">
        <v>39</v>
      </c>
      <c r="R169" s="1" t="s">
        <v>51</v>
      </c>
      <c r="S169" s="1" t="s">
        <v>41</v>
      </c>
      <c r="V169" s="1" t="s">
        <v>42</v>
      </c>
      <c r="Z169" s="3">
        <v>0</v>
      </c>
      <c r="AA169" s="1" t="s">
        <v>203</v>
      </c>
      <c r="AB169" s="1" t="s">
        <v>203</v>
      </c>
    </row>
    <row r="170" spans="1:28" ht="12.75" customHeight="1" x14ac:dyDescent="0.2">
      <c r="A170" s="2">
        <v>43369.512012268497</v>
      </c>
      <c r="B170" s="1" t="s">
        <v>218</v>
      </c>
      <c r="C170" s="1" t="s">
        <v>29</v>
      </c>
      <c r="D170" s="1" t="s">
        <v>190</v>
      </c>
      <c r="E170" s="1" t="s">
        <v>68</v>
      </c>
      <c r="F170" s="1" t="s">
        <v>32</v>
      </c>
      <c r="G170" s="1" t="s">
        <v>191</v>
      </c>
      <c r="H170" s="3">
        <v>2</v>
      </c>
      <c r="I170" s="1" t="s">
        <v>34</v>
      </c>
      <c r="J170" s="3">
        <v>15278.67</v>
      </c>
      <c r="K170" s="3">
        <v>30557.34</v>
      </c>
      <c r="M170" s="1" t="s">
        <v>35</v>
      </c>
      <c r="N170" s="1" t="s">
        <v>36</v>
      </c>
      <c r="O170" s="1" t="s">
        <v>37</v>
      </c>
      <c r="P170" s="1" t="s">
        <v>192</v>
      </c>
      <c r="Q170" s="1" t="s">
        <v>39</v>
      </c>
      <c r="R170" s="1" t="s">
        <v>79</v>
      </c>
      <c r="S170" s="1" t="s">
        <v>41</v>
      </c>
      <c r="V170" s="1" t="s">
        <v>193</v>
      </c>
      <c r="Z170" s="3">
        <v>0</v>
      </c>
    </row>
    <row r="171" spans="1:28" ht="12.75" customHeight="1" x14ac:dyDescent="0.2">
      <c r="A171" s="2">
        <v>43377.576670914401</v>
      </c>
      <c r="B171" s="1" t="s">
        <v>219</v>
      </c>
      <c r="C171" s="1" t="s">
        <v>29</v>
      </c>
      <c r="D171" s="1" t="s">
        <v>43</v>
      </c>
      <c r="E171" s="1" t="s">
        <v>31</v>
      </c>
      <c r="F171" s="1" t="s">
        <v>32</v>
      </c>
      <c r="G171" s="1" t="s">
        <v>44</v>
      </c>
      <c r="H171" s="3">
        <v>18</v>
      </c>
      <c r="I171" s="1" t="s">
        <v>34</v>
      </c>
      <c r="J171" s="3">
        <v>1493.87</v>
      </c>
      <c r="K171" s="3">
        <v>26889.59</v>
      </c>
      <c r="M171" s="1" t="s">
        <v>35</v>
      </c>
      <c r="N171" s="1" t="s">
        <v>36</v>
      </c>
      <c r="O171" s="1" t="s">
        <v>37</v>
      </c>
      <c r="P171" s="1" t="s">
        <v>45</v>
      </c>
      <c r="Q171" s="1" t="s">
        <v>39</v>
      </c>
      <c r="R171" s="1" t="s">
        <v>40</v>
      </c>
      <c r="S171" s="1" t="s">
        <v>41</v>
      </c>
      <c r="V171" s="1" t="s">
        <v>42</v>
      </c>
      <c r="Z171" s="3">
        <v>0</v>
      </c>
    </row>
    <row r="172" spans="1:28" ht="12.75" customHeight="1" x14ac:dyDescent="0.2">
      <c r="A172" s="2">
        <v>43381.3192549421</v>
      </c>
      <c r="B172" s="1" t="s">
        <v>220</v>
      </c>
      <c r="C172" s="1" t="s">
        <v>29</v>
      </c>
      <c r="D172" s="1" t="s">
        <v>104</v>
      </c>
      <c r="E172" s="1" t="s">
        <v>105</v>
      </c>
      <c r="F172" s="1" t="s">
        <v>32</v>
      </c>
      <c r="G172" s="1" t="s">
        <v>106</v>
      </c>
      <c r="H172" s="3">
        <v>6</v>
      </c>
      <c r="I172" s="1" t="s">
        <v>34</v>
      </c>
      <c r="J172" s="3">
        <v>2652.93</v>
      </c>
      <c r="K172" s="3">
        <v>15917.55</v>
      </c>
      <c r="M172" s="1" t="s">
        <v>35</v>
      </c>
      <c r="N172" s="1" t="s">
        <v>36</v>
      </c>
      <c r="O172" s="1" t="s">
        <v>37</v>
      </c>
      <c r="P172" s="1" t="s">
        <v>107</v>
      </c>
      <c r="Q172" s="1" t="s">
        <v>39</v>
      </c>
      <c r="R172" s="1" t="s">
        <v>79</v>
      </c>
      <c r="S172" s="1" t="s">
        <v>41</v>
      </c>
      <c r="V172" s="1" t="s">
        <v>103</v>
      </c>
      <c r="Z172" s="3">
        <v>0</v>
      </c>
    </row>
    <row r="173" spans="1:28" ht="12.75" customHeight="1" x14ac:dyDescent="0.2">
      <c r="A173" s="2">
        <v>43382.4131536227</v>
      </c>
      <c r="B173" s="1" t="s">
        <v>221</v>
      </c>
      <c r="C173" s="1" t="s">
        <v>29</v>
      </c>
      <c r="D173" s="1" t="s">
        <v>166</v>
      </c>
      <c r="E173" s="1" t="s">
        <v>68</v>
      </c>
      <c r="F173" s="1" t="s">
        <v>32</v>
      </c>
      <c r="G173" s="1" t="s">
        <v>167</v>
      </c>
      <c r="H173" s="3">
        <v>80</v>
      </c>
      <c r="I173" s="1" t="s">
        <v>34</v>
      </c>
      <c r="J173" s="3">
        <v>1947.25</v>
      </c>
      <c r="K173" s="3">
        <v>155779.85</v>
      </c>
      <c r="M173" s="1" t="s">
        <v>35</v>
      </c>
      <c r="N173" s="1" t="s">
        <v>36</v>
      </c>
      <c r="O173" s="1" t="s">
        <v>37</v>
      </c>
      <c r="P173" s="1" t="s">
        <v>168</v>
      </c>
      <c r="Q173" s="1" t="s">
        <v>39</v>
      </c>
      <c r="R173" s="1" t="s">
        <v>51</v>
      </c>
      <c r="S173" s="1" t="s">
        <v>41</v>
      </c>
      <c r="V173" s="1" t="s">
        <v>52</v>
      </c>
      <c r="Z173" s="3">
        <v>69.495999999999995</v>
      </c>
      <c r="AA173" s="1" t="s">
        <v>53</v>
      </c>
      <c r="AB173" s="1" t="s">
        <v>53</v>
      </c>
    </row>
    <row r="174" spans="1:28" ht="12.75" customHeight="1" x14ac:dyDescent="0.2">
      <c r="A174" s="2">
        <v>43382.4131536227</v>
      </c>
      <c r="B174" s="1" t="s">
        <v>221</v>
      </c>
      <c r="C174" s="1" t="s">
        <v>29</v>
      </c>
      <c r="D174" s="1" t="s">
        <v>154</v>
      </c>
      <c r="E174" s="1" t="s">
        <v>68</v>
      </c>
      <c r="F174" s="1" t="s">
        <v>32</v>
      </c>
      <c r="G174" s="1" t="s">
        <v>155</v>
      </c>
      <c r="H174" s="3">
        <v>80</v>
      </c>
      <c r="I174" s="1" t="s">
        <v>34</v>
      </c>
      <c r="J174" s="3">
        <v>674.05</v>
      </c>
      <c r="K174" s="3">
        <v>53923.8</v>
      </c>
      <c r="M174" s="1" t="s">
        <v>35</v>
      </c>
      <c r="N174" s="1" t="s">
        <v>36</v>
      </c>
      <c r="O174" s="1" t="s">
        <v>37</v>
      </c>
      <c r="P174" s="1" t="s">
        <v>156</v>
      </c>
      <c r="Q174" s="1" t="s">
        <v>39</v>
      </c>
      <c r="R174" s="1" t="s">
        <v>51</v>
      </c>
      <c r="S174" s="1" t="s">
        <v>41</v>
      </c>
      <c r="V174" s="1" t="s">
        <v>52</v>
      </c>
      <c r="Z174" s="3">
        <v>54.4</v>
      </c>
      <c r="AA174" s="1" t="s">
        <v>53</v>
      </c>
      <c r="AB174" s="1" t="s">
        <v>53</v>
      </c>
    </row>
    <row r="175" spans="1:28" ht="12.75" customHeight="1" x14ac:dyDescent="0.2">
      <c r="A175" s="2">
        <v>43382.4131536227</v>
      </c>
      <c r="B175" s="1" t="s">
        <v>221</v>
      </c>
      <c r="C175" s="1" t="s">
        <v>29</v>
      </c>
      <c r="D175" s="1" t="s">
        <v>160</v>
      </c>
      <c r="E175" s="1" t="s">
        <v>68</v>
      </c>
      <c r="F175" s="1" t="s">
        <v>32</v>
      </c>
      <c r="G175" s="1" t="s">
        <v>161</v>
      </c>
      <c r="H175" s="3">
        <v>2</v>
      </c>
      <c r="I175" s="1" t="s">
        <v>34</v>
      </c>
      <c r="J175" s="3">
        <v>82383.58</v>
      </c>
      <c r="K175" s="3">
        <v>164767.15</v>
      </c>
      <c r="M175" s="1" t="s">
        <v>35</v>
      </c>
      <c r="N175" s="1" t="s">
        <v>36</v>
      </c>
      <c r="O175" s="1" t="s">
        <v>37</v>
      </c>
      <c r="P175" s="1" t="s">
        <v>162</v>
      </c>
      <c r="Q175" s="1" t="s">
        <v>39</v>
      </c>
      <c r="R175" s="1" t="s">
        <v>51</v>
      </c>
      <c r="S175" s="1" t="s">
        <v>41</v>
      </c>
      <c r="V175" s="1" t="s">
        <v>52</v>
      </c>
      <c r="Z175" s="3">
        <v>0.36199999999999999</v>
      </c>
      <c r="AA175" s="1" t="s">
        <v>53</v>
      </c>
      <c r="AB175" s="1" t="s">
        <v>53</v>
      </c>
    </row>
    <row r="176" spans="1:28" ht="12.75" customHeight="1" x14ac:dyDescent="0.2">
      <c r="A176" s="2">
        <v>43382.4131536227</v>
      </c>
      <c r="B176" s="1" t="s">
        <v>221</v>
      </c>
      <c r="C176" s="1" t="s">
        <v>29</v>
      </c>
      <c r="D176" s="1" t="s">
        <v>157</v>
      </c>
      <c r="E176" s="1" t="s">
        <v>68</v>
      </c>
      <c r="F176" s="1" t="s">
        <v>32</v>
      </c>
      <c r="G176" s="1" t="s">
        <v>158</v>
      </c>
      <c r="H176" s="3">
        <v>2</v>
      </c>
      <c r="I176" s="1" t="s">
        <v>34</v>
      </c>
      <c r="J176" s="3">
        <v>119830.66</v>
      </c>
      <c r="K176" s="3">
        <v>239661.31</v>
      </c>
      <c r="M176" s="1" t="s">
        <v>35</v>
      </c>
      <c r="N176" s="1" t="s">
        <v>36</v>
      </c>
      <c r="O176" s="1" t="s">
        <v>37</v>
      </c>
      <c r="P176" s="1" t="s">
        <v>159</v>
      </c>
      <c r="Q176" s="1" t="s">
        <v>39</v>
      </c>
      <c r="R176" s="1" t="s">
        <v>51</v>
      </c>
      <c r="S176" s="1" t="s">
        <v>41</v>
      </c>
      <c r="V176" s="1" t="s">
        <v>52</v>
      </c>
      <c r="Z176" s="3">
        <v>0.372</v>
      </c>
      <c r="AA176" s="1" t="s">
        <v>53</v>
      </c>
      <c r="AB176" s="1" t="s">
        <v>53</v>
      </c>
    </row>
    <row r="177" spans="1:28" ht="12.75" customHeight="1" x14ac:dyDescent="0.2">
      <c r="A177" s="2">
        <v>43382.4131536227</v>
      </c>
      <c r="B177" s="1" t="s">
        <v>221</v>
      </c>
      <c r="C177" s="1" t="s">
        <v>29</v>
      </c>
      <c r="D177" s="1" t="s">
        <v>139</v>
      </c>
      <c r="E177" s="1" t="s">
        <v>68</v>
      </c>
      <c r="F177" s="1" t="s">
        <v>32</v>
      </c>
      <c r="G177" s="1" t="s">
        <v>140</v>
      </c>
      <c r="H177" s="3">
        <v>2</v>
      </c>
      <c r="I177" s="1" t="s">
        <v>34</v>
      </c>
      <c r="J177" s="3">
        <v>82383.58</v>
      </c>
      <c r="K177" s="3">
        <v>164767.15</v>
      </c>
      <c r="M177" s="1" t="s">
        <v>35</v>
      </c>
      <c r="N177" s="1" t="s">
        <v>36</v>
      </c>
      <c r="O177" s="1" t="s">
        <v>37</v>
      </c>
      <c r="P177" s="1" t="s">
        <v>141</v>
      </c>
      <c r="Q177" s="1" t="s">
        <v>39</v>
      </c>
      <c r="R177" s="1" t="s">
        <v>51</v>
      </c>
      <c r="S177" s="1" t="s">
        <v>41</v>
      </c>
      <c r="V177" s="1" t="s">
        <v>52</v>
      </c>
      <c r="Z177" s="3">
        <v>0.372</v>
      </c>
      <c r="AA177" s="1" t="s">
        <v>53</v>
      </c>
      <c r="AB177" s="1" t="s">
        <v>53</v>
      </c>
    </row>
    <row r="178" spans="1:28" ht="12.75" customHeight="1" x14ac:dyDescent="0.2">
      <c r="A178" s="2">
        <v>43382.4131536227</v>
      </c>
      <c r="B178" s="1" t="s">
        <v>221</v>
      </c>
      <c r="C178" s="1" t="s">
        <v>29</v>
      </c>
      <c r="D178" s="1" t="s">
        <v>136</v>
      </c>
      <c r="E178" s="1" t="s">
        <v>68</v>
      </c>
      <c r="F178" s="1" t="s">
        <v>32</v>
      </c>
      <c r="G178" s="1" t="s">
        <v>137</v>
      </c>
      <c r="H178" s="3">
        <v>6</v>
      </c>
      <c r="I178" s="1" t="s">
        <v>34</v>
      </c>
      <c r="J178" s="3">
        <v>23404.43</v>
      </c>
      <c r="K178" s="3">
        <v>140426.54999999999</v>
      </c>
      <c r="M178" s="1" t="s">
        <v>35</v>
      </c>
      <c r="N178" s="1" t="s">
        <v>36</v>
      </c>
      <c r="O178" s="1" t="s">
        <v>37</v>
      </c>
      <c r="P178" s="1" t="s">
        <v>138</v>
      </c>
      <c r="Q178" s="1" t="s">
        <v>39</v>
      </c>
      <c r="R178" s="1" t="s">
        <v>51</v>
      </c>
      <c r="S178" s="1" t="s">
        <v>41</v>
      </c>
      <c r="V178" s="1" t="s">
        <v>52</v>
      </c>
      <c r="Z178" s="3">
        <v>5.8440000000000003</v>
      </c>
      <c r="AA178" s="1" t="s">
        <v>53</v>
      </c>
      <c r="AB178" s="1" t="s">
        <v>53</v>
      </c>
    </row>
    <row r="179" spans="1:28" ht="12.75" customHeight="1" x14ac:dyDescent="0.2">
      <c r="A179" s="2">
        <v>43382.4131536227</v>
      </c>
      <c r="B179" s="1" t="s">
        <v>221</v>
      </c>
      <c r="C179" s="1" t="s">
        <v>29</v>
      </c>
      <c r="D179" s="1" t="s">
        <v>148</v>
      </c>
      <c r="E179" s="1" t="s">
        <v>68</v>
      </c>
      <c r="F179" s="1" t="s">
        <v>32</v>
      </c>
      <c r="G179" s="1" t="s">
        <v>149</v>
      </c>
      <c r="H179" s="3">
        <v>1</v>
      </c>
      <c r="I179" s="1" t="s">
        <v>34</v>
      </c>
      <c r="J179" s="3">
        <v>101107.12</v>
      </c>
      <c r="K179" s="3">
        <v>101107.12</v>
      </c>
      <c r="M179" s="1" t="s">
        <v>35</v>
      </c>
      <c r="N179" s="1" t="s">
        <v>36</v>
      </c>
      <c r="O179" s="1" t="s">
        <v>37</v>
      </c>
      <c r="P179" s="1" t="s">
        <v>150</v>
      </c>
      <c r="Q179" s="1" t="s">
        <v>39</v>
      </c>
      <c r="R179" s="1" t="s">
        <v>51</v>
      </c>
      <c r="S179" s="1" t="s">
        <v>41</v>
      </c>
      <c r="V179" s="1" t="s">
        <v>52</v>
      </c>
      <c r="Z179" s="3">
        <v>0.186</v>
      </c>
      <c r="AA179" s="1" t="s">
        <v>53</v>
      </c>
      <c r="AB179" s="1" t="s">
        <v>53</v>
      </c>
    </row>
    <row r="180" spans="1:28" ht="12.75" customHeight="1" x14ac:dyDescent="0.2">
      <c r="A180" s="2">
        <v>43382.4131536227</v>
      </c>
      <c r="B180" s="1" t="s">
        <v>221</v>
      </c>
      <c r="C180" s="1" t="s">
        <v>29</v>
      </c>
      <c r="D180" s="1" t="s">
        <v>145</v>
      </c>
      <c r="E180" s="1" t="s">
        <v>68</v>
      </c>
      <c r="F180" s="1" t="s">
        <v>32</v>
      </c>
      <c r="G180" s="1" t="s">
        <v>146</v>
      </c>
      <c r="H180" s="3">
        <v>20</v>
      </c>
      <c r="I180" s="1" t="s">
        <v>34</v>
      </c>
      <c r="J180" s="3">
        <v>674.05</v>
      </c>
      <c r="K180" s="3">
        <v>13480.95</v>
      </c>
      <c r="M180" s="1" t="s">
        <v>35</v>
      </c>
      <c r="N180" s="1" t="s">
        <v>36</v>
      </c>
      <c r="O180" s="1" t="s">
        <v>37</v>
      </c>
      <c r="P180" s="1" t="s">
        <v>147</v>
      </c>
      <c r="Q180" s="1" t="s">
        <v>39</v>
      </c>
      <c r="R180" s="1" t="s">
        <v>51</v>
      </c>
      <c r="S180" s="1" t="s">
        <v>41</v>
      </c>
      <c r="V180" s="1" t="s">
        <v>52</v>
      </c>
      <c r="Z180" s="3">
        <v>1.496</v>
      </c>
      <c r="AA180" s="1" t="s">
        <v>53</v>
      </c>
      <c r="AB180" s="1" t="s">
        <v>53</v>
      </c>
    </row>
    <row r="181" spans="1:28" ht="12.75" customHeight="1" x14ac:dyDescent="0.2">
      <c r="A181" s="2">
        <v>43382.4131536227</v>
      </c>
      <c r="B181" s="1" t="s">
        <v>221</v>
      </c>
      <c r="C181" s="1" t="s">
        <v>29</v>
      </c>
      <c r="D181" s="1" t="s">
        <v>71</v>
      </c>
      <c r="E181" s="1" t="s">
        <v>72</v>
      </c>
      <c r="F181" s="1" t="s">
        <v>32</v>
      </c>
      <c r="G181" s="1" t="s">
        <v>73</v>
      </c>
      <c r="H181" s="3">
        <v>20</v>
      </c>
      <c r="I181" s="1" t="s">
        <v>34</v>
      </c>
      <c r="J181" s="3">
        <v>748.94</v>
      </c>
      <c r="K181" s="3">
        <v>14978.83</v>
      </c>
      <c r="M181" s="1" t="s">
        <v>35</v>
      </c>
      <c r="N181" s="1" t="s">
        <v>36</v>
      </c>
      <c r="O181" s="1" t="s">
        <v>37</v>
      </c>
      <c r="P181" s="1" t="s">
        <v>74</v>
      </c>
      <c r="Q181" s="1" t="s">
        <v>39</v>
      </c>
      <c r="R181" s="1" t="s">
        <v>51</v>
      </c>
      <c r="S181" s="1" t="s">
        <v>41</v>
      </c>
      <c r="V181" s="1" t="s">
        <v>52</v>
      </c>
      <c r="Z181" s="3">
        <v>0.1</v>
      </c>
      <c r="AA181" s="1" t="s">
        <v>53</v>
      </c>
      <c r="AB181" s="1" t="s">
        <v>53</v>
      </c>
    </row>
    <row r="182" spans="1:28" ht="12.75" customHeight="1" x14ac:dyDescent="0.2">
      <c r="A182" s="2">
        <v>43382.429306331003</v>
      </c>
      <c r="B182" s="1" t="s">
        <v>222</v>
      </c>
      <c r="C182" s="1" t="s">
        <v>29</v>
      </c>
      <c r="D182" s="1" t="s">
        <v>151</v>
      </c>
      <c r="E182" s="1" t="s">
        <v>68</v>
      </c>
      <c r="F182" s="1" t="s">
        <v>32</v>
      </c>
      <c r="G182" s="1" t="s">
        <v>152</v>
      </c>
      <c r="H182" s="3">
        <v>2</v>
      </c>
      <c r="I182" s="1" t="s">
        <v>34</v>
      </c>
      <c r="J182" s="3">
        <v>82351.63</v>
      </c>
      <c r="K182" s="3">
        <v>164703.26</v>
      </c>
      <c r="M182" s="1" t="s">
        <v>35</v>
      </c>
      <c r="N182" s="1" t="s">
        <v>36</v>
      </c>
      <c r="O182" s="1" t="s">
        <v>37</v>
      </c>
      <c r="P182" s="1" t="s">
        <v>153</v>
      </c>
      <c r="Q182" s="1" t="s">
        <v>39</v>
      </c>
      <c r="R182" s="1" t="s">
        <v>51</v>
      </c>
      <c r="S182" s="1" t="s">
        <v>41</v>
      </c>
      <c r="V182" s="1" t="s">
        <v>52</v>
      </c>
      <c r="Z182" s="3">
        <v>1.1599999999999999</v>
      </c>
      <c r="AA182" s="1" t="s">
        <v>53</v>
      </c>
      <c r="AB182" s="1" t="s">
        <v>53</v>
      </c>
    </row>
    <row r="183" spans="1:28" ht="12.75" customHeight="1" x14ac:dyDescent="0.2">
      <c r="A183" s="2">
        <v>43383.275379826402</v>
      </c>
      <c r="B183" s="1" t="s">
        <v>223</v>
      </c>
      <c r="C183" s="1" t="s">
        <v>29</v>
      </c>
      <c r="D183" s="1" t="s">
        <v>76</v>
      </c>
      <c r="E183" s="1" t="s">
        <v>68</v>
      </c>
      <c r="F183" s="1" t="s">
        <v>32</v>
      </c>
      <c r="G183" s="1" t="s">
        <v>77</v>
      </c>
      <c r="H183" s="3">
        <v>20</v>
      </c>
      <c r="I183" s="1" t="s">
        <v>34</v>
      </c>
      <c r="J183" s="3">
        <v>598.95000000000005</v>
      </c>
      <c r="K183" s="3">
        <v>11979</v>
      </c>
      <c r="M183" s="1" t="s">
        <v>35</v>
      </c>
      <c r="N183" s="1" t="s">
        <v>36</v>
      </c>
      <c r="O183" s="1" t="s">
        <v>37</v>
      </c>
      <c r="P183" s="1" t="s">
        <v>78</v>
      </c>
      <c r="Q183" s="1" t="s">
        <v>39</v>
      </c>
      <c r="R183" s="1" t="s">
        <v>51</v>
      </c>
      <c r="S183" s="1" t="s">
        <v>41</v>
      </c>
      <c r="V183" s="1" t="s">
        <v>80</v>
      </c>
      <c r="Z183" s="3">
        <v>0</v>
      </c>
    </row>
    <row r="184" spans="1:28" ht="12.75" customHeight="1" x14ac:dyDescent="0.2">
      <c r="A184" s="2">
        <v>43397.288403784703</v>
      </c>
      <c r="B184" s="1" t="s">
        <v>224</v>
      </c>
      <c r="C184" s="1" t="s">
        <v>29</v>
      </c>
      <c r="D184" s="1" t="s">
        <v>43</v>
      </c>
      <c r="E184" s="1" t="s">
        <v>31</v>
      </c>
      <c r="F184" s="1" t="s">
        <v>32</v>
      </c>
      <c r="G184" s="1" t="s">
        <v>44</v>
      </c>
      <c r="H184" s="3">
        <v>18</v>
      </c>
      <c r="I184" s="1" t="s">
        <v>34</v>
      </c>
      <c r="J184" s="3">
        <v>1493.87</v>
      </c>
      <c r="K184" s="3">
        <v>26889.59</v>
      </c>
      <c r="M184" s="1" t="s">
        <v>35</v>
      </c>
      <c r="N184" s="1" t="s">
        <v>36</v>
      </c>
      <c r="O184" s="1" t="s">
        <v>37</v>
      </c>
      <c r="P184" s="1" t="s">
        <v>45</v>
      </c>
      <c r="Q184" s="1" t="s">
        <v>39</v>
      </c>
      <c r="R184" s="1" t="s">
        <v>40</v>
      </c>
      <c r="S184" s="1" t="s">
        <v>41</v>
      </c>
      <c r="V184" s="1" t="s">
        <v>42</v>
      </c>
      <c r="Z184" s="3">
        <v>0</v>
      </c>
    </row>
    <row r="185" spans="1:28" ht="12.75" customHeight="1" x14ac:dyDescent="0.2">
      <c r="A185" s="2">
        <v>43397.556656250003</v>
      </c>
      <c r="B185" s="1" t="s">
        <v>225</v>
      </c>
      <c r="C185" s="1" t="s">
        <v>29</v>
      </c>
      <c r="D185" s="1" t="s">
        <v>76</v>
      </c>
      <c r="E185" s="1" t="s">
        <v>68</v>
      </c>
      <c r="F185" s="1" t="s">
        <v>32</v>
      </c>
      <c r="G185" s="1" t="s">
        <v>77</v>
      </c>
      <c r="H185" s="3">
        <v>20</v>
      </c>
      <c r="I185" s="1" t="s">
        <v>34</v>
      </c>
      <c r="J185" s="3">
        <v>598.95000000000005</v>
      </c>
      <c r="K185" s="3">
        <v>11979</v>
      </c>
      <c r="M185" s="1" t="s">
        <v>35</v>
      </c>
      <c r="N185" s="1" t="s">
        <v>36</v>
      </c>
      <c r="O185" s="1" t="s">
        <v>37</v>
      </c>
      <c r="P185" s="1" t="s">
        <v>78</v>
      </c>
      <c r="Q185" s="1" t="s">
        <v>39</v>
      </c>
      <c r="R185" s="1" t="s">
        <v>40</v>
      </c>
      <c r="S185" s="1" t="s">
        <v>41</v>
      </c>
      <c r="V185" s="1" t="s">
        <v>80</v>
      </c>
      <c r="Z185" s="3">
        <v>0</v>
      </c>
    </row>
    <row r="186" spans="1:28" ht="12.75" customHeight="1" x14ac:dyDescent="0.2">
      <c r="A186" s="2">
        <v>43403.463593287001</v>
      </c>
      <c r="B186" s="1" t="s">
        <v>226</v>
      </c>
      <c r="C186" s="1" t="s">
        <v>29</v>
      </c>
      <c r="D186" s="1" t="s">
        <v>154</v>
      </c>
      <c r="E186" s="1" t="s">
        <v>68</v>
      </c>
      <c r="F186" s="1" t="s">
        <v>32</v>
      </c>
      <c r="G186" s="1" t="s">
        <v>155</v>
      </c>
      <c r="H186" s="3">
        <v>80</v>
      </c>
      <c r="I186" s="1" t="s">
        <v>34</v>
      </c>
      <c r="J186" s="3">
        <v>675.88</v>
      </c>
      <c r="K186" s="3">
        <v>54070.16</v>
      </c>
      <c r="M186" s="1" t="s">
        <v>35</v>
      </c>
      <c r="N186" s="1" t="s">
        <v>36</v>
      </c>
      <c r="O186" s="1" t="s">
        <v>37</v>
      </c>
      <c r="P186" s="1" t="s">
        <v>156</v>
      </c>
      <c r="Q186" s="1" t="s">
        <v>39</v>
      </c>
      <c r="R186" s="1" t="s">
        <v>79</v>
      </c>
      <c r="S186" s="1" t="s">
        <v>41</v>
      </c>
      <c r="V186" s="1" t="s">
        <v>52</v>
      </c>
      <c r="Z186" s="3">
        <v>54.4</v>
      </c>
      <c r="AA186" s="1" t="s">
        <v>53</v>
      </c>
      <c r="AB186" s="1" t="s">
        <v>53</v>
      </c>
    </row>
    <row r="187" spans="1:28" ht="12.75" customHeight="1" x14ac:dyDescent="0.2">
      <c r="A187" s="2">
        <v>43403.463593287001</v>
      </c>
      <c r="B187" s="1" t="s">
        <v>226</v>
      </c>
      <c r="C187" s="1" t="s">
        <v>29</v>
      </c>
      <c r="D187" s="1" t="s">
        <v>157</v>
      </c>
      <c r="E187" s="1" t="s">
        <v>68</v>
      </c>
      <c r="F187" s="1" t="s">
        <v>32</v>
      </c>
      <c r="G187" s="1" t="s">
        <v>158</v>
      </c>
      <c r="H187" s="3">
        <v>2</v>
      </c>
      <c r="I187" s="1" t="s">
        <v>34</v>
      </c>
      <c r="J187" s="3">
        <v>120155.9</v>
      </c>
      <c r="K187" s="3">
        <v>240311.8</v>
      </c>
      <c r="M187" s="1" t="s">
        <v>35</v>
      </c>
      <c r="N187" s="1" t="s">
        <v>36</v>
      </c>
      <c r="O187" s="1" t="s">
        <v>37</v>
      </c>
      <c r="P187" s="1" t="s">
        <v>159</v>
      </c>
      <c r="Q187" s="1" t="s">
        <v>39</v>
      </c>
      <c r="R187" s="1" t="s">
        <v>79</v>
      </c>
      <c r="S187" s="1" t="s">
        <v>41</v>
      </c>
      <c r="V187" s="1" t="s">
        <v>52</v>
      </c>
      <c r="Z187" s="3">
        <v>0.372</v>
      </c>
      <c r="AA187" s="1" t="s">
        <v>53</v>
      </c>
      <c r="AB187" s="1" t="s">
        <v>53</v>
      </c>
    </row>
    <row r="188" spans="1:28" ht="12.75" customHeight="1" x14ac:dyDescent="0.2">
      <c r="A188" s="2">
        <v>43403.463593287001</v>
      </c>
      <c r="B188" s="1" t="s">
        <v>226</v>
      </c>
      <c r="C188" s="1" t="s">
        <v>29</v>
      </c>
      <c r="D188" s="1" t="s">
        <v>160</v>
      </c>
      <c r="E188" s="1" t="s">
        <v>68</v>
      </c>
      <c r="F188" s="1" t="s">
        <v>32</v>
      </c>
      <c r="G188" s="1" t="s">
        <v>161</v>
      </c>
      <c r="H188" s="3">
        <v>2</v>
      </c>
      <c r="I188" s="1" t="s">
        <v>34</v>
      </c>
      <c r="J188" s="3">
        <v>82607.19</v>
      </c>
      <c r="K188" s="3">
        <v>165214.37</v>
      </c>
      <c r="M188" s="1" t="s">
        <v>35</v>
      </c>
      <c r="N188" s="1" t="s">
        <v>36</v>
      </c>
      <c r="O188" s="1" t="s">
        <v>37</v>
      </c>
      <c r="P188" s="1" t="s">
        <v>162</v>
      </c>
      <c r="Q188" s="1" t="s">
        <v>39</v>
      </c>
      <c r="R188" s="1" t="s">
        <v>79</v>
      </c>
      <c r="S188" s="1" t="s">
        <v>41</v>
      </c>
      <c r="V188" s="1" t="s">
        <v>52</v>
      </c>
      <c r="Z188" s="3">
        <v>0.36199999999999999</v>
      </c>
      <c r="AA188" s="1" t="s">
        <v>53</v>
      </c>
      <c r="AB188" s="1" t="s">
        <v>53</v>
      </c>
    </row>
    <row r="189" spans="1:28" ht="12.75" customHeight="1" x14ac:dyDescent="0.2">
      <c r="A189" s="2">
        <v>43403.463593287001</v>
      </c>
      <c r="B189" s="1" t="s">
        <v>226</v>
      </c>
      <c r="C189" s="1" t="s">
        <v>29</v>
      </c>
      <c r="D189" s="1" t="s">
        <v>163</v>
      </c>
      <c r="E189" s="1" t="s">
        <v>68</v>
      </c>
      <c r="F189" s="1" t="s">
        <v>32</v>
      </c>
      <c r="G189" s="1" t="s">
        <v>164</v>
      </c>
      <c r="H189" s="3">
        <v>48</v>
      </c>
      <c r="I189" s="1" t="s">
        <v>34</v>
      </c>
      <c r="J189" s="3">
        <v>938.72</v>
      </c>
      <c r="K189" s="3">
        <v>45058.46</v>
      </c>
      <c r="M189" s="1" t="s">
        <v>35</v>
      </c>
      <c r="N189" s="1" t="s">
        <v>36</v>
      </c>
      <c r="O189" s="1" t="s">
        <v>37</v>
      </c>
      <c r="P189" s="1" t="s">
        <v>165</v>
      </c>
      <c r="Q189" s="1" t="s">
        <v>39</v>
      </c>
      <c r="R189" s="1" t="s">
        <v>79</v>
      </c>
      <c r="S189" s="1" t="s">
        <v>41</v>
      </c>
      <c r="V189" s="1" t="s">
        <v>52</v>
      </c>
      <c r="Z189" s="3">
        <v>21.792000000000002</v>
      </c>
      <c r="AA189" s="1" t="s">
        <v>53</v>
      </c>
      <c r="AB189" s="1" t="s">
        <v>53</v>
      </c>
    </row>
    <row r="190" spans="1:28" ht="12.75" customHeight="1" x14ac:dyDescent="0.2">
      <c r="A190" s="2">
        <v>43403.463593287001</v>
      </c>
      <c r="B190" s="1" t="s">
        <v>226</v>
      </c>
      <c r="C190" s="1" t="s">
        <v>29</v>
      </c>
      <c r="D190" s="1" t="s">
        <v>166</v>
      </c>
      <c r="E190" s="1" t="s">
        <v>68</v>
      </c>
      <c r="F190" s="1" t="s">
        <v>32</v>
      </c>
      <c r="G190" s="1" t="s">
        <v>167</v>
      </c>
      <c r="H190" s="3">
        <v>80</v>
      </c>
      <c r="I190" s="1" t="s">
        <v>34</v>
      </c>
      <c r="J190" s="3">
        <v>1952.53</v>
      </c>
      <c r="K190" s="3">
        <v>156202.68</v>
      </c>
      <c r="M190" s="1" t="s">
        <v>35</v>
      </c>
      <c r="N190" s="1" t="s">
        <v>36</v>
      </c>
      <c r="O190" s="1" t="s">
        <v>37</v>
      </c>
      <c r="P190" s="1" t="s">
        <v>168</v>
      </c>
      <c r="Q190" s="1" t="s">
        <v>39</v>
      </c>
      <c r="R190" s="1" t="s">
        <v>79</v>
      </c>
      <c r="S190" s="1" t="s">
        <v>41</v>
      </c>
      <c r="V190" s="1" t="s">
        <v>52</v>
      </c>
      <c r="Z190" s="3">
        <v>69.495999999999995</v>
      </c>
      <c r="AA190" s="1" t="s">
        <v>53</v>
      </c>
      <c r="AB190" s="1" t="s">
        <v>53</v>
      </c>
    </row>
    <row r="191" spans="1:28" ht="12.75" customHeight="1" x14ac:dyDescent="0.2">
      <c r="A191" s="2">
        <v>43403.463593287001</v>
      </c>
      <c r="B191" s="1" t="s">
        <v>226</v>
      </c>
      <c r="C191" s="1" t="s">
        <v>29</v>
      </c>
      <c r="D191" s="1" t="s">
        <v>145</v>
      </c>
      <c r="E191" s="1" t="s">
        <v>68</v>
      </c>
      <c r="F191" s="1" t="s">
        <v>32</v>
      </c>
      <c r="G191" s="1" t="s">
        <v>146</v>
      </c>
      <c r="H191" s="3">
        <v>20</v>
      </c>
      <c r="I191" s="1" t="s">
        <v>34</v>
      </c>
      <c r="J191" s="3">
        <v>675.88</v>
      </c>
      <c r="K191" s="3">
        <v>13517.54</v>
      </c>
      <c r="M191" s="1" t="s">
        <v>35</v>
      </c>
      <c r="N191" s="1" t="s">
        <v>36</v>
      </c>
      <c r="O191" s="1" t="s">
        <v>37</v>
      </c>
      <c r="P191" s="1" t="s">
        <v>147</v>
      </c>
      <c r="Q191" s="1" t="s">
        <v>39</v>
      </c>
      <c r="R191" s="1" t="s">
        <v>79</v>
      </c>
      <c r="S191" s="1" t="s">
        <v>41</v>
      </c>
      <c r="V191" s="1" t="s">
        <v>52</v>
      </c>
      <c r="Z191" s="3">
        <v>1.496</v>
      </c>
      <c r="AA191" s="1" t="s">
        <v>53</v>
      </c>
      <c r="AB191" s="1" t="s">
        <v>53</v>
      </c>
    </row>
    <row r="192" spans="1:28" ht="12.75" customHeight="1" x14ac:dyDescent="0.2">
      <c r="A192" s="2">
        <v>43403.463593287001</v>
      </c>
      <c r="B192" s="1" t="s">
        <v>226</v>
      </c>
      <c r="C192" s="1" t="s">
        <v>29</v>
      </c>
      <c r="D192" s="1" t="s">
        <v>139</v>
      </c>
      <c r="E192" s="1" t="s">
        <v>68</v>
      </c>
      <c r="F192" s="1" t="s">
        <v>32</v>
      </c>
      <c r="G192" s="1" t="s">
        <v>140</v>
      </c>
      <c r="H192" s="3">
        <v>2</v>
      </c>
      <c r="I192" s="1" t="s">
        <v>34</v>
      </c>
      <c r="J192" s="3">
        <v>82607.19</v>
      </c>
      <c r="K192" s="3">
        <v>165214.37</v>
      </c>
      <c r="M192" s="1" t="s">
        <v>35</v>
      </c>
      <c r="N192" s="1" t="s">
        <v>36</v>
      </c>
      <c r="O192" s="1" t="s">
        <v>37</v>
      </c>
      <c r="P192" s="1" t="s">
        <v>141</v>
      </c>
      <c r="Q192" s="1" t="s">
        <v>39</v>
      </c>
      <c r="R192" s="1" t="s">
        <v>79</v>
      </c>
      <c r="S192" s="1" t="s">
        <v>41</v>
      </c>
      <c r="V192" s="1" t="s">
        <v>52</v>
      </c>
      <c r="Z192" s="3">
        <v>0.372</v>
      </c>
      <c r="AA192" s="1" t="s">
        <v>53</v>
      </c>
      <c r="AB192" s="1" t="s">
        <v>53</v>
      </c>
    </row>
    <row r="193" spans="1:28" ht="12.75" customHeight="1" x14ac:dyDescent="0.2">
      <c r="A193" s="2">
        <v>43403.463593287001</v>
      </c>
      <c r="B193" s="1" t="s">
        <v>226</v>
      </c>
      <c r="C193" s="1" t="s">
        <v>29</v>
      </c>
      <c r="D193" s="1" t="s">
        <v>133</v>
      </c>
      <c r="E193" s="1" t="s">
        <v>68</v>
      </c>
      <c r="F193" s="1" t="s">
        <v>32</v>
      </c>
      <c r="G193" s="1" t="s">
        <v>134</v>
      </c>
      <c r="H193" s="3">
        <v>2</v>
      </c>
      <c r="I193" s="1" t="s">
        <v>34</v>
      </c>
      <c r="J193" s="3">
        <v>101381.55</v>
      </c>
      <c r="K193" s="3">
        <v>202763.09</v>
      </c>
      <c r="M193" s="1" t="s">
        <v>35</v>
      </c>
      <c r="N193" s="1" t="s">
        <v>36</v>
      </c>
      <c r="O193" s="1" t="s">
        <v>37</v>
      </c>
      <c r="P193" s="1" t="s">
        <v>135</v>
      </c>
      <c r="Q193" s="1" t="s">
        <v>39</v>
      </c>
      <c r="R193" s="1" t="s">
        <v>79</v>
      </c>
      <c r="S193" s="1" t="s">
        <v>41</v>
      </c>
      <c r="V193" s="1" t="s">
        <v>52</v>
      </c>
      <c r="Z193" s="3">
        <v>0.81599999999999995</v>
      </c>
      <c r="AA193" s="1" t="s">
        <v>53</v>
      </c>
      <c r="AB193" s="1" t="s">
        <v>53</v>
      </c>
    </row>
    <row r="194" spans="1:28" ht="12.75" customHeight="1" x14ac:dyDescent="0.2">
      <c r="A194" s="2">
        <v>43403.463593287001</v>
      </c>
      <c r="B194" s="1" t="s">
        <v>226</v>
      </c>
      <c r="C194" s="1" t="s">
        <v>29</v>
      </c>
      <c r="D194" s="1" t="s">
        <v>71</v>
      </c>
      <c r="E194" s="1" t="s">
        <v>72</v>
      </c>
      <c r="F194" s="1" t="s">
        <v>32</v>
      </c>
      <c r="G194" s="1" t="s">
        <v>73</v>
      </c>
      <c r="H194" s="3">
        <v>20</v>
      </c>
      <c r="I194" s="1" t="s">
        <v>34</v>
      </c>
      <c r="J194" s="3">
        <v>750.97</v>
      </c>
      <c r="K194" s="3">
        <v>15019.49</v>
      </c>
      <c r="M194" s="1" t="s">
        <v>35</v>
      </c>
      <c r="N194" s="1" t="s">
        <v>36</v>
      </c>
      <c r="O194" s="1" t="s">
        <v>37</v>
      </c>
      <c r="P194" s="1" t="s">
        <v>74</v>
      </c>
      <c r="Q194" s="1" t="s">
        <v>39</v>
      </c>
      <c r="R194" s="1" t="s">
        <v>79</v>
      </c>
      <c r="S194" s="1" t="s">
        <v>41</v>
      </c>
      <c r="V194" s="1" t="s">
        <v>52</v>
      </c>
      <c r="Z194" s="3">
        <v>0.1</v>
      </c>
      <c r="AA194" s="1" t="s">
        <v>53</v>
      </c>
      <c r="AB194" s="1" t="s">
        <v>53</v>
      </c>
    </row>
    <row r="195" spans="1:28" ht="12.75" customHeight="1" x14ac:dyDescent="0.2">
      <c r="A195" s="2">
        <v>43410.476814085603</v>
      </c>
      <c r="B195" s="1" t="s">
        <v>227</v>
      </c>
      <c r="C195" s="1" t="s">
        <v>29</v>
      </c>
      <c r="D195" s="1" t="s">
        <v>43</v>
      </c>
      <c r="E195" s="1" t="s">
        <v>31</v>
      </c>
      <c r="F195" s="1" t="s">
        <v>32</v>
      </c>
      <c r="G195" s="1" t="s">
        <v>44</v>
      </c>
      <c r="H195" s="3">
        <v>18</v>
      </c>
      <c r="I195" s="1" t="s">
        <v>34</v>
      </c>
      <c r="J195" s="3">
        <v>1493.87</v>
      </c>
      <c r="K195" s="3">
        <v>26889.59</v>
      </c>
      <c r="M195" s="1" t="s">
        <v>35</v>
      </c>
      <c r="N195" s="1" t="s">
        <v>36</v>
      </c>
      <c r="O195" s="1" t="s">
        <v>37</v>
      </c>
      <c r="P195" s="1" t="s">
        <v>45</v>
      </c>
      <c r="Q195" s="1" t="s">
        <v>39</v>
      </c>
      <c r="R195" s="1" t="s">
        <v>79</v>
      </c>
      <c r="S195" s="1" t="s">
        <v>41</v>
      </c>
      <c r="V195" s="1" t="s">
        <v>42</v>
      </c>
      <c r="Z195" s="3">
        <v>0</v>
      </c>
    </row>
    <row r="196" spans="1:28" ht="12.75" customHeight="1" x14ac:dyDescent="0.2">
      <c r="A196" s="2">
        <v>43411.342018599498</v>
      </c>
      <c r="B196" s="1" t="s">
        <v>228</v>
      </c>
      <c r="C196" s="1" t="s">
        <v>29</v>
      </c>
      <c r="D196" s="1" t="s">
        <v>71</v>
      </c>
      <c r="E196" s="1" t="s">
        <v>72</v>
      </c>
      <c r="F196" s="1" t="s">
        <v>32</v>
      </c>
      <c r="G196" s="1" t="s">
        <v>73</v>
      </c>
      <c r="H196" s="3">
        <v>20</v>
      </c>
      <c r="I196" s="1" t="s">
        <v>34</v>
      </c>
      <c r="J196" s="3">
        <v>748.65</v>
      </c>
      <c r="K196" s="3">
        <v>14973.02</v>
      </c>
      <c r="M196" s="1" t="s">
        <v>35</v>
      </c>
      <c r="N196" s="1" t="s">
        <v>36</v>
      </c>
      <c r="O196" s="1" t="s">
        <v>37</v>
      </c>
      <c r="P196" s="1" t="s">
        <v>74</v>
      </c>
      <c r="Q196" s="1" t="s">
        <v>39</v>
      </c>
      <c r="R196" s="1" t="s">
        <v>51</v>
      </c>
      <c r="S196" s="1" t="s">
        <v>41</v>
      </c>
      <c r="V196" s="1" t="s">
        <v>52</v>
      </c>
      <c r="Z196" s="3">
        <v>0.1</v>
      </c>
      <c r="AA196" s="1" t="s">
        <v>53</v>
      </c>
      <c r="AB196" s="1" t="s">
        <v>53</v>
      </c>
    </row>
    <row r="197" spans="1:28" ht="12.75" customHeight="1" x14ac:dyDescent="0.2">
      <c r="A197" s="2">
        <v>43411.342018599498</v>
      </c>
      <c r="B197" s="1" t="s">
        <v>228</v>
      </c>
      <c r="C197" s="1" t="s">
        <v>29</v>
      </c>
      <c r="D197" s="1" t="s">
        <v>133</v>
      </c>
      <c r="E197" s="1" t="s">
        <v>68</v>
      </c>
      <c r="F197" s="1" t="s">
        <v>32</v>
      </c>
      <c r="G197" s="1" t="s">
        <v>134</v>
      </c>
      <c r="H197" s="3">
        <v>3</v>
      </c>
      <c r="I197" s="1" t="s">
        <v>34</v>
      </c>
      <c r="J197" s="3">
        <v>101067.91</v>
      </c>
      <c r="K197" s="3">
        <v>303203.74</v>
      </c>
      <c r="M197" s="1" t="s">
        <v>35</v>
      </c>
      <c r="N197" s="1" t="s">
        <v>36</v>
      </c>
      <c r="O197" s="1" t="s">
        <v>37</v>
      </c>
      <c r="P197" s="1" t="s">
        <v>135</v>
      </c>
      <c r="Q197" s="1" t="s">
        <v>39</v>
      </c>
      <c r="R197" s="1" t="s">
        <v>51</v>
      </c>
      <c r="S197" s="1" t="s">
        <v>41</v>
      </c>
      <c r="V197" s="1" t="s">
        <v>52</v>
      </c>
      <c r="Z197" s="3">
        <v>1.224</v>
      </c>
      <c r="AA197" s="1" t="s">
        <v>53</v>
      </c>
      <c r="AB197" s="1" t="s">
        <v>53</v>
      </c>
    </row>
    <row r="198" spans="1:28" ht="12.75" customHeight="1" x14ac:dyDescent="0.2">
      <c r="A198" s="2">
        <v>43411.342018599498</v>
      </c>
      <c r="B198" s="1" t="s">
        <v>228</v>
      </c>
      <c r="C198" s="1" t="s">
        <v>29</v>
      </c>
      <c r="D198" s="1" t="s">
        <v>139</v>
      </c>
      <c r="E198" s="1" t="s">
        <v>68</v>
      </c>
      <c r="F198" s="1" t="s">
        <v>32</v>
      </c>
      <c r="G198" s="1" t="s">
        <v>140</v>
      </c>
      <c r="H198" s="3">
        <v>3</v>
      </c>
      <c r="I198" s="1" t="s">
        <v>34</v>
      </c>
      <c r="J198" s="3">
        <v>82351.63</v>
      </c>
      <c r="K198" s="3">
        <v>247054.9</v>
      </c>
      <c r="M198" s="1" t="s">
        <v>35</v>
      </c>
      <c r="N198" s="1" t="s">
        <v>36</v>
      </c>
      <c r="O198" s="1" t="s">
        <v>37</v>
      </c>
      <c r="P198" s="1" t="s">
        <v>141</v>
      </c>
      <c r="Q198" s="1" t="s">
        <v>39</v>
      </c>
      <c r="R198" s="1" t="s">
        <v>51</v>
      </c>
      <c r="S198" s="1" t="s">
        <v>41</v>
      </c>
      <c r="V198" s="1" t="s">
        <v>52</v>
      </c>
      <c r="Z198" s="3">
        <v>0.55800000000000005</v>
      </c>
      <c r="AA198" s="1" t="s">
        <v>53</v>
      </c>
      <c r="AB198" s="1" t="s">
        <v>53</v>
      </c>
    </row>
    <row r="199" spans="1:28" ht="12.75" customHeight="1" x14ac:dyDescent="0.2">
      <c r="A199" s="2">
        <v>43411.342018599498</v>
      </c>
      <c r="B199" s="1" t="s">
        <v>228</v>
      </c>
      <c r="C199" s="1" t="s">
        <v>29</v>
      </c>
      <c r="D199" s="1" t="s">
        <v>145</v>
      </c>
      <c r="E199" s="1" t="s">
        <v>68</v>
      </c>
      <c r="F199" s="1" t="s">
        <v>32</v>
      </c>
      <c r="G199" s="1" t="s">
        <v>146</v>
      </c>
      <c r="H199" s="3">
        <v>20</v>
      </c>
      <c r="I199" s="1" t="s">
        <v>34</v>
      </c>
      <c r="J199" s="3">
        <v>673.79</v>
      </c>
      <c r="K199" s="3">
        <v>13475.72</v>
      </c>
      <c r="M199" s="1" t="s">
        <v>35</v>
      </c>
      <c r="N199" s="1" t="s">
        <v>36</v>
      </c>
      <c r="O199" s="1" t="s">
        <v>37</v>
      </c>
      <c r="P199" s="1" t="s">
        <v>147</v>
      </c>
      <c r="Q199" s="1" t="s">
        <v>39</v>
      </c>
      <c r="R199" s="1" t="s">
        <v>51</v>
      </c>
      <c r="S199" s="1" t="s">
        <v>41</v>
      </c>
      <c r="V199" s="1" t="s">
        <v>52</v>
      </c>
      <c r="Z199" s="3">
        <v>1.496</v>
      </c>
      <c r="AA199" s="1" t="s">
        <v>53</v>
      </c>
      <c r="AB199" s="1" t="s">
        <v>53</v>
      </c>
    </row>
    <row r="200" spans="1:28" ht="12.75" customHeight="1" x14ac:dyDescent="0.2">
      <c r="A200" s="2">
        <v>43411.342018599498</v>
      </c>
      <c r="B200" s="1" t="s">
        <v>228</v>
      </c>
      <c r="C200" s="1" t="s">
        <v>29</v>
      </c>
      <c r="D200" s="1" t="s">
        <v>148</v>
      </c>
      <c r="E200" s="1" t="s">
        <v>68</v>
      </c>
      <c r="F200" s="1" t="s">
        <v>32</v>
      </c>
      <c r="G200" s="1" t="s">
        <v>149</v>
      </c>
      <c r="H200" s="3">
        <v>2</v>
      </c>
      <c r="I200" s="1" t="s">
        <v>34</v>
      </c>
      <c r="J200" s="3">
        <v>101067.91</v>
      </c>
      <c r="K200" s="3">
        <v>202135.82</v>
      </c>
      <c r="M200" s="1" t="s">
        <v>35</v>
      </c>
      <c r="N200" s="1" t="s">
        <v>36</v>
      </c>
      <c r="O200" s="1" t="s">
        <v>37</v>
      </c>
      <c r="P200" s="1" t="s">
        <v>150</v>
      </c>
      <c r="Q200" s="1" t="s">
        <v>39</v>
      </c>
      <c r="R200" s="1" t="s">
        <v>51</v>
      </c>
      <c r="S200" s="1" t="s">
        <v>41</v>
      </c>
      <c r="V200" s="1" t="s">
        <v>52</v>
      </c>
      <c r="Z200" s="3">
        <v>0.372</v>
      </c>
      <c r="AA200" s="1" t="s">
        <v>53</v>
      </c>
      <c r="AB200" s="1" t="s">
        <v>53</v>
      </c>
    </row>
    <row r="201" spans="1:28" ht="12.75" customHeight="1" x14ac:dyDescent="0.2">
      <c r="A201" s="2">
        <v>43411.342018599498</v>
      </c>
      <c r="B201" s="1" t="s">
        <v>228</v>
      </c>
      <c r="C201" s="1" t="s">
        <v>29</v>
      </c>
      <c r="D201" s="1" t="s">
        <v>166</v>
      </c>
      <c r="E201" s="1" t="s">
        <v>68</v>
      </c>
      <c r="F201" s="1" t="s">
        <v>32</v>
      </c>
      <c r="G201" s="1" t="s">
        <v>167</v>
      </c>
      <c r="H201" s="3">
        <v>80</v>
      </c>
      <c r="I201" s="1" t="s">
        <v>34</v>
      </c>
      <c r="J201" s="3">
        <v>1946.49</v>
      </c>
      <c r="K201" s="3">
        <v>155719.45000000001</v>
      </c>
      <c r="M201" s="1" t="s">
        <v>35</v>
      </c>
      <c r="N201" s="1" t="s">
        <v>36</v>
      </c>
      <c r="O201" s="1" t="s">
        <v>37</v>
      </c>
      <c r="P201" s="1" t="s">
        <v>168</v>
      </c>
      <c r="Q201" s="1" t="s">
        <v>39</v>
      </c>
      <c r="R201" s="1" t="s">
        <v>51</v>
      </c>
      <c r="S201" s="1" t="s">
        <v>41</v>
      </c>
      <c r="V201" s="1" t="s">
        <v>52</v>
      </c>
      <c r="Z201" s="3">
        <v>69.495999999999995</v>
      </c>
      <c r="AA201" s="1" t="s">
        <v>53</v>
      </c>
      <c r="AB201" s="1" t="s">
        <v>53</v>
      </c>
    </row>
    <row r="202" spans="1:28" ht="12.75" customHeight="1" x14ac:dyDescent="0.2">
      <c r="A202" s="2">
        <v>43411.342018599498</v>
      </c>
      <c r="B202" s="1" t="s">
        <v>228</v>
      </c>
      <c r="C202" s="1" t="s">
        <v>29</v>
      </c>
      <c r="D202" s="1" t="s">
        <v>163</v>
      </c>
      <c r="E202" s="1" t="s">
        <v>68</v>
      </c>
      <c r="F202" s="1" t="s">
        <v>32</v>
      </c>
      <c r="G202" s="1" t="s">
        <v>164</v>
      </c>
      <c r="H202" s="3">
        <v>24</v>
      </c>
      <c r="I202" s="1" t="s">
        <v>34</v>
      </c>
      <c r="J202" s="3">
        <v>935.81</v>
      </c>
      <c r="K202" s="3">
        <v>22459.54</v>
      </c>
      <c r="M202" s="1" t="s">
        <v>35</v>
      </c>
      <c r="N202" s="1" t="s">
        <v>36</v>
      </c>
      <c r="O202" s="1" t="s">
        <v>37</v>
      </c>
      <c r="P202" s="1" t="s">
        <v>165</v>
      </c>
      <c r="Q202" s="1" t="s">
        <v>39</v>
      </c>
      <c r="R202" s="1" t="s">
        <v>51</v>
      </c>
      <c r="S202" s="1" t="s">
        <v>41</v>
      </c>
      <c r="V202" s="1" t="s">
        <v>52</v>
      </c>
      <c r="Z202" s="3">
        <v>10.896000000000001</v>
      </c>
      <c r="AA202" s="1" t="s">
        <v>53</v>
      </c>
      <c r="AB202" s="1" t="s">
        <v>53</v>
      </c>
    </row>
    <row r="203" spans="1:28" ht="12.75" customHeight="1" x14ac:dyDescent="0.2">
      <c r="A203" s="2">
        <v>43411.342018599498</v>
      </c>
      <c r="B203" s="1" t="s">
        <v>228</v>
      </c>
      <c r="C203" s="1" t="s">
        <v>29</v>
      </c>
      <c r="D203" s="1" t="s">
        <v>160</v>
      </c>
      <c r="E203" s="1" t="s">
        <v>68</v>
      </c>
      <c r="F203" s="1" t="s">
        <v>32</v>
      </c>
      <c r="G203" s="1" t="s">
        <v>161</v>
      </c>
      <c r="H203" s="3">
        <v>3</v>
      </c>
      <c r="I203" s="1" t="s">
        <v>34</v>
      </c>
      <c r="J203" s="3">
        <v>82351.63</v>
      </c>
      <c r="K203" s="3">
        <v>247054.9</v>
      </c>
      <c r="M203" s="1" t="s">
        <v>35</v>
      </c>
      <c r="N203" s="1" t="s">
        <v>36</v>
      </c>
      <c r="O203" s="1" t="s">
        <v>37</v>
      </c>
      <c r="P203" s="1" t="s">
        <v>162</v>
      </c>
      <c r="Q203" s="1" t="s">
        <v>39</v>
      </c>
      <c r="R203" s="1" t="s">
        <v>51</v>
      </c>
      <c r="S203" s="1" t="s">
        <v>41</v>
      </c>
      <c r="V203" s="1" t="s">
        <v>52</v>
      </c>
      <c r="Z203" s="3">
        <v>0.54300000000000004</v>
      </c>
      <c r="AA203" s="1" t="s">
        <v>53</v>
      </c>
      <c r="AB203" s="1" t="s">
        <v>53</v>
      </c>
    </row>
    <row r="204" spans="1:28" ht="12.75" customHeight="1" x14ac:dyDescent="0.2">
      <c r="A204" s="2">
        <v>43411.342018599498</v>
      </c>
      <c r="B204" s="1" t="s">
        <v>228</v>
      </c>
      <c r="C204" s="1" t="s">
        <v>29</v>
      </c>
      <c r="D204" s="1" t="s">
        <v>157</v>
      </c>
      <c r="E204" s="1" t="s">
        <v>68</v>
      </c>
      <c r="F204" s="1" t="s">
        <v>32</v>
      </c>
      <c r="G204" s="1" t="s">
        <v>158</v>
      </c>
      <c r="H204" s="3">
        <v>3</v>
      </c>
      <c r="I204" s="1" t="s">
        <v>34</v>
      </c>
      <c r="J204" s="3">
        <v>119784.19</v>
      </c>
      <c r="K204" s="3">
        <v>359352.57</v>
      </c>
      <c r="M204" s="1" t="s">
        <v>35</v>
      </c>
      <c r="N204" s="1" t="s">
        <v>36</v>
      </c>
      <c r="O204" s="1" t="s">
        <v>37</v>
      </c>
      <c r="P204" s="1" t="s">
        <v>159</v>
      </c>
      <c r="Q204" s="1" t="s">
        <v>39</v>
      </c>
      <c r="R204" s="1" t="s">
        <v>51</v>
      </c>
      <c r="S204" s="1" t="s">
        <v>41</v>
      </c>
      <c r="V204" s="1" t="s">
        <v>52</v>
      </c>
      <c r="Z204" s="3">
        <v>0.55800000000000005</v>
      </c>
      <c r="AA204" s="1" t="s">
        <v>53</v>
      </c>
      <c r="AB204" s="1" t="s">
        <v>53</v>
      </c>
    </row>
    <row r="205" spans="1:28" ht="12.75" customHeight="1" x14ac:dyDescent="0.2">
      <c r="A205" s="2">
        <v>43411.342018599498</v>
      </c>
      <c r="B205" s="1" t="s">
        <v>228</v>
      </c>
      <c r="C205" s="1" t="s">
        <v>29</v>
      </c>
      <c r="D205" s="1" t="s">
        <v>154</v>
      </c>
      <c r="E205" s="1" t="s">
        <v>68</v>
      </c>
      <c r="F205" s="1" t="s">
        <v>32</v>
      </c>
      <c r="G205" s="1" t="s">
        <v>155</v>
      </c>
      <c r="H205" s="3">
        <v>80</v>
      </c>
      <c r="I205" s="1" t="s">
        <v>34</v>
      </c>
      <c r="J205" s="3">
        <v>673.79</v>
      </c>
      <c r="K205" s="3">
        <v>53902.89</v>
      </c>
      <c r="M205" s="1" t="s">
        <v>35</v>
      </c>
      <c r="N205" s="1" t="s">
        <v>36</v>
      </c>
      <c r="O205" s="1" t="s">
        <v>37</v>
      </c>
      <c r="P205" s="1" t="s">
        <v>156</v>
      </c>
      <c r="Q205" s="1" t="s">
        <v>39</v>
      </c>
      <c r="R205" s="1" t="s">
        <v>51</v>
      </c>
      <c r="S205" s="1" t="s">
        <v>41</v>
      </c>
      <c r="V205" s="1" t="s">
        <v>52</v>
      </c>
      <c r="Z205" s="3">
        <v>54.4</v>
      </c>
      <c r="AA205" s="1" t="s">
        <v>53</v>
      </c>
      <c r="AB205" s="1" t="s">
        <v>53</v>
      </c>
    </row>
    <row r="206" spans="1:28" ht="12.75" customHeight="1" x14ac:dyDescent="0.2">
      <c r="A206" s="2">
        <v>43412.579200775501</v>
      </c>
      <c r="B206" s="1" t="s">
        <v>229</v>
      </c>
      <c r="C206" s="1" t="s">
        <v>29</v>
      </c>
      <c r="D206" s="1" t="s">
        <v>76</v>
      </c>
      <c r="E206" s="1" t="s">
        <v>68</v>
      </c>
      <c r="F206" s="1" t="s">
        <v>32</v>
      </c>
      <c r="G206" s="1" t="s">
        <v>77</v>
      </c>
      <c r="H206" s="3">
        <v>30</v>
      </c>
      <c r="I206" s="1" t="s">
        <v>34</v>
      </c>
      <c r="J206" s="3">
        <v>598.95000000000005</v>
      </c>
      <c r="K206" s="3">
        <v>17968.5</v>
      </c>
      <c r="M206" s="1" t="s">
        <v>35</v>
      </c>
      <c r="N206" s="1" t="s">
        <v>36</v>
      </c>
      <c r="O206" s="1" t="s">
        <v>37</v>
      </c>
      <c r="P206" s="1" t="s">
        <v>78</v>
      </c>
      <c r="Q206" s="1" t="s">
        <v>39</v>
      </c>
      <c r="R206" s="1" t="s">
        <v>79</v>
      </c>
      <c r="S206" s="1" t="s">
        <v>41</v>
      </c>
      <c r="V206" s="1" t="s">
        <v>80</v>
      </c>
      <c r="Z206" s="3">
        <v>0</v>
      </c>
    </row>
    <row r="207" spans="1:28" ht="12.75" customHeight="1" x14ac:dyDescent="0.2">
      <c r="A207" s="2">
        <v>43419.4464065625</v>
      </c>
      <c r="B207" s="1" t="s">
        <v>230</v>
      </c>
      <c r="C207" s="1" t="s">
        <v>29</v>
      </c>
      <c r="D207" s="1" t="s">
        <v>199</v>
      </c>
      <c r="E207" s="1" t="s">
        <v>200</v>
      </c>
      <c r="F207" s="1" t="s">
        <v>32</v>
      </c>
      <c r="G207" s="1" t="s">
        <v>201</v>
      </c>
      <c r="H207" s="3">
        <v>6</v>
      </c>
      <c r="I207" s="1" t="s">
        <v>34</v>
      </c>
      <c r="J207" s="3">
        <v>2875</v>
      </c>
      <c r="K207" s="3">
        <v>17250</v>
      </c>
      <c r="M207" s="1" t="s">
        <v>35</v>
      </c>
      <c r="N207" s="1" t="s">
        <v>36</v>
      </c>
      <c r="O207" s="1" t="s">
        <v>37</v>
      </c>
      <c r="P207" s="1" t="s">
        <v>202</v>
      </c>
      <c r="Q207" s="1" t="s">
        <v>39</v>
      </c>
      <c r="R207" s="1" t="s">
        <v>51</v>
      </c>
      <c r="S207" s="1" t="s">
        <v>41</v>
      </c>
      <c r="V207" s="1" t="s">
        <v>42</v>
      </c>
      <c r="Z207" s="3">
        <v>0</v>
      </c>
      <c r="AA207" s="1" t="s">
        <v>203</v>
      </c>
      <c r="AB207" s="1" t="s">
        <v>203</v>
      </c>
    </row>
    <row r="208" spans="1:28" ht="12.75" customHeight="1" x14ac:dyDescent="0.2">
      <c r="A208" s="2">
        <v>43419.4464065625</v>
      </c>
      <c r="B208" s="1" t="s">
        <v>230</v>
      </c>
      <c r="C208" s="1" t="s">
        <v>29</v>
      </c>
      <c r="D208" s="1" t="s">
        <v>43</v>
      </c>
      <c r="E208" s="1" t="s">
        <v>31</v>
      </c>
      <c r="F208" s="1" t="s">
        <v>32</v>
      </c>
      <c r="G208" s="1" t="s">
        <v>44</v>
      </c>
      <c r="H208" s="3">
        <v>18</v>
      </c>
      <c r="I208" s="1" t="s">
        <v>34</v>
      </c>
      <c r="J208" s="3">
        <v>1493.87</v>
      </c>
      <c r="K208" s="3">
        <v>26889.59</v>
      </c>
      <c r="M208" s="1" t="s">
        <v>35</v>
      </c>
      <c r="N208" s="1" t="s">
        <v>36</v>
      </c>
      <c r="O208" s="1" t="s">
        <v>37</v>
      </c>
      <c r="P208" s="1" t="s">
        <v>45</v>
      </c>
      <c r="Q208" s="1" t="s">
        <v>39</v>
      </c>
      <c r="R208" s="1" t="s">
        <v>51</v>
      </c>
      <c r="S208" s="1" t="s">
        <v>41</v>
      </c>
      <c r="V208" s="1" t="s">
        <v>42</v>
      </c>
      <c r="Z208" s="3">
        <v>0</v>
      </c>
    </row>
    <row r="209" spans="1:28" ht="12.75" customHeight="1" x14ac:dyDescent="0.2">
      <c r="A209" s="2">
        <v>43420.430349502298</v>
      </c>
      <c r="B209" s="1" t="s">
        <v>231</v>
      </c>
      <c r="C209" s="1" t="s">
        <v>29</v>
      </c>
      <c r="D209" s="1" t="s">
        <v>71</v>
      </c>
      <c r="E209" s="1" t="s">
        <v>72</v>
      </c>
      <c r="F209" s="1" t="s">
        <v>32</v>
      </c>
      <c r="G209" s="1" t="s">
        <v>73</v>
      </c>
      <c r="H209" s="3">
        <v>20</v>
      </c>
      <c r="I209" s="1" t="s">
        <v>34</v>
      </c>
      <c r="J209" s="3">
        <v>753.3</v>
      </c>
      <c r="K209" s="3">
        <v>15065.95</v>
      </c>
      <c r="M209" s="1" t="s">
        <v>35</v>
      </c>
      <c r="N209" s="1" t="s">
        <v>36</v>
      </c>
      <c r="O209" s="1" t="s">
        <v>37</v>
      </c>
      <c r="P209" s="1" t="s">
        <v>74</v>
      </c>
      <c r="Q209" s="1" t="s">
        <v>39</v>
      </c>
      <c r="R209" s="1" t="s">
        <v>51</v>
      </c>
      <c r="S209" s="1" t="s">
        <v>41</v>
      </c>
      <c r="V209" s="1" t="s">
        <v>52</v>
      </c>
      <c r="Z209" s="3">
        <v>0.1</v>
      </c>
      <c r="AA209" s="1" t="s">
        <v>53</v>
      </c>
      <c r="AB209" s="1" t="s">
        <v>53</v>
      </c>
    </row>
    <row r="210" spans="1:28" ht="12.75" customHeight="1" x14ac:dyDescent="0.2">
      <c r="A210" s="2">
        <v>43420.430349502298</v>
      </c>
      <c r="B210" s="1" t="s">
        <v>231</v>
      </c>
      <c r="C210" s="1" t="s">
        <v>29</v>
      </c>
      <c r="D210" s="1" t="s">
        <v>166</v>
      </c>
      <c r="E210" s="1" t="s">
        <v>68</v>
      </c>
      <c r="F210" s="1" t="s">
        <v>32</v>
      </c>
      <c r="G210" s="1" t="s">
        <v>167</v>
      </c>
      <c r="H210" s="3">
        <v>80</v>
      </c>
      <c r="I210" s="1" t="s">
        <v>34</v>
      </c>
      <c r="J210" s="3">
        <v>1958.57</v>
      </c>
      <c r="K210" s="3">
        <v>156685.9</v>
      </c>
      <c r="M210" s="1" t="s">
        <v>35</v>
      </c>
      <c r="N210" s="1" t="s">
        <v>36</v>
      </c>
      <c r="O210" s="1" t="s">
        <v>37</v>
      </c>
      <c r="P210" s="1" t="s">
        <v>168</v>
      </c>
      <c r="Q210" s="1" t="s">
        <v>39</v>
      </c>
      <c r="R210" s="1" t="s">
        <v>51</v>
      </c>
      <c r="S210" s="1" t="s">
        <v>41</v>
      </c>
      <c r="V210" s="1" t="s">
        <v>52</v>
      </c>
      <c r="Z210" s="3">
        <v>69.495999999999995</v>
      </c>
      <c r="AA210" s="1" t="s">
        <v>53</v>
      </c>
      <c r="AB210" s="1" t="s">
        <v>53</v>
      </c>
    </row>
    <row r="211" spans="1:28" ht="12.75" customHeight="1" x14ac:dyDescent="0.2">
      <c r="A211" s="2">
        <v>43420.430349502298</v>
      </c>
      <c r="B211" s="1" t="s">
        <v>231</v>
      </c>
      <c r="C211" s="1" t="s">
        <v>29</v>
      </c>
      <c r="D211" s="1" t="s">
        <v>154</v>
      </c>
      <c r="E211" s="1" t="s">
        <v>68</v>
      </c>
      <c r="F211" s="1" t="s">
        <v>32</v>
      </c>
      <c r="G211" s="1" t="s">
        <v>155</v>
      </c>
      <c r="H211" s="3">
        <v>80</v>
      </c>
      <c r="I211" s="1" t="s">
        <v>34</v>
      </c>
      <c r="J211" s="3">
        <v>677.97</v>
      </c>
      <c r="K211" s="3">
        <v>54237.43</v>
      </c>
      <c r="M211" s="1" t="s">
        <v>35</v>
      </c>
      <c r="N211" s="1" t="s">
        <v>36</v>
      </c>
      <c r="O211" s="1" t="s">
        <v>37</v>
      </c>
      <c r="P211" s="1" t="s">
        <v>156</v>
      </c>
      <c r="Q211" s="1" t="s">
        <v>39</v>
      </c>
      <c r="R211" s="1" t="s">
        <v>51</v>
      </c>
      <c r="S211" s="1" t="s">
        <v>41</v>
      </c>
      <c r="V211" s="1" t="s">
        <v>52</v>
      </c>
      <c r="Z211" s="3">
        <v>54.4</v>
      </c>
      <c r="AA211" s="1" t="s">
        <v>53</v>
      </c>
      <c r="AB211" s="1" t="s">
        <v>53</v>
      </c>
    </row>
    <row r="212" spans="1:28" ht="12.75" customHeight="1" x14ac:dyDescent="0.2">
      <c r="A212" s="2">
        <v>43420.430349502298</v>
      </c>
      <c r="B212" s="1" t="s">
        <v>231</v>
      </c>
      <c r="C212" s="1" t="s">
        <v>29</v>
      </c>
      <c r="D212" s="1" t="s">
        <v>145</v>
      </c>
      <c r="E212" s="1" t="s">
        <v>68</v>
      </c>
      <c r="F212" s="1" t="s">
        <v>32</v>
      </c>
      <c r="G212" s="1" t="s">
        <v>146</v>
      </c>
      <c r="H212" s="3">
        <v>20</v>
      </c>
      <c r="I212" s="1" t="s">
        <v>34</v>
      </c>
      <c r="J212" s="3">
        <v>677.97</v>
      </c>
      <c r="K212" s="3">
        <v>13559.36</v>
      </c>
      <c r="M212" s="1" t="s">
        <v>35</v>
      </c>
      <c r="N212" s="1" t="s">
        <v>36</v>
      </c>
      <c r="O212" s="1" t="s">
        <v>37</v>
      </c>
      <c r="P212" s="1" t="s">
        <v>147</v>
      </c>
      <c r="Q212" s="1" t="s">
        <v>39</v>
      </c>
      <c r="R212" s="1" t="s">
        <v>51</v>
      </c>
      <c r="S212" s="1" t="s">
        <v>41</v>
      </c>
      <c r="V212" s="1" t="s">
        <v>52</v>
      </c>
      <c r="Z212" s="3">
        <v>1.496</v>
      </c>
      <c r="AA212" s="1" t="s">
        <v>53</v>
      </c>
      <c r="AB212" s="1" t="s">
        <v>53</v>
      </c>
    </row>
    <row r="213" spans="1:28" ht="12.75" customHeight="1" x14ac:dyDescent="0.2">
      <c r="A213" s="2">
        <v>43423.275221955999</v>
      </c>
      <c r="B213" s="1" t="s">
        <v>232</v>
      </c>
      <c r="C213" s="1" t="s">
        <v>29</v>
      </c>
      <c r="D213" s="1" t="s">
        <v>76</v>
      </c>
      <c r="E213" s="1" t="s">
        <v>68</v>
      </c>
      <c r="F213" s="1" t="s">
        <v>32</v>
      </c>
      <c r="G213" s="1" t="s">
        <v>77</v>
      </c>
      <c r="H213" s="3">
        <v>20</v>
      </c>
      <c r="I213" s="1" t="s">
        <v>34</v>
      </c>
      <c r="J213" s="3">
        <v>598.95000000000005</v>
      </c>
      <c r="K213" s="3">
        <v>11979</v>
      </c>
      <c r="M213" s="1" t="s">
        <v>35</v>
      </c>
      <c r="N213" s="1" t="s">
        <v>36</v>
      </c>
      <c r="O213" s="1" t="s">
        <v>37</v>
      </c>
      <c r="P213" s="1" t="s">
        <v>78</v>
      </c>
      <c r="Q213" s="1" t="s">
        <v>39</v>
      </c>
      <c r="R213" s="1" t="s">
        <v>51</v>
      </c>
      <c r="S213" s="1" t="s">
        <v>41</v>
      </c>
      <c r="V213" s="1" t="s">
        <v>80</v>
      </c>
      <c r="Z213" s="3">
        <v>0</v>
      </c>
    </row>
    <row r="214" spans="1:28" ht="12.75" customHeight="1" x14ac:dyDescent="0.2">
      <c r="A214" s="2">
        <v>43426.4208216435</v>
      </c>
      <c r="B214" s="1" t="s">
        <v>233</v>
      </c>
      <c r="C214" s="1" t="s">
        <v>29</v>
      </c>
      <c r="D214" s="1" t="s">
        <v>234</v>
      </c>
      <c r="E214" s="1" t="s">
        <v>68</v>
      </c>
      <c r="F214" s="1" t="s">
        <v>32</v>
      </c>
      <c r="G214" s="1" t="s">
        <v>235</v>
      </c>
      <c r="H214" s="3">
        <v>10</v>
      </c>
      <c r="I214" s="1" t="s">
        <v>34</v>
      </c>
      <c r="J214" s="3">
        <v>240.79</v>
      </c>
      <c r="K214" s="3">
        <v>2407.9</v>
      </c>
      <c r="M214" s="1" t="s">
        <v>35</v>
      </c>
      <c r="N214" s="1" t="s">
        <v>36</v>
      </c>
      <c r="O214" s="1" t="s">
        <v>37</v>
      </c>
      <c r="P214" s="1" t="s">
        <v>236</v>
      </c>
      <c r="Q214" s="1" t="s">
        <v>39</v>
      </c>
      <c r="R214" s="1" t="s">
        <v>51</v>
      </c>
      <c r="S214" s="1" t="s">
        <v>41</v>
      </c>
      <c r="V214" s="1" t="s">
        <v>193</v>
      </c>
      <c r="Z214" s="3">
        <v>0</v>
      </c>
    </row>
    <row r="215" spans="1:28" ht="12.75" customHeight="1" x14ac:dyDescent="0.2">
      <c r="A215" s="2">
        <v>43426.4208216435</v>
      </c>
      <c r="B215" s="1" t="s">
        <v>233</v>
      </c>
      <c r="C215" s="1" t="s">
        <v>29</v>
      </c>
      <c r="D215" s="1" t="s">
        <v>237</v>
      </c>
      <c r="E215" s="1" t="s">
        <v>68</v>
      </c>
      <c r="F215" s="1" t="s">
        <v>32</v>
      </c>
      <c r="G215" s="1" t="s">
        <v>238</v>
      </c>
      <c r="H215" s="3">
        <v>1</v>
      </c>
      <c r="I215" s="1" t="s">
        <v>34</v>
      </c>
      <c r="J215" s="3">
        <v>5830.99</v>
      </c>
      <c r="K215" s="3">
        <v>5830.99</v>
      </c>
      <c r="M215" s="1" t="s">
        <v>35</v>
      </c>
      <c r="N215" s="1" t="s">
        <v>36</v>
      </c>
      <c r="O215" s="1" t="s">
        <v>37</v>
      </c>
      <c r="P215" s="1" t="s">
        <v>239</v>
      </c>
      <c r="Q215" s="1" t="s">
        <v>39</v>
      </c>
      <c r="R215" s="1" t="s">
        <v>51</v>
      </c>
      <c r="S215" s="1" t="s">
        <v>41</v>
      </c>
      <c r="V215" s="1" t="s">
        <v>193</v>
      </c>
      <c r="Z215" s="3">
        <v>0</v>
      </c>
    </row>
    <row r="216" spans="1:28" ht="12.75" customHeight="1" x14ac:dyDescent="0.2">
      <c r="A216" s="2">
        <v>43426.4208216435</v>
      </c>
      <c r="B216" s="1" t="s">
        <v>233</v>
      </c>
      <c r="C216" s="1" t="s">
        <v>29</v>
      </c>
      <c r="D216" s="1" t="s">
        <v>240</v>
      </c>
      <c r="E216" s="1" t="s">
        <v>68</v>
      </c>
      <c r="F216" s="1" t="s">
        <v>32</v>
      </c>
      <c r="G216" s="1" t="s">
        <v>241</v>
      </c>
      <c r="H216" s="3">
        <v>1</v>
      </c>
      <c r="I216" s="1" t="s">
        <v>34</v>
      </c>
      <c r="J216" s="3">
        <v>56612.27</v>
      </c>
      <c r="K216" s="3">
        <v>56612.27</v>
      </c>
      <c r="M216" s="1" t="s">
        <v>35</v>
      </c>
      <c r="N216" s="1" t="s">
        <v>36</v>
      </c>
      <c r="O216" s="1" t="s">
        <v>37</v>
      </c>
      <c r="P216" s="1" t="s">
        <v>242</v>
      </c>
      <c r="Q216" s="1" t="s">
        <v>39</v>
      </c>
      <c r="R216" s="1" t="s">
        <v>51</v>
      </c>
      <c r="S216" s="1" t="s">
        <v>41</v>
      </c>
      <c r="V216" s="1" t="s">
        <v>193</v>
      </c>
      <c r="Z216" s="3">
        <v>0</v>
      </c>
    </row>
    <row r="217" spans="1:28" ht="12.75" customHeight="1" x14ac:dyDescent="0.2">
      <c r="A217" s="2">
        <v>43431.576056747697</v>
      </c>
      <c r="B217" s="1" t="s">
        <v>243</v>
      </c>
      <c r="C217" s="1" t="s">
        <v>29</v>
      </c>
      <c r="D217" s="1" t="s">
        <v>43</v>
      </c>
      <c r="E217" s="1" t="s">
        <v>31</v>
      </c>
      <c r="F217" s="1" t="s">
        <v>32</v>
      </c>
      <c r="G217" s="1" t="s">
        <v>44</v>
      </c>
      <c r="H217" s="3">
        <v>18</v>
      </c>
      <c r="I217" s="1" t="s">
        <v>34</v>
      </c>
      <c r="J217" s="3">
        <v>1493.87</v>
      </c>
      <c r="K217" s="3">
        <v>26889.59</v>
      </c>
      <c r="M217" s="1" t="s">
        <v>35</v>
      </c>
      <c r="N217" s="1" t="s">
        <v>36</v>
      </c>
      <c r="O217" s="1" t="s">
        <v>37</v>
      </c>
      <c r="P217" s="1" t="s">
        <v>45</v>
      </c>
      <c r="Q217" s="1" t="s">
        <v>39</v>
      </c>
      <c r="R217" s="1" t="s">
        <v>51</v>
      </c>
      <c r="S217" s="1" t="s">
        <v>41</v>
      </c>
      <c r="V217" s="1" t="s">
        <v>42</v>
      </c>
      <c r="Z217" s="3">
        <v>0</v>
      </c>
    </row>
    <row r="218" spans="1:28" ht="12.75" customHeight="1" x14ac:dyDescent="0.2">
      <c r="A218" s="2">
        <v>43431.576056747697</v>
      </c>
      <c r="B218" s="1" t="s">
        <v>243</v>
      </c>
      <c r="C218" s="1" t="s">
        <v>29</v>
      </c>
      <c r="D218" s="1" t="s">
        <v>94</v>
      </c>
      <c r="E218" s="1" t="s">
        <v>95</v>
      </c>
      <c r="F218" s="1" t="s">
        <v>32</v>
      </c>
      <c r="G218" s="1" t="s">
        <v>96</v>
      </c>
      <c r="H218" s="3">
        <v>20</v>
      </c>
      <c r="I218" s="1" t="s">
        <v>34</v>
      </c>
      <c r="J218" s="3">
        <v>424.35</v>
      </c>
      <c r="K218" s="3">
        <v>8486.94</v>
      </c>
      <c r="M218" s="1" t="s">
        <v>35</v>
      </c>
      <c r="N218" s="1" t="s">
        <v>36</v>
      </c>
      <c r="O218" s="1" t="s">
        <v>37</v>
      </c>
      <c r="P218" s="1" t="s">
        <v>97</v>
      </c>
      <c r="Q218" s="1" t="s">
        <v>39</v>
      </c>
      <c r="R218" s="1" t="s">
        <v>51</v>
      </c>
      <c r="S218" s="1" t="s">
        <v>41</v>
      </c>
      <c r="V218" s="1" t="s">
        <v>42</v>
      </c>
      <c r="Z218" s="3">
        <v>0</v>
      </c>
    </row>
    <row r="219" spans="1:28" ht="12.75" customHeight="1" x14ac:dyDescent="0.2">
      <c r="A219" s="2">
        <v>43433.354572951401</v>
      </c>
      <c r="B219" s="1" t="s">
        <v>244</v>
      </c>
      <c r="C219" s="1" t="s">
        <v>29</v>
      </c>
      <c r="D219" s="1" t="s">
        <v>157</v>
      </c>
      <c r="E219" s="1" t="s">
        <v>68</v>
      </c>
      <c r="F219" s="1" t="s">
        <v>32</v>
      </c>
      <c r="G219" s="1" t="s">
        <v>158</v>
      </c>
      <c r="H219" s="3">
        <v>-0.7</v>
      </c>
      <c r="I219" s="1" t="s">
        <v>34</v>
      </c>
      <c r="J219" s="3">
        <v>119621.57</v>
      </c>
      <c r="K219" s="3">
        <v>-83735.100000000006</v>
      </c>
      <c r="M219" s="1" t="s">
        <v>35</v>
      </c>
      <c r="N219" s="1" t="s">
        <v>36</v>
      </c>
      <c r="O219" s="1" t="s">
        <v>37</v>
      </c>
      <c r="P219" s="1" t="s">
        <v>159</v>
      </c>
      <c r="Q219" s="1" t="s">
        <v>245</v>
      </c>
      <c r="R219" s="1" t="s">
        <v>51</v>
      </c>
      <c r="S219" s="1" t="s">
        <v>41</v>
      </c>
      <c r="V219" s="1" t="s">
        <v>52</v>
      </c>
      <c r="Z219" s="3">
        <v>-0.13020000000000001</v>
      </c>
      <c r="AA219" s="1" t="s">
        <v>53</v>
      </c>
      <c r="AB219" s="1" t="s">
        <v>53</v>
      </c>
    </row>
    <row r="220" spans="1:28" ht="12.75" customHeight="1" x14ac:dyDescent="0.2">
      <c r="A220" s="2">
        <v>43433.390976932897</v>
      </c>
      <c r="B220" s="1" t="s">
        <v>246</v>
      </c>
      <c r="C220" s="1" t="s">
        <v>29</v>
      </c>
      <c r="D220" s="1" t="s">
        <v>133</v>
      </c>
      <c r="E220" s="1" t="s">
        <v>68</v>
      </c>
      <c r="F220" s="1" t="s">
        <v>32</v>
      </c>
      <c r="G220" s="1" t="s">
        <v>134</v>
      </c>
      <c r="H220" s="3">
        <v>-1</v>
      </c>
      <c r="I220" s="1" t="s">
        <v>34</v>
      </c>
      <c r="J220" s="3">
        <v>100323.03</v>
      </c>
      <c r="K220" s="3">
        <v>-100323.03</v>
      </c>
      <c r="M220" s="1" t="s">
        <v>35</v>
      </c>
      <c r="N220" s="1" t="s">
        <v>36</v>
      </c>
      <c r="O220" s="1" t="s">
        <v>37</v>
      </c>
      <c r="P220" s="1" t="s">
        <v>135</v>
      </c>
      <c r="Q220" s="1" t="s">
        <v>245</v>
      </c>
      <c r="R220" s="1" t="s">
        <v>51</v>
      </c>
      <c r="S220" s="1" t="s">
        <v>41</v>
      </c>
      <c r="V220" s="1" t="s">
        <v>52</v>
      </c>
      <c r="Z220" s="3">
        <v>-0.40799999999999997</v>
      </c>
      <c r="AA220" s="1" t="s">
        <v>53</v>
      </c>
      <c r="AB220" s="1" t="s">
        <v>53</v>
      </c>
    </row>
    <row r="221" spans="1:28" ht="12.75" customHeight="1" x14ac:dyDescent="0.2">
      <c r="A221" s="2">
        <v>43433.413571446799</v>
      </c>
      <c r="B221" s="1" t="s">
        <v>247</v>
      </c>
      <c r="C221" s="1" t="s">
        <v>29</v>
      </c>
      <c r="D221" s="1" t="s">
        <v>172</v>
      </c>
      <c r="E221" s="1" t="s">
        <v>68</v>
      </c>
      <c r="F221" s="1" t="s">
        <v>32</v>
      </c>
      <c r="G221" s="1" t="s">
        <v>173</v>
      </c>
      <c r="H221" s="3">
        <v>2</v>
      </c>
      <c r="I221" s="1" t="s">
        <v>34</v>
      </c>
      <c r="J221" s="3">
        <v>32975.83</v>
      </c>
      <c r="K221" s="3">
        <v>65951.66</v>
      </c>
      <c r="M221" s="1" t="s">
        <v>35</v>
      </c>
      <c r="N221" s="1" t="s">
        <v>36</v>
      </c>
      <c r="O221" s="1" t="s">
        <v>37</v>
      </c>
      <c r="P221" s="1" t="s">
        <v>174</v>
      </c>
      <c r="Q221" s="1" t="s">
        <v>39</v>
      </c>
      <c r="R221" s="1" t="s">
        <v>51</v>
      </c>
      <c r="S221" s="1" t="s">
        <v>41</v>
      </c>
      <c r="V221" s="1" t="s">
        <v>52</v>
      </c>
      <c r="Z221" s="3">
        <v>0.36199999999999999</v>
      </c>
      <c r="AA221" s="1" t="s">
        <v>53</v>
      </c>
      <c r="AB221" s="1" t="s">
        <v>53</v>
      </c>
    </row>
    <row r="222" spans="1:28" ht="12.75" customHeight="1" x14ac:dyDescent="0.2">
      <c r="A222" s="2">
        <v>43433.589279247703</v>
      </c>
      <c r="B222" s="1" t="s">
        <v>248</v>
      </c>
      <c r="C222" s="1" t="s">
        <v>29</v>
      </c>
      <c r="D222" s="1" t="s">
        <v>104</v>
      </c>
      <c r="E222" s="1" t="s">
        <v>105</v>
      </c>
      <c r="F222" s="1" t="s">
        <v>32</v>
      </c>
      <c r="G222" s="1" t="s">
        <v>106</v>
      </c>
      <c r="H222" s="3">
        <v>12</v>
      </c>
      <c r="I222" s="1" t="s">
        <v>34</v>
      </c>
      <c r="J222" s="3">
        <v>2652.93</v>
      </c>
      <c r="K222" s="3">
        <v>31835.1</v>
      </c>
      <c r="M222" s="1" t="s">
        <v>35</v>
      </c>
      <c r="N222" s="1" t="s">
        <v>36</v>
      </c>
      <c r="O222" s="1" t="s">
        <v>37</v>
      </c>
      <c r="P222" s="1" t="s">
        <v>107</v>
      </c>
      <c r="Q222" s="1" t="s">
        <v>39</v>
      </c>
      <c r="R222" s="1" t="s">
        <v>79</v>
      </c>
      <c r="S222" s="1" t="s">
        <v>41</v>
      </c>
      <c r="V222" s="1" t="s">
        <v>103</v>
      </c>
      <c r="Z222" s="3">
        <v>0</v>
      </c>
    </row>
    <row r="223" spans="1:28" ht="12.75" customHeight="1" x14ac:dyDescent="0.2">
      <c r="A223" s="2">
        <v>43434.314872685201</v>
      </c>
      <c r="B223" s="1" t="s">
        <v>249</v>
      </c>
      <c r="C223" s="1" t="s">
        <v>29</v>
      </c>
      <c r="D223" s="1" t="s">
        <v>157</v>
      </c>
      <c r="E223" s="1" t="s">
        <v>68</v>
      </c>
      <c r="F223" s="1" t="s">
        <v>32</v>
      </c>
      <c r="G223" s="1" t="s">
        <v>158</v>
      </c>
      <c r="H223" s="3">
        <v>0</v>
      </c>
      <c r="I223" s="1" t="s">
        <v>34</v>
      </c>
      <c r="K223" s="3">
        <v>-14532.54</v>
      </c>
      <c r="M223" s="1" t="s">
        <v>35</v>
      </c>
      <c r="N223" s="1" t="s">
        <v>36</v>
      </c>
      <c r="O223" s="1" t="s">
        <v>37</v>
      </c>
      <c r="P223" s="1" t="s">
        <v>159</v>
      </c>
      <c r="Q223" s="1" t="s">
        <v>245</v>
      </c>
      <c r="R223" s="1" t="s">
        <v>250</v>
      </c>
      <c r="S223" s="1" t="s">
        <v>115</v>
      </c>
      <c r="V223" s="1" t="s">
        <v>52</v>
      </c>
      <c r="Z223" s="3">
        <v>0</v>
      </c>
      <c r="AA223" s="1" t="s">
        <v>53</v>
      </c>
      <c r="AB223" s="1" t="s">
        <v>53</v>
      </c>
    </row>
    <row r="224" spans="1:28" ht="12.75" customHeight="1" x14ac:dyDescent="0.2">
      <c r="A224" s="2">
        <v>43434.314872685201</v>
      </c>
      <c r="B224" s="1" t="s">
        <v>249</v>
      </c>
      <c r="C224" s="1" t="s">
        <v>29</v>
      </c>
      <c r="D224" s="1" t="s">
        <v>133</v>
      </c>
      <c r="E224" s="1" t="s">
        <v>68</v>
      </c>
      <c r="F224" s="1" t="s">
        <v>32</v>
      </c>
      <c r="G224" s="1" t="s">
        <v>134</v>
      </c>
      <c r="H224" s="3">
        <v>0</v>
      </c>
      <c r="I224" s="1" t="s">
        <v>34</v>
      </c>
      <c r="K224" s="3">
        <v>-17409.689999999999</v>
      </c>
      <c r="M224" s="1" t="s">
        <v>35</v>
      </c>
      <c r="N224" s="1" t="s">
        <v>36</v>
      </c>
      <c r="O224" s="1" t="s">
        <v>37</v>
      </c>
      <c r="P224" s="1" t="s">
        <v>135</v>
      </c>
      <c r="Q224" s="1" t="s">
        <v>245</v>
      </c>
      <c r="R224" s="1" t="s">
        <v>250</v>
      </c>
      <c r="S224" s="1" t="s">
        <v>115</v>
      </c>
      <c r="V224" s="1" t="s">
        <v>52</v>
      </c>
      <c r="Z224" s="3">
        <v>0</v>
      </c>
      <c r="AA224" s="1" t="s">
        <v>53</v>
      </c>
      <c r="AB224" s="1" t="s">
        <v>53</v>
      </c>
    </row>
    <row r="225" spans="1:28" ht="12.75" customHeight="1" x14ac:dyDescent="0.2">
      <c r="A225" s="2">
        <v>43434.354282407403</v>
      </c>
      <c r="B225" s="1" t="s">
        <v>251</v>
      </c>
      <c r="C225" s="1" t="s">
        <v>29</v>
      </c>
      <c r="D225" s="1" t="s">
        <v>139</v>
      </c>
      <c r="E225" s="1" t="s">
        <v>68</v>
      </c>
      <c r="F225" s="1" t="s">
        <v>32</v>
      </c>
      <c r="G225" s="1" t="s">
        <v>140</v>
      </c>
      <c r="H225" s="3">
        <v>2</v>
      </c>
      <c r="I225" s="1" t="s">
        <v>34</v>
      </c>
      <c r="J225" s="3">
        <v>82782.880000000005</v>
      </c>
      <c r="K225" s="3">
        <v>165565.75</v>
      </c>
      <c r="M225" s="1" t="s">
        <v>35</v>
      </c>
      <c r="N225" s="1" t="s">
        <v>36</v>
      </c>
      <c r="O225" s="1" t="s">
        <v>37</v>
      </c>
      <c r="P225" s="1" t="s">
        <v>141</v>
      </c>
      <c r="Q225" s="1" t="s">
        <v>39</v>
      </c>
      <c r="R225" s="1" t="s">
        <v>51</v>
      </c>
      <c r="S225" s="1" t="s">
        <v>115</v>
      </c>
      <c r="V225" s="1" t="s">
        <v>52</v>
      </c>
      <c r="Z225" s="3">
        <v>0.372</v>
      </c>
      <c r="AA225" s="1" t="s">
        <v>53</v>
      </c>
      <c r="AB225" s="1" t="s">
        <v>53</v>
      </c>
    </row>
    <row r="226" spans="1:28" ht="12.75" customHeight="1" x14ac:dyDescent="0.2">
      <c r="A226" s="2">
        <v>43434.354282407403</v>
      </c>
      <c r="B226" s="1" t="s">
        <v>251</v>
      </c>
      <c r="C226" s="1" t="s">
        <v>29</v>
      </c>
      <c r="D226" s="1" t="s">
        <v>133</v>
      </c>
      <c r="E226" s="1" t="s">
        <v>68</v>
      </c>
      <c r="F226" s="1" t="s">
        <v>32</v>
      </c>
      <c r="G226" s="1" t="s">
        <v>134</v>
      </c>
      <c r="H226" s="3">
        <v>2</v>
      </c>
      <c r="I226" s="1" t="s">
        <v>34</v>
      </c>
      <c r="J226" s="3">
        <v>110302.01</v>
      </c>
      <c r="K226" s="3">
        <v>220604.02</v>
      </c>
      <c r="M226" s="1" t="s">
        <v>35</v>
      </c>
      <c r="N226" s="1" t="s">
        <v>36</v>
      </c>
      <c r="O226" s="1" t="s">
        <v>37</v>
      </c>
      <c r="P226" s="1" t="s">
        <v>135</v>
      </c>
      <c r="Q226" s="1" t="s">
        <v>39</v>
      </c>
      <c r="R226" s="1" t="s">
        <v>51</v>
      </c>
      <c r="S226" s="1" t="s">
        <v>115</v>
      </c>
      <c r="V226" s="1" t="s">
        <v>52</v>
      </c>
      <c r="Z226" s="3">
        <v>0.81599999999999995</v>
      </c>
      <c r="AA226" s="1" t="s">
        <v>53</v>
      </c>
      <c r="AB226" s="1" t="s">
        <v>53</v>
      </c>
    </row>
    <row r="227" spans="1:28" ht="12.75" customHeight="1" x14ac:dyDescent="0.2">
      <c r="A227" s="2">
        <v>43434.354282407403</v>
      </c>
      <c r="B227" s="1" t="s">
        <v>251</v>
      </c>
      <c r="C227" s="1" t="s">
        <v>29</v>
      </c>
      <c r="D227" s="1" t="s">
        <v>145</v>
      </c>
      <c r="E227" s="1" t="s">
        <v>68</v>
      </c>
      <c r="F227" s="1" t="s">
        <v>32</v>
      </c>
      <c r="G227" s="1" t="s">
        <v>146</v>
      </c>
      <c r="H227" s="3">
        <v>20</v>
      </c>
      <c r="I227" s="1" t="s">
        <v>34</v>
      </c>
      <c r="J227" s="3">
        <v>677.31</v>
      </c>
      <c r="K227" s="3">
        <v>13546.29</v>
      </c>
      <c r="M227" s="1" t="s">
        <v>35</v>
      </c>
      <c r="N227" s="1" t="s">
        <v>36</v>
      </c>
      <c r="O227" s="1" t="s">
        <v>37</v>
      </c>
      <c r="P227" s="1" t="s">
        <v>147</v>
      </c>
      <c r="Q227" s="1" t="s">
        <v>39</v>
      </c>
      <c r="R227" s="1" t="s">
        <v>51</v>
      </c>
      <c r="S227" s="1" t="s">
        <v>115</v>
      </c>
      <c r="V227" s="1" t="s">
        <v>52</v>
      </c>
      <c r="Z227" s="3">
        <v>1.496</v>
      </c>
      <c r="AA227" s="1" t="s">
        <v>53</v>
      </c>
      <c r="AB227" s="1" t="s">
        <v>53</v>
      </c>
    </row>
    <row r="228" spans="1:28" ht="12.75" customHeight="1" x14ac:dyDescent="0.2">
      <c r="A228" s="2">
        <v>43434.354282407403</v>
      </c>
      <c r="B228" s="1" t="s">
        <v>251</v>
      </c>
      <c r="C228" s="1" t="s">
        <v>29</v>
      </c>
      <c r="D228" s="1" t="s">
        <v>148</v>
      </c>
      <c r="E228" s="1" t="s">
        <v>68</v>
      </c>
      <c r="F228" s="1" t="s">
        <v>32</v>
      </c>
      <c r="G228" s="1" t="s">
        <v>149</v>
      </c>
      <c r="H228" s="3">
        <v>1</v>
      </c>
      <c r="I228" s="1" t="s">
        <v>34</v>
      </c>
      <c r="J228" s="3">
        <v>101597.17</v>
      </c>
      <c r="K228" s="3">
        <v>101597.17</v>
      </c>
      <c r="M228" s="1" t="s">
        <v>35</v>
      </c>
      <c r="N228" s="1" t="s">
        <v>36</v>
      </c>
      <c r="O228" s="1" t="s">
        <v>37</v>
      </c>
      <c r="P228" s="1" t="s">
        <v>150</v>
      </c>
      <c r="Q228" s="1" t="s">
        <v>39</v>
      </c>
      <c r="R228" s="1" t="s">
        <v>51</v>
      </c>
      <c r="S228" s="1" t="s">
        <v>115</v>
      </c>
      <c r="V228" s="1" t="s">
        <v>52</v>
      </c>
      <c r="Z228" s="3">
        <v>0.186</v>
      </c>
      <c r="AA228" s="1" t="s">
        <v>53</v>
      </c>
      <c r="AB228" s="1" t="s">
        <v>53</v>
      </c>
    </row>
    <row r="229" spans="1:28" ht="12.75" customHeight="1" x14ac:dyDescent="0.2">
      <c r="A229" s="2">
        <v>43434.354282407403</v>
      </c>
      <c r="B229" s="1" t="s">
        <v>251</v>
      </c>
      <c r="C229" s="1" t="s">
        <v>29</v>
      </c>
      <c r="D229" s="1" t="s">
        <v>157</v>
      </c>
      <c r="E229" s="1" t="s">
        <v>68</v>
      </c>
      <c r="F229" s="1" t="s">
        <v>32</v>
      </c>
      <c r="G229" s="1" t="s">
        <v>158</v>
      </c>
      <c r="H229" s="3">
        <v>2</v>
      </c>
      <c r="I229" s="1" t="s">
        <v>34</v>
      </c>
      <c r="J229" s="3">
        <v>127677.73</v>
      </c>
      <c r="K229" s="3">
        <v>255355.45</v>
      </c>
      <c r="M229" s="1" t="s">
        <v>35</v>
      </c>
      <c r="N229" s="1" t="s">
        <v>36</v>
      </c>
      <c r="O229" s="1" t="s">
        <v>37</v>
      </c>
      <c r="P229" s="1" t="s">
        <v>159</v>
      </c>
      <c r="Q229" s="1" t="s">
        <v>39</v>
      </c>
      <c r="R229" s="1" t="s">
        <v>51</v>
      </c>
      <c r="S229" s="1" t="s">
        <v>115</v>
      </c>
      <c r="V229" s="1" t="s">
        <v>52</v>
      </c>
      <c r="Z229" s="3">
        <v>0.372</v>
      </c>
      <c r="AA229" s="1" t="s">
        <v>53</v>
      </c>
      <c r="AB229" s="1" t="s">
        <v>53</v>
      </c>
    </row>
    <row r="230" spans="1:28" ht="12.75" customHeight="1" x14ac:dyDescent="0.2">
      <c r="A230" s="2">
        <v>43434.354282407403</v>
      </c>
      <c r="B230" s="1" t="s">
        <v>251</v>
      </c>
      <c r="C230" s="1" t="s">
        <v>29</v>
      </c>
      <c r="D230" s="1" t="s">
        <v>160</v>
      </c>
      <c r="E230" s="1" t="s">
        <v>68</v>
      </c>
      <c r="F230" s="1" t="s">
        <v>32</v>
      </c>
      <c r="G230" s="1" t="s">
        <v>161</v>
      </c>
      <c r="H230" s="3">
        <v>2</v>
      </c>
      <c r="I230" s="1" t="s">
        <v>34</v>
      </c>
      <c r="J230" s="3">
        <v>82782.880000000005</v>
      </c>
      <c r="K230" s="3">
        <v>165565.75</v>
      </c>
      <c r="M230" s="1" t="s">
        <v>35</v>
      </c>
      <c r="N230" s="1" t="s">
        <v>36</v>
      </c>
      <c r="O230" s="1" t="s">
        <v>37</v>
      </c>
      <c r="P230" s="1" t="s">
        <v>162</v>
      </c>
      <c r="Q230" s="1" t="s">
        <v>39</v>
      </c>
      <c r="R230" s="1" t="s">
        <v>51</v>
      </c>
      <c r="S230" s="1" t="s">
        <v>115</v>
      </c>
      <c r="V230" s="1" t="s">
        <v>52</v>
      </c>
      <c r="Z230" s="3">
        <v>0.36199999999999999</v>
      </c>
      <c r="AA230" s="1" t="s">
        <v>53</v>
      </c>
      <c r="AB230" s="1" t="s">
        <v>53</v>
      </c>
    </row>
    <row r="231" spans="1:28" ht="12.75" customHeight="1" x14ac:dyDescent="0.2">
      <c r="A231" s="2">
        <v>43434.354282407403</v>
      </c>
      <c r="B231" s="1" t="s">
        <v>251</v>
      </c>
      <c r="C231" s="1" t="s">
        <v>29</v>
      </c>
      <c r="D231" s="1" t="s">
        <v>154</v>
      </c>
      <c r="E231" s="1" t="s">
        <v>68</v>
      </c>
      <c r="F231" s="1" t="s">
        <v>32</v>
      </c>
      <c r="G231" s="1" t="s">
        <v>155</v>
      </c>
      <c r="H231" s="3">
        <v>80</v>
      </c>
      <c r="I231" s="1" t="s">
        <v>34</v>
      </c>
      <c r="J231" s="3">
        <v>677.31</v>
      </c>
      <c r="K231" s="3">
        <v>54185.16</v>
      </c>
      <c r="M231" s="1" t="s">
        <v>35</v>
      </c>
      <c r="N231" s="1" t="s">
        <v>36</v>
      </c>
      <c r="O231" s="1" t="s">
        <v>37</v>
      </c>
      <c r="P231" s="1" t="s">
        <v>156</v>
      </c>
      <c r="Q231" s="1" t="s">
        <v>39</v>
      </c>
      <c r="R231" s="1" t="s">
        <v>51</v>
      </c>
      <c r="S231" s="1" t="s">
        <v>115</v>
      </c>
      <c r="V231" s="1" t="s">
        <v>52</v>
      </c>
      <c r="Z231" s="3">
        <v>54.4</v>
      </c>
      <c r="AA231" s="1" t="s">
        <v>53</v>
      </c>
      <c r="AB231" s="1" t="s">
        <v>53</v>
      </c>
    </row>
    <row r="232" spans="1:28" ht="12.75" customHeight="1" x14ac:dyDescent="0.2">
      <c r="A232" s="2">
        <v>43434.354282407403</v>
      </c>
      <c r="B232" s="1" t="s">
        <v>251</v>
      </c>
      <c r="C232" s="1" t="s">
        <v>29</v>
      </c>
      <c r="D232" s="1" t="s">
        <v>163</v>
      </c>
      <c r="E232" s="1" t="s">
        <v>68</v>
      </c>
      <c r="F232" s="1" t="s">
        <v>32</v>
      </c>
      <c r="G232" s="1" t="s">
        <v>164</v>
      </c>
      <c r="H232" s="3">
        <v>24</v>
      </c>
      <c r="I232" s="1" t="s">
        <v>34</v>
      </c>
      <c r="J232" s="3">
        <v>940.71</v>
      </c>
      <c r="K232" s="3">
        <v>22577.15</v>
      </c>
      <c r="M232" s="1" t="s">
        <v>35</v>
      </c>
      <c r="N232" s="1" t="s">
        <v>36</v>
      </c>
      <c r="O232" s="1" t="s">
        <v>37</v>
      </c>
      <c r="P232" s="1" t="s">
        <v>165</v>
      </c>
      <c r="Q232" s="1" t="s">
        <v>39</v>
      </c>
      <c r="R232" s="1" t="s">
        <v>51</v>
      </c>
      <c r="S232" s="1" t="s">
        <v>115</v>
      </c>
      <c r="V232" s="1" t="s">
        <v>52</v>
      </c>
      <c r="Z232" s="3">
        <v>10.896000000000001</v>
      </c>
      <c r="AA232" s="1" t="s">
        <v>53</v>
      </c>
      <c r="AB232" s="1" t="s">
        <v>53</v>
      </c>
    </row>
    <row r="233" spans="1:28" ht="12.75" customHeight="1" x14ac:dyDescent="0.2">
      <c r="A233" s="2">
        <v>43434.354282407403</v>
      </c>
      <c r="B233" s="1" t="s">
        <v>251</v>
      </c>
      <c r="C233" s="1" t="s">
        <v>29</v>
      </c>
      <c r="D233" s="1" t="s">
        <v>166</v>
      </c>
      <c r="E233" s="1" t="s">
        <v>68</v>
      </c>
      <c r="F233" s="1" t="s">
        <v>32</v>
      </c>
      <c r="G233" s="1" t="s">
        <v>167</v>
      </c>
      <c r="H233" s="3">
        <v>80</v>
      </c>
      <c r="I233" s="1" t="s">
        <v>34</v>
      </c>
      <c r="J233" s="3">
        <v>1956.69</v>
      </c>
      <c r="K233" s="3">
        <v>156534.89000000001</v>
      </c>
      <c r="M233" s="1" t="s">
        <v>35</v>
      </c>
      <c r="N233" s="1" t="s">
        <v>36</v>
      </c>
      <c r="O233" s="1" t="s">
        <v>37</v>
      </c>
      <c r="P233" s="1" t="s">
        <v>168</v>
      </c>
      <c r="Q233" s="1" t="s">
        <v>39</v>
      </c>
      <c r="R233" s="1" t="s">
        <v>51</v>
      </c>
      <c r="S233" s="1" t="s">
        <v>115</v>
      </c>
      <c r="V233" s="1" t="s">
        <v>52</v>
      </c>
      <c r="Z233" s="3">
        <v>69.495999999999995</v>
      </c>
      <c r="AA233" s="1" t="s">
        <v>53</v>
      </c>
      <c r="AB233" s="1" t="s">
        <v>53</v>
      </c>
    </row>
    <row r="234" spans="1:28" ht="12.75" customHeight="1" x14ac:dyDescent="0.2">
      <c r="A234" s="2">
        <v>43434.354282407403</v>
      </c>
      <c r="B234" s="1" t="s">
        <v>251</v>
      </c>
      <c r="C234" s="1" t="s">
        <v>29</v>
      </c>
      <c r="D234" s="1" t="s">
        <v>71</v>
      </c>
      <c r="E234" s="1" t="s">
        <v>72</v>
      </c>
      <c r="F234" s="1" t="s">
        <v>32</v>
      </c>
      <c r="G234" s="1" t="s">
        <v>73</v>
      </c>
      <c r="H234" s="3">
        <v>20</v>
      </c>
      <c r="I234" s="1" t="s">
        <v>34</v>
      </c>
      <c r="J234" s="3">
        <v>752.57</v>
      </c>
      <c r="K234" s="3">
        <v>15051.43</v>
      </c>
      <c r="M234" s="1" t="s">
        <v>35</v>
      </c>
      <c r="N234" s="1" t="s">
        <v>36</v>
      </c>
      <c r="O234" s="1" t="s">
        <v>37</v>
      </c>
      <c r="P234" s="1" t="s">
        <v>74</v>
      </c>
      <c r="Q234" s="1" t="s">
        <v>39</v>
      </c>
      <c r="R234" s="1" t="s">
        <v>51</v>
      </c>
      <c r="S234" s="1" t="s">
        <v>115</v>
      </c>
      <c r="V234" s="1" t="s">
        <v>52</v>
      </c>
      <c r="Z234" s="3">
        <v>0.1</v>
      </c>
      <c r="AA234" s="1" t="s">
        <v>53</v>
      </c>
      <c r="AB234" s="1" t="s">
        <v>53</v>
      </c>
    </row>
    <row r="235" spans="1:28" ht="12.75" customHeight="1" x14ac:dyDescent="0.2">
      <c r="A235" s="2">
        <v>43434.546990740702</v>
      </c>
      <c r="B235" s="1" t="s">
        <v>252</v>
      </c>
      <c r="C235" s="1" t="s">
        <v>29</v>
      </c>
      <c r="D235" s="1" t="s">
        <v>157</v>
      </c>
      <c r="E235" s="1" t="s">
        <v>68</v>
      </c>
      <c r="F235" s="1" t="s">
        <v>32</v>
      </c>
      <c r="G235" s="1" t="s">
        <v>158</v>
      </c>
      <c r="H235" s="3">
        <v>0</v>
      </c>
      <c r="I235" s="1" t="s">
        <v>34</v>
      </c>
      <c r="J235" s="3">
        <v>0</v>
      </c>
      <c r="K235" s="3">
        <v>14532.54</v>
      </c>
      <c r="M235" s="1" t="s">
        <v>35</v>
      </c>
      <c r="N235" s="1" t="s">
        <v>36</v>
      </c>
      <c r="O235" s="1" t="s">
        <v>37</v>
      </c>
      <c r="P235" s="1" t="s">
        <v>159</v>
      </c>
      <c r="Q235" s="1" t="s">
        <v>245</v>
      </c>
      <c r="R235" s="1" t="s">
        <v>250</v>
      </c>
      <c r="S235" s="1" t="s">
        <v>117</v>
      </c>
      <c r="V235" s="1" t="s">
        <v>52</v>
      </c>
      <c r="Z235" s="3">
        <v>0</v>
      </c>
      <c r="AA235" s="1" t="s">
        <v>53</v>
      </c>
      <c r="AB235" s="1" t="s">
        <v>53</v>
      </c>
    </row>
    <row r="236" spans="1:28" ht="12.75" customHeight="1" x14ac:dyDescent="0.2">
      <c r="A236" s="2">
        <v>43434.546990740702</v>
      </c>
      <c r="B236" s="1" t="s">
        <v>252</v>
      </c>
      <c r="C236" s="1" t="s">
        <v>29</v>
      </c>
      <c r="D236" s="1" t="s">
        <v>133</v>
      </c>
      <c r="E236" s="1" t="s">
        <v>68</v>
      </c>
      <c r="F236" s="1" t="s">
        <v>32</v>
      </c>
      <c r="G236" s="1" t="s">
        <v>134</v>
      </c>
      <c r="H236" s="3">
        <v>0</v>
      </c>
      <c r="I236" s="1" t="s">
        <v>34</v>
      </c>
      <c r="J236" s="3">
        <v>0</v>
      </c>
      <c r="K236" s="3">
        <v>17409.689999999999</v>
      </c>
      <c r="M236" s="1" t="s">
        <v>35</v>
      </c>
      <c r="N236" s="1" t="s">
        <v>36</v>
      </c>
      <c r="O236" s="1" t="s">
        <v>37</v>
      </c>
      <c r="P236" s="1" t="s">
        <v>135</v>
      </c>
      <c r="Q236" s="1" t="s">
        <v>245</v>
      </c>
      <c r="R236" s="1" t="s">
        <v>250</v>
      </c>
      <c r="S236" s="1" t="s">
        <v>117</v>
      </c>
      <c r="V236" s="1" t="s">
        <v>52</v>
      </c>
      <c r="Z236" s="3">
        <v>0</v>
      </c>
      <c r="AA236" s="1" t="s">
        <v>53</v>
      </c>
      <c r="AB236" s="1" t="s">
        <v>53</v>
      </c>
    </row>
    <row r="237" spans="1:28" ht="12.75" customHeight="1" x14ac:dyDescent="0.2">
      <c r="A237" s="2">
        <v>43434.550833333298</v>
      </c>
      <c r="B237" s="1" t="s">
        <v>253</v>
      </c>
      <c r="C237" s="1" t="s">
        <v>29</v>
      </c>
      <c r="D237" s="1" t="s">
        <v>133</v>
      </c>
      <c r="E237" s="1" t="s">
        <v>68</v>
      </c>
      <c r="F237" s="1" t="s">
        <v>32</v>
      </c>
      <c r="G237" s="1" t="s">
        <v>134</v>
      </c>
      <c r="H237" s="3">
        <v>-2</v>
      </c>
      <c r="I237" s="1" t="s">
        <v>34</v>
      </c>
      <c r="J237" s="3">
        <v>110302.01</v>
      </c>
      <c r="K237" s="3">
        <v>-220604.02</v>
      </c>
      <c r="M237" s="1" t="s">
        <v>35</v>
      </c>
      <c r="N237" s="1" t="s">
        <v>36</v>
      </c>
      <c r="O237" s="1" t="s">
        <v>37</v>
      </c>
      <c r="P237" s="1" t="s">
        <v>135</v>
      </c>
      <c r="Q237" s="1" t="s">
        <v>39</v>
      </c>
      <c r="R237" s="1" t="s">
        <v>250</v>
      </c>
      <c r="S237" s="1" t="s">
        <v>117</v>
      </c>
      <c r="V237" s="1" t="s">
        <v>52</v>
      </c>
      <c r="Z237" s="3">
        <v>-0.81599999999999995</v>
      </c>
      <c r="AA237" s="1" t="s">
        <v>53</v>
      </c>
      <c r="AB237" s="1" t="s">
        <v>53</v>
      </c>
    </row>
    <row r="238" spans="1:28" ht="12.75" customHeight="1" x14ac:dyDescent="0.2">
      <c r="A238" s="2">
        <v>43434.550833333298</v>
      </c>
      <c r="B238" s="1" t="s">
        <v>253</v>
      </c>
      <c r="C238" s="1" t="s">
        <v>29</v>
      </c>
      <c r="D238" s="1" t="s">
        <v>139</v>
      </c>
      <c r="E238" s="1" t="s">
        <v>68</v>
      </c>
      <c r="F238" s="1" t="s">
        <v>32</v>
      </c>
      <c r="G238" s="1" t="s">
        <v>140</v>
      </c>
      <c r="H238" s="3">
        <v>-2</v>
      </c>
      <c r="I238" s="1" t="s">
        <v>34</v>
      </c>
      <c r="J238" s="3">
        <v>82782.880000000005</v>
      </c>
      <c r="K238" s="3">
        <v>-165565.75</v>
      </c>
      <c r="M238" s="1" t="s">
        <v>35</v>
      </c>
      <c r="N238" s="1" t="s">
        <v>36</v>
      </c>
      <c r="O238" s="1" t="s">
        <v>37</v>
      </c>
      <c r="P238" s="1" t="s">
        <v>141</v>
      </c>
      <c r="Q238" s="1" t="s">
        <v>39</v>
      </c>
      <c r="R238" s="1" t="s">
        <v>250</v>
      </c>
      <c r="S238" s="1" t="s">
        <v>117</v>
      </c>
      <c r="V238" s="1" t="s">
        <v>52</v>
      </c>
      <c r="Z238" s="3">
        <v>-0.372</v>
      </c>
      <c r="AA238" s="1" t="s">
        <v>53</v>
      </c>
      <c r="AB238" s="1" t="s">
        <v>53</v>
      </c>
    </row>
    <row r="239" spans="1:28" ht="12.75" customHeight="1" x14ac:dyDescent="0.2">
      <c r="A239" s="2">
        <v>43434.550833333298</v>
      </c>
      <c r="B239" s="1" t="s">
        <v>253</v>
      </c>
      <c r="C239" s="1" t="s">
        <v>29</v>
      </c>
      <c r="D239" s="1" t="s">
        <v>148</v>
      </c>
      <c r="E239" s="1" t="s">
        <v>68</v>
      </c>
      <c r="F239" s="1" t="s">
        <v>32</v>
      </c>
      <c r="G239" s="1" t="s">
        <v>149</v>
      </c>
      <c r="H239" s="3">
        <v>-1</v>
      </c>
      <c r="I239" s="1" t="s">
        <v>34</v>
      </c>
      <c r="J239" s="3">
        <v>101597.17</v>
      </c>
      <c r="K239" s="3">
        <v>-101597.17</v>
      </c>
      <c r="M239" s="1" t="s">
        <v>35</v>
      </c>
      <c r="N239" s="1" t="s">
        <v>36</v>
      </c>
      <c r="O239" s="1" t="s">
        <v>37</v>
      </c>
      <c r="P239" s="1" t="s">
        <v>150</v>
      </c>
      <c r="Q239" s="1" t="s">
        <v>39</v>
      </c>
      <c r="R239" s="1" t="s">
        <v>250</v>
      </c>
      <c r="S239" s="1" t="s">
        <v>117</v>
      </c>
      <c r="V239" s="1" t="s">
        <v>52</v>
      </c>
      <c r="Z239" s="3">
        <v>-0.186</v>
      </c>
      <c r="AA239" s="1" t="s">
        <v>53</v>
      </c>
      <c r="AB239" s="1" t="s">
        <v>53</v>
      </c>
    </row>
    <row r="240" spans="1:28" ht="12.75" customHeight="1" x14ac:dyDescent="0.2">
      <c r="A240" s="2">
        <v>43434.550833333298</v>
      </c>
      <c r="B240" s="1" t="s">
        <v>253</v>
      </c>
      <c r="C240" s="1" t="s">
        <v>29</v>
      </c>
      <c r="D240" s="1" t="s">
        <v>145</v>
      </c>
      <c r="E240" s="1" t="s">
        <v>68</v>
      </c>
      <c r="F240" s="1" t="s">
        <v>32</v>
      </c>
      <c r="G240" s="1" t="s">
        <v>146</v>
      </c>
      <c r="H240" s="3">
        <v>-20</v>
      </c>
      <c r="I240" s="1" t="s">
        <v>34</v>
      </c>
      <c r="J240" s="3">
        <v>677.31</v>
      </c>
      <c r="K240" s="3">
        <v>-13546.29</v>
      </c>
      <c r="M240" s="1" t="s">
        <v>35</v>
      </c>
      <c r="N240" s="1" t="s">
        <v>36</v>
      </c>
      <c r="O240" s="1" t="s">
        <v>37</v>
      </c>
      <c r="P240" s="1" t="s">
        <v>147</v>
      </c>
      <c r="Q240" s="1" t="s">
        <v>39</v>
      </c>
      <c r="R240" s="1" t="s">
        <v>250</v>
      </c>
      <c r="S240" s="1" t="s">
        <v>117</v>
      </c>
      <c r="V240" s="1" t="s">
        <v>52</v>
      </c>
      <c r="Z240" s="3">
        <v>-1.496</v>
      </c>
      <c r="AA240" s="1" t="s">
        <v>53</v>
      </c>
      <c r="AB240" s="1" t="s">
        <v>53</v>
      </c>
    </row>
    <row r="241" spans="1:28" ht="12.75" customHeight="1" x14ac:dyDescent="0.2">
      <c r="A241" s="2">
        <v>43434.550833333298</v>
      </c>
      <c r="B241" s="1" t="s">
        <v>253</v>
      </c>
      <c r="C241" s="1" t="s">
        <v>29</v>
      </c>
      <c r="D241" s="1" t="s">
        <v>157</v>
      </c>
      <c r="E241" s="1" t="s">
        <v>68</v>
      </c>
      <c r="F241" s="1" t="s">
        <v>32</v>
      </c>
      <c r="G241" s="1" t="s">
        <v>158</v>
      </c>
      <c r="H241" s="3">
        <v>-2</v>
      </c>
      <c r="I241" s="1" t="s">
        <v>34</v>
      </c>
      <c r="J241" s="3">
        <v>127677.73</v>
      </c>
      <c r="K241" s="3">
        <v>-255355.45</v>
      </c>
      <c r="M241" s="1" t="s">
        <v>35</v>
      </c>
      <c r="N241" s="1" t="s">
        <v>36</v>
      </c>
      <c r="O241" s="1" t="s">
        <v>37</v>
      </c>
      <c r="P241" s="1" t="s">
        <v>159</v>
      </c>
      <c r="Q241" s="1" t="s">
        <v>39</v>
      </c>
      <c r="R241" s="1" t="s">
        <v>250</v>
      </c>
      <c r="S241" s="1" t="s">
        <v>117</v>
      </c>
      <c r="V241" s="1" t="s">
        <v>52</v>
      </c>
      <c r="Z241" s="3">
        <v>-0.372</v>
      </c>
      <c r="AA241" s="1" t="s">
        <v>53</v>
      </c>
      <c r="AB241" s="1" t="s">
        <v>53</v>
      </c>
    </row>
    <row r="242" spans="1:28" ht="12.75" customHeight="1" x14ac:dyDescent="0.2">
      <c r="A242" s="2">
        <v>43434.550833333298</v>
      </c>
      <c r="B242" s="1" t="s">
        <v>253</v>
      </c>
      <c r="C242" s="1" t="s">
        <v>29</v>
      </c>
      <c r="D242" s="1" t="s">
        <v>160</v>
      </c>
      <c r="E242" s="1" t="s">
        <v>68</v>
      </c>
      <c r="F242" s="1" t="s">
        <v>32</v>
      </c>
      <c r="G242" s="1" t="s">
        <v>161</v>
      </c>
      <c r="H242" s="3">
        <v>-2</v>
      </c>
      <c r="I242" s="1" t="s">
        <v>34</v>
      </c>
      <c r="J242" s="3">
        <v>82782.880000000005</v>
      </c>
      <c r="K242" s="3">
        <v>-165565.75</v>
      </c>
      <c r="M242" s="1" t="s">
        <v>35</v>
      </c>
      <c r="N242" s="1" t="s">
        <v>36</v>
      </c>
      <c r="O242" s="1" t="s">
        <v>37</v>
      </c>
      <c r="P242" s="1" t="s">
        <v>162</v>
      </c>
      <c r="Q242" s="1" t="s">
        <v>39</v>
      </c>
      <c r="R242" s="1" t="s">
        <v>250</v>
      </c>
      <c r="S242" s="1" t="s">
        <v>117</v>
      </c>
      <c r="V242" s="1" t="s">
        <v>52</v>
      </c>
      <c r="Z242" s="3">
        <v>-0.36199999999999999</v>
      </c>
      <c r="AA242" s="1" t="s">
        <v>53</v>
      </c>
      <c r="AB242" s="1" t="s">
        <v>53</v>
      </c>
    </row>
    <row r="243" spans="1:28" ht="12.75" customHeight="1" x14ac:dyDescent="0.2">
      <c r="A243" s="2">
        <v>43434.550833333298</v>
      </c>
      <c r="B243" s="1" t="s">
        <v>253</v>
      </c>
      <c r="C243" s="1" t="s">
        <v>29</v>
      </c>
      <c r="D243" s="1" t="s">
        <v>154</v>
      </c>
      <c r="E243" s="1" t="s">
        <v>68</v>
      </c>
      <c r="F243" s="1" t="s">
        <v>32</v>
      </c>
      <c r="G243" s="1" t="s">
        <v>155</v>
      </c>
      <c r="H243" s="3">
        <v>-80</v>
      </c>
      <c r="I243" s="1" t="s">
        <v>34</v>
      </c>
      <c r="J243" s="3">
        <v>677.31</v>
      </c>
      <c r="K243" s="3">
        <v>-54185.16</v>
      </c>
      <c r="M243" s="1" t="s">
        <v>35</v>
      </c>
      <c r="N243" s="1" t="s">
        <v>36</v>
      </c>
      <c r="O243" s="1" t="s">
        <v>37</v>
      </c>
      <c r="P243" s="1" t="s">
        <v>156</v>
      </c>
      <c r="Q243" s="1" t="s">
        <v>39</v>
      </c>
      <c r="R243" s="1" t="s">
        <v>250</v>
      </c>
      <c r="S243" s="1" t="s">
        <v>117</v>
      </c>
      <c r="V243" s="1" t="s">
        <v>52</v>
      </c>
      <c r="Z243" s="3">
        <v>-54.4</v>
      </c>
      <c r="AA243" s="1" t="s">
        <v>53</v>
      </c>
      <c r="AB243" s="1" t="s">
        <v>53</v>
      </c>
    </row>
    <row r="244" spans="1:28" ht="12.75" customHeight="1" x14ac:dyDescent="0.2">
      <c r="A244" s="2">
        <v>43434.550833333298</v>
      </c>
      <c r="B244" s="1" t="s">
        <v>253</v>
      </c>
      <c r="C244" s="1" t="s">
        <v>29</v>
      </c>
      <c r="D244" s="1" t="s">
        <v>166</v>
      </c>
      <c r="E244" s="1" t="s">
        <v>68</v>
      </c>
      <c r="F244" s="1" t="s">
        <v>32</v>
      </c>
      <c r="G244" s="1" t="s">
        <v>167</v>
      </c>
      <c r="H244" s="3">
        <v>-80</v>
      </c>
      <c r="I244" s="1" t="s">
        <v>34</v>
      </c>
      <c r="J244" s="3">
        <v>1956.69</v>
      </c>
      <c r="K244" s="3">
        <v>-156534.89000000001</v>
      </c>
      <c r="M244" s="1" t="s">
        <v>35</v>
      </c>
      <c r="N244" s="1" t="s">
        <v>36</v>
      </c>
      <c r="O244" s="1" t="s">
        <v>37</v>
      </c>
      <c r="P244" s="1" t="s">
        <v>168</v>
      </c>
      <c r="Q244" s="1" t="s">
        <v>39</v>
      </c>
      <c r="R244" s="1" t="s">
        <v>250</v>
      </c>
      <c r="S244" s="1" t="s">
        <v>117</v>
      </c>
      <c r="V244" s="1" t="s">
        <v>52</v>
      </c>
      <c r="Z244" s="3">
        <v>-69.495999999999995</v>
      </c>
      <c r="AA244" s="1" t="s">
        <v>53</v>
      </c>
      <c r="AB244" s="1" t="s">
        <v>53</v>
      </c>
    </row>
    <row r="245" spans="1:28" ht="12.75" customHeight="1" x14ac:dyDescent="0.2">
      <c r="A245" s="2">
        <v>43434.550833333298</v>
      </c>
      <c r="B245" s="1" t="s">
        <v>253</v>
      </c>
      <c r="C245" s="1" t="s">
        <v>29</v>
      </c>
      <c r="D245" s="1" t="s">
        <v>163</v>
      </c>
      <c r="E245" s="1" t="s">
        <v>68</v>
      </c>
      <c r="F245" s="1" t="s">
        <v>32</v>
      </c>
      <c r="G245" s="1" t="s">
        <v>164</v>
      </c>
      <c r="H245" s="3">
        <v>-24</v>
      </c>
      <c r="I245" s="1" t="s">
        <v>34</v>
      </c>
      <c r="J245" s="3">
        <v>940.71</v>
      </c>
      <c r="K245" s="3">
        <v>-22577.15</v>
      </c>
      <c r="M245" s="1" t="s">
        <v>35</v>
      </c>
      <c r="N245" s="1" t="s">
        <v>36</v>
      </c>
      <c r="O245" s="1" t="s">
        <v>37</v>
      </c>
      <c r="P245" s="1" t="s">
        <v>165</v>
      </c>
      <c r="Q245" s="1" t="s">
        <v>39</v>
      </c>
      <c r="R245" s="1" t="s">
        <v>250</v>
      </c>
      <c r="S245" s="1" t="s">
        <v>117</v>
      </c>
      <c r="V245" s="1" t="s">
        <v>52</v>
      </c>
      <c r="Z245" s="3">
        <v>-10.896000000000001</v>
      </c>
      <c r="AA245" s="1" t="s">
        <v>53</v>
      </c>
      <c r="AB245" s="1" t="s">
        <v>53</v>
      </c>
    </row>
    <row r="246" spans="1:28" ht="12.75" customHeight="1" x14ac:dyDescent="0.2">
      <c r="A246" s="2">
        <v>43434.550833333298</v>
      </c>
      <c r="B246" s="1" t="s">
        <v>253</v>
      </c>
      <c r="C246" s="1" t="s">
        <v>29</v>
      </c>
      <c r="D246" s="1" t="s">
        <v>71</v>
      </c>
      <c r="E246" s="1" t="s">
        <v>72</v>
      </c>
      <c r="F246" s="1" t="s">
        <v>32</v>
      </c>
      <c r="G246" s="1" t="s">
        <v>73</v>
      </c>
      <c r="H246" s="3">
        <v>-20</v>
      </c>
      <c r="I246" s="1" t="s">
        <v>34</v>
      </c>
      <c r="J246" s="3">
        <v>752.57</v>
      </c>
      <c r="K246" s="3">
        <v>-15051.43</v>
      </c>
      <c r="M246" s="1" t="s">
        <v>35</v>
      </c>
      <c r="N246" s="1" t="s">
        <v>36</v>
      </c>
      <c r="O246" s="1" t="s">
        <v>37</v>
      </c>
      <c r="P246" s="1" t="s">
        <v>74</v>
      </c>
      <c r="Q246" s="1" t="s">
        <v>39</v>
      </c>
      <c r="R246" s="1" t="s">
        <v>250</v>
      </c>
      <c r="S246" s="1" t="s">
        <v>117</v>
      </c>
      <c r="V246" s="1" t="s">
        <v>52</v>
      </c>
      <c r="Z246" s="3">
        <v>-0.1</v>
      </c>
      <c r="AA246" s="1" t="s">
        <v>53</v>
      </c>
      <c r="AB246" s="1" t="s">
        <v>53</v>
      </c>
    </row>
    <row r="247" spans="1:28" ht="12.75" customHeight="1" x14ac:dyDescent="0.2">
      <c r="A247" s="2">
        <v>43434.5535185185</v>
      </c>
      <c r="B247" s="1" t="s">
        <v>254</v>
      </c>
      <c r="C247" s="1" t="s">
        <v>29</v>
      </c>
      <c r="D247" s="1" t="s">
        <v>71</v>
      </c>
      <c r="E247" s="1" t="s">
        <v>72</v>
      </c>
      <c r="F247" s="1" t="s">
        <v>32</v>
      </c>
      <c r="G247" s="1" t="s">
        <v>73</v>
      </c>
      <c r="H247" s="3">
        <v>20</v>
      </c>
      <c r="I247" s="1" t="s">
        <v>34</v>
      </c>
      <c r="J247" s="3">
        <v>752.57</v>
      </c>
      <c r="K247" s="3">
        <v>15051.43</v>
      </c>
      <c r="M247" s="1" t="s">
        <v>35</v>
      </c>
      <c r="N247" s="1" t="s">
        <v>36</v>
      </c>
      <c r="O247" s="1" t="s">
        <v>37</v>
      </c>
      <c r="P247" s="1" t="s">
        <v>74</v>
      </c>
      <c r="Q247" s="1" t="s">
        <v>39</v>
      </c>
      <c r="R247" s="1" t="s">
        <v>250</v>
      </c>
      <c r="S247" s="1" t="s">
        <v>41</v>
      </c>
      <c r="V247" s="1" t="s">
        <v>52</v>
      </c>
      <c r="Z247" s="3">
        <v>0.1</v>
      </c>
      <c r="AA247" s="1" t="s">
        <v>53</v>
      </c>
      <c r="AB247" s="1" t="s">
        <v>53</v>
      </c>
    </row>
    <row r="248" spans="1:28" ht="12.75" customHeight="1" x14ac:dyDescent="0.2">
      <c r="A248" s="2">
        <v>43434.5535185185</v>
      </c>
      <c r="B248" s="1" t="s">
        <v>254</v>
      </c>
      <c r="C248" s="1" t="s">
        <v>29</v>
      </c>
      <c r="D248" s="1" t="s">
        <v>163</v>
      </c>
      <c r="E248" s="1" t="s">
        <v>68</v>
      </c>
      <c r="F248" s="1" t="s">
        <v>32</v>
      </c>
      <c r="G248" s="1" t="s">
        <v>164</v>
      </c>
      <c r="H248" s="3">
        <v>24</v>
      </c>
      <c r="I248" s="1" t="s">
        <v>34</v>
      </c>
      <c r="J248" s="3">
        <v>940.71</v>
      </c>
      <c r="K248" s="3">
        <v>22577.15</v>
      </c>
      <c r="M248" s="1" t="s">
        <v>35</v>
      </c>
      <c r="N248" s="1" t="s">
        <v>36</v>
      </c>
      <c r="O248" s="1" t="s">
        <v>37</v>
      </c>
      <c r="P248" s="1" t="s">
        <v>165</v>
      </c>
      <c r="Q248" s="1" t="s">
        <v>39</v>
      </c>
      <c r="R248" s="1" t="s">
        <v>250</v>
      </c>
      <c r="S248" s="1" t="s">
        <v>41</v>
      </c>
      <c r="V248" s="1" t="s">
        <v>52</v>
      </c>
      <c r="Z248" s="3">
        <v>10.896000000000001</v>
      </c>
      <c r="AA248" s="1" t="s">
        <v>53</v>
      </c>
      <c r="AB248" s="1" t="s">
        <v>53</v>
      </c>
    </row>
    <row r="249" spans="1:28" ht="12.75" customHeight="1" x14ac:dyDescent="0.2">
      <c r="A249" s="2">
        <v>43434.5535185185</v>
      </c>
      <c r="B249" s="1" t="s">
        <v>254</v>
      </c>
      <c r="C249" s="1" t="s">
        <v>29</v>
      </c>
      <c r="D249" s="1" t="s">
        <v>166</v>
      </c>
      <c r="E249" s="1" t="s">
        <v>68</v>
      </c>
      <c r="F249" s="1" t="s">
        <v>32</v>
      </c>
      <c r="G249" s="1" t="s">
        <v>167</v>
      </c>
      <c r="H249" s="3">
        <v>80</v>
      </c>
      <c r="I249" s="1" t="s">
        <v>34</v>
      </c>
      <c r="J249" s="3">
        <v>1956.69</v>
      </c>
      <c r="K249" s="3">
        <v>156534.89000000001</v>
      </c>
      <c r="M249" s="1" t="s">
        <v>35</v>
      </c>
      <c r="N249" s="1" t="s">
        <v>36</v>
      </c>
      <c r="O249" s="1" t="s">
        <v>37</v>
      </c>
      <c r="P249" s="1" t="s">
        <v>168</v>
      </c>
      <c r="Q249" s="1" t="s">
        <v>39</v>
      </c>
      <c r="R249" s="1" t="s">
        <v>250</v>
      </c>
      <c r="S249" s="1" t="s">
        <v>41</v>
      </c>
      <c r="V249" s="1" t="s">
        <v>52</v>
      </c>
      <c r="Z249" s="3">
        <v>69.495999999999995</v>
      </c>
      <c r="AA249" s="1" t="s">
        <v>53</v>
      </c>
      <c r="AB249" s="1" t="s">
        <v>53</v>
      </c>
    </row>
    <row r="250" spans="1:28" ht="12.75" customHeight="1" x14ac:dyDescent="0.2">
      <c r="A250" s="2">
        <v>43434.5535185185</v>
      </c>
      <c r="B250" s="1" t="s">
        <v>254</v>
      </c>
      <c r="C250" s="1" t="s">
        <v>29</v>
      </c>
      <c r="D250" s="1" t="s">
        <v>154</v>
      </c>
      <c r="E250" s="1" t="s">
        <v>68</v>
      </c>
      <c r="F250" s="1" t="s">
        <v>32</v>
      </c>
      <c r="G250" s="1" t="s">
        <v>155</v>
      </c>
      <c r="H250" s="3">
        <v>80</v>
      </c>
      <c r="I250" s="1" t="s">
        <v>34</v>
      </c>
      <c r="J250" s="3">
        <v>677.31</v>
      </c>
      <c r="K250" s="3">
        <v>54185.16</v>
      </c>
      <c r="M250" s="1" t="s">
        <v>35</v>
      </c>
      <c r="N250" s="1" t="s">
        <v>36</v>
      </c>
      <c r="O250" s="1" t="s">
        <v>37</v>
      </c>
      <c r="P250" s="1" t="s">
        <v>156</v>
      </c>
      <c r="Q250" s="1" t="s">
        <v>39</v>
      </c>
      <c r="R250" s="1" t="s">
        <v>250</v>
      </c>
      <c r="S250" s="1" t="s">
        <v>41</v>
      </c>
      <c r="V250" s="1" t="s">
        <v>52</v>
      </c>
      <c r="Z250" s="3">
        <v>54.4</v>
      </c>
      <c r="AA250" s="1" t="s">
        <v>53</v>
      </c>
      <c r="AB250" s="1" t="s">
        <v>53</v>
      </c>
    </row>
    <row r="251" spans="1:28" ht="12.75" customHeight="1" x14ac:dyDescent="0.2">
      <c r="A251" s="2">
        <v>43434.5535185185</v>
      </c>
      <c r="B251" s="1" t="s">
        <v>254</v>
      </c>
      <c r="C251" s="1" t="s">
        <v>29</v>
      </c>
      <c r="D251" s="1" t="s">
        <v>160</v>
      </c>
      <c r="E251" s="1" t="s">
        <v>68</v>
      </c>
      <c r="F251" s="1" t="s">
        <v>32</v>
      </c>
      <c r="G251" s="1" t="s">
        <v>161</v>
      </c>
      <c r="H251" s="3">
        <v>2</v>
      </c>
      <c r="I251" s="1" t="s">
        <v>34</v>
      </c>
      <c r="J251" s="3">
        <v>82782.880000000005</v>
      </c>
      <c r="K251" s="3">
        <v>165565.75</v>
      </c>
      <c r="M251" s="1" t="s">
        <v>35</v>
      </c>
      <c r="N251" s="1" t="s">
        <v>36</v>
      </c>
      <c r="O251" s="1" t="s">
        <v>37</v>
      </c>
      <c r="P251" s="1" t="s">
        <v>162</v>
      </c>
      <c r="Q251" s="1" t="s">
        <v>39</v>
      </c>
      <c r="R251" s="1" t="s">
        <v>250</v>
      </c>
      <c r="S251" s="1" t="s">
        <v>41</v>
      </c>
      <c r="V251" s="1" t="s">
        <v>52</v>
      </c>
      <c r="Z251" s="3">
        <v>0.36199999999999999</v>
      </c>
      <c r="AA251" s="1" t="s">
        <v>53</v>
      </c>
      <c r="AB251" s="1" t="s">
        <v>53</v>
      </c>
    </row>
    <row r="252" spans="1:28" ht="12.75" customHeight="1" x14ac:dyDescent="0.2">
      <c r="A252" s="2">
        <v>43434.5535185185</v>
      </c>
      <c r="B252" s="1" t="s">
        <v>254</v>
      </c>
      <c r="C252" s="1" t="s">
        <v>29</v>
      </c>
      <c r="D252" s="1" t="s">
        <v>157</v>
      </c>
      <c r="E252" s="1" t="s">
        <v>68</v>
      </c>
      <c r="F252" s="1" t="s">
        <v>32</v>
      </c>
      <c r="G252" s="1" t="s">
        <v>158</v>
      </c>
      <c r="H252" s="3">
        <v>2</v>
      </c>
      <c r="I252" s="1" t="s">
        <v>34</v>
      </c>
      <c r="J252" s="3">
        <v>120411.46</v>
      </c>
      <c r="K252" s="3">
        <v>240822.91</v>
      </c>
      <c r="M252" s="1" t="s">
        <v>35</v>
      </c>
      <c r="N252" s="1" t="s">
        <v>36</v>
      </c>
      <c r="O252" s="1" t="s">
        <v>37</v>
      </c>
      <c r="P252" s="1" t="s">
        <v>159</v>
      </c>
      <c r="Q252" s="1" t="s">
        <v>39</v>
      </c>
      <c r="R252" s="1" t="s">
        <v>250</v>
      </c>
      <c r="S252" s="1" t="s">
        <v>41</v>
      </c>
      <c r="V252" s="1" t="s">
        <v>52</v>
      </c>
      <c r="Z252" s="3">
        <v>0.372</v>
      </c>
      <c r="AA252" s="1" t="s">
        <v>53</v>
      </c>
      <c r="AB252" s="1" t="s">
        <v>53</v>
      </c>
    </row>
    <row r="253" spans="1:28" ht="12.75" customHeight="1" x14ac:dyDescent="0.2">
      <c r="A253" s="2">
        <v>43434.5535185185</v>
      </c>
      <c r="B253" s="1" t="s">
        <v>254</v>
      </c>
      <c r="C253" s="1" t="s">
        <v>29</v>
      </c>
      <c r="D253" s="1" t="s">
        <v>145</v>
      </c>
      <c r="E253" s="1" t="s">
        <v>68</v>
      </c>
      <c r="F253" s="1" t="s">
        <v>32</v>
      </c>
      <c r="G253" s="1" t="s">
        <v>146</v>
      </c>
      <c r="H253" s="3">
        <v>20</v>
      </c>
      <c r="I253" s="1" t="s">
        <v>34</v>
      </c>
      <c r="J253" s="3">
        <v>677.31</v>
      </c>
      <c r="K253" s="3">
        <v>13546.29</v>
      </c>
      <c r="M253" s="1" t="s">
        <v>35</v>
      </c>
      <c r="N253" s="1" t="s">
        <v>36</v>
      </c>
      <c r="O253" s="1" t="s">
        <v>37</v>
      </c>
      <c r="P253" s="1" t="s">
        <v>147</v>
      </c>
      <c r="Q253" s="1" t="s">
        <v>39</v>
      </c>
      <c r="R253" s="1" t="s">
        <v>250</v>
      </c>
      <c r="S253" s="1" t="s">
        <v>41</v>
      </c>
      <c r="V253" s="1" t="s">
        <v>52</v>
      </c>
      <c r="Z253" s="3">
        <v>1.496</v>
      </c>
      <c r="AA253" s="1" t="s">
        <v>53</v>
      </c>
      <c r="AB253" s="1" t="s">
        <v>53</v>
      </c>
    </row>
    <row r="254" spans="1:28" ht="12.75" customHeight="1" x14ac:dyDescent="0.2">
      <c r="A254" s="2">
        <v>43434.5535185185</v>
      </c>
      <c r="B254" s="1" t="s">
        <v>254</v>
      </c>
      <c r="C254" s="1" t="s">
        <v>29</v>
      </c>
      <c r="D254" s="1" t="s">
        <v>148</v>
      </c>
      <c r="E254" s="1" t="s">
        <v>68</v>
      </c>
      <c r="F254" s="1" t="s">
        <v>32</v>
      </c>
      <c r="G254" s="1" t="s">
        <v>149</v>
      </c>
      <c r="H254" s="3">
        <v>1</v>
      </c>
      <c r="I254" s="1" t="s">
        <v>34</v>
      </c>
      <c r="J254" s="3">
        <v>101597.17</v>
      </c>
      <c r="K254" s="3">
        <v>101597.17</v>
      </c>
      <c r="M254" s="1" t="s">
        <v>35</v>
      </c>
      <c r="N254" s="1" t="s">
        <v>36</v>
      </c>
      <c r="O254" s="1" t="s">
        <v>37</v>
      </c>
      <c r="P254" s="1" t="s">
        <v>150</v>
      </c>
      <c r="Q254" s="1" t="s">
        <v>39</v>
      </c>
      <c r="R254" s="1" t="s">
        <v>250</v>
      </c>
      <c r="S254" s="1" t="s">
        <v>41</v>
      </c>
      <c r="V254" s="1" t="s">
        <v>52</v>
      </c>
      <c r="Z254" s="3">
        <v>0.186</v>
      </c>
      <c r="AA254" s="1" t="s">
        <v>53</v>
      </c>
      <c r="AB254" s="1" t="s">
        <v>53</v>
      </c>
    </row>
    <row r="255" spans="1:28" ht="12.75" customHeight="1" x14ac:dyDescent="0.2">
      <c r="A255" s="2">
        <v>43434.5535185185</v>
      </c>
      <c r="B255" s="1" t="s">
        <v>254</v>
      </c>
      <c r="C255" s="1" t="s">
        <v>29</v>
      </c>
      <c r="D255" s="1" t="s">
        <v>133</v>
      </c>
      <c r="E255" s="1" t="s">
        <v>68</v>
      </c>
      <c r="F255" s="1" t="s">
        <v>32</v>
      </c>
      <c r="G255" s="1" t="s">
        <v>134</v>
      </c>
      <c r="H255" s="3">
        <v>2</v>
      </c>
      <c r="I255" s="1" t="s">
        <v>34</v>
      </c>
      <c r="J255" s="3">
        <v>101597.17</v>
      </c>
      <c r="K255" s="3">
        <v>203194.33</v>
      </c>
      <c r="M255" s="1" t="s">
        <v>35</v>
      </c>
      <c r="N255" s="1" t="s">
        <v>36</v>
      </c>
      <c r="O255" s="1" t="s">
        <v>37</v>
      </c>
      <c r="P255" s="1" t="s">
        <v>135</v>
      </c>
      <c r="Q255" s="1" t="s">
        <v>39</v>
      </c>
      <c r="R255" s="1" t="s">
        <v>250</v>
      </c>
      <c r="S255" s="1" t="s">
        <v>41</v>
      </c>
      <c r="V255" s="1" t="s">
        <v>52</v>
      </c>
      <c r="Z255" s="3">
        <v>0.81599999999999995</v>
      </c>
      <c r="AA255" s="1" t="s">
        <v>53</v>
      </c>
      <c r="AB255" s="1" t="s">
        <v>53</v>
      </c>
    </row>
    <row r="256" spans="1:28" ht="12.75" customHeight="1" x14ac:dyDescent="0.2">
      <c r="A256" s="2">
        <v>43434.5535185185</v>
      </c>
      <c r="B256" s="1" t="s">
        <v>254</v>
      </c>
      <c r="C256" s="1" t="s">
        <v>29</v>
      </c>
      <c r="D256" s="1" t="s">
        <v>139</v>
      </c>
      <c r="E256" s="1" t="s">
        <v>68</v>
      </c>
      <c r="F256" s="1" t="s">
        <v>32</v>
      </c>
      <c r="G256" s="1" t="s">
        <v>140</v>
      </c>
      <c r="H256" s="3">
        <v>2</v>
      </c>
      <c r="I256" s="1" t="s">
        <v>34</v>
      </c>
      <c r="J256" s="3">
        <v>82782.880000000005</v>
      </c>
      <c r="K256" s="3">
        <v>165565.75</v>
      </c>
      <c r="M256" s="1" t="s">
        <v>35</v>
      </c>
      <c r="N256" s="1" t="s">
        <v>36</v>
      </c>
      <c r="O256" s="1" t="s">
        <v>37</v>
      </c>
      <c r="P256" s="1" t="s">
        <v>141</v>
      </c>
      <c r="Q256" s="1" t="s">
        <v>39</v>
      </c>
      <c r="R256" s="1" t="s">
        <v>250</v>
      </c>
      <c r="S256" s="1" t="s">
        <v>41</v>
      </c>
      <c r="V256" s="1" t="s">
        <v>52</v>
      </c>
      <c r="Z256" s="3">
        <v>0.372</v>
      </c>
      <c r="AA256" s="1" t="s">
        <v>53</v>
      </c>
      <c r="AB256" s="1" t="s">
        <v>53</v>
      </c>
    </row>
    <row r="257" spans="1:28" ht="12.75" customHeight="1" x14ac:dyDescent="0.2">
      <c r="A257" s="2">
        <v>43447.439315162002</v>
      </c>
      <c r="B257" s="1" t="s">
        <v>255</v>
      </c>
      <c r="C257" s="1" t="s">
        <v>29</v>
      </c>
      <c r="D257" s="1" t="s">
        <v>139</v>
      </c>
      <c r="E257" s="1" t="s">
        <v>68</v>
      </c>
      <c r="F257" s="1" t="s">
        <v>32</v>
      </c>
      <c r="G257" s="1" t="s">
        <v>140</v>
      </c>
      <c r="H257" s="3">
        <v>1</v>
      </c>
      <c r="I257" s="1" t="s">
        <v>34</v>
      </c>
      <c r="J257" s="3">
        <v>82623.16</v>
      </c>
      <c r="K257" s="3">
        <v>82623.16</v>
      </c>
      <c r="M257" s="1" t="s">
        <v>35</v>
      </c>
      <c r="N257" s="1" t="s">
        <v>36</v>
      </c>
      <c r="O257" s="1" t="s">
        <v>37</v>
      </c>
      <c r="P257" s="1" t="s">
        <v>141</v>
      </c>
      <c r="Q257" s="1" t="s">
        <v>39</v>
      </c>
      <c r="R257" s="1" t="s">
        <v>51</v>
      </c>
      <c r="S257" s="1" t="s">
        <v>41</v>
      </c>
      <c r="V257" s="1" t="s">
        <v>52</v>
      </c>
      <c r="Z257" s="3">
        <v>0.186</v>
      </c>
      <c r="AA257" s="1" t="s">
        <v>53</v>
      </c>
      <c r="AB257" s="1" t="s">
        <v>53</v>
      </c>
    </row>
    <row r="258" spans="1:28" ht="12.75" customHeight="1" x14ac:dyDescent="0.2">
      <c r="A258" s="2">
        <v>43447.439315162002</v>
      </c>
      <c r="B258" s="1" t="s">
        <v>255</v>
      </c>
      <c r="C258" s="1" t="s">
        <v>29</v>
      </c>
      <c r="D258" s="1" t="s">
        <v>133</v>
      </c>
      <c r="E258" s="1" t="s">
        <v>68</v>
      </c>
      <c r="F258" s="1" t="s">
        <v>32</v>
      </c>
      <c r="G258" s="1" t="s">
        <v>134</v>
      </c>
      <c r="H258" s="3">
        <v>1</v>
      </c>
      <c r="I258" s="1" t="s">
        <v>34</v>
      </c>
      <c r="J258" s="3">
        <v>101401.15</v>
      </c>
      <c r="K258" s="3">
        <v>101401.15</v>
      </c>
      <c r="M258" s="1" t="s">
        <v>35</v>
      </c>
      <c r="N258" s="1" t="s">
        <v>36</v>
      </c>
      <c r="O258" s="1" t="s">
        <v>37</v>
      </c>
      <c r="P258" s="1" t="s">
        <v>135</v>
      </c>
      <c r="Q258" s="1" t="s">
        <v>39</v>
      </c>
      <c r="R258" s="1" t="s">
        <v>51</v>
      </c>
      <c r="S258" s="1" t="s">
        <v>41</v>
      </c>
      <c r="V258" s="1" t="s">
        <v>52</v>
      </c>
      <c r="Z258" s="3">
        <v>0.40799999999999997</v>
      </c>
      <c r="AA258" s="1" t="s">
        <v>53</v>
      </c>
      <c r="AB258" s="1" t="s">
        <v>53</v>
      </c>
    </row>
    <row r="259" spans="1:28" ht="12.75" customHeight="1" x14ac:dyDescent="0.2">
      <c r="A259" s="2">
        <v>43447.439315162002</v>
      </c>
      <c r="B259" s="1" t="s">
        <v>255</v>
      </c>
      <c r="C259" s="1" t="s">
        <v>29</v>
      </c>
      <c r="D259" s="1" t="s">
        <v>145</v>
      </c>
      <c r="E259" s="1" t="s">
        <v>68</v>
      </c>
      <c r="F259" s="1" t="s">
        <v>32</v>
      </c>
      <c r="G259" s="1" t="s">
        <v>146</v>
      </c>
      <c r="H259" s="3">
        <v>20</v>
      </c>
      <c r="I259" s="1" t="s">
        <v>34</v>
      </c>
      <c r="J259" s="3">
        <v>676.01</v>
      </c>
      <c r="K259" s="3">
        <v>13520.15</v>
      </c>
      <c r="M259" s="1" t="s">
        <v>35</v>
      </c>
      <c r="N259" s="1" t="s">
        <v>36</v>
      </c>
      <c r="O259" s="1" t="s">
        <v>37</v>
      </c>
      <c r="P259" s="1" t="s">
        <v>147</v>
      </c>
      <c r="Q259" s="1" t="s">
        <v>39</v>
      </c>
      <c r="R259" s="1" t="s">
        <v>51</v>
      </c>
      <c r="S259" s="1" t="s">
        <v>41</v>
      </c>
      <c r="V259" s="1" t="s">
        <v>52</v>
      </c>
      <c r="Z259" s="3">
        <v>1.496</v>
      </c>
      <c r="AA259" s="1" t="s">
        <v>53</v>
      </c>
      <c r="AB259" s="1" t="s">
        <v>53</v>
      </c>
    </row>
    <row r="260" spans="1:28" ht="12.75" customHeight="1" x14ac:dyDescent="0.2">
      <c r="A260" s="2">
        <v>43447.439315162002</v>
      </c>
      <c r="B260" s="1" t="s">
        <v>255</v>
      </c>
      <c r="C260" s="1" t="s">
        <v>29</v>
      </c>
      <c r="D260" s="1" t="s">
        <v>157</v>
      </c>
      <c r="E260" s="1" t="s">
        <v>68</v>
      </c>
      <c r="F260" s="1" t="s">
        <v>32</v>
      </c>
      <c r="G260" s="1" t="s">
        <v>158</v>
      </c>
      <c r="H260" s="3">
        <v>1</v>
      </c>
      <c r="I260" s="1" t="s">
        <v>34</v>
      </c>
      <c r="J260" s="3">
        <v>120179.14</v>
      </c>
      <c r="K260" s="3">
        <v>120179.14</v>
      </c>
      <c r="M260" s="1" t="s">
        <v>35</v>
      </c>
      <c r="N260" s="1" t="s">
        <v>36</v>
      </c>
      <c r="O260" s="1" t="s">
        <v>37</v>
      </c>
      <c r="P260" s="1" t="s">
        <v>159</v>
      </c>
      <c r="Q260" s="1" t="s">
        <v>39</v>
      </c>
      <c r="R260" s="1" t="s">
        <v>51</v>
      </c>
      <c r="S260" s="1" t="s">
        <v>41</v>
      </c>
      <c r="V260" s="1" t="s">
        <v>52</v>
      </c>
      <c r="Z260" s="3">
        <v>0.186</v>
      </c>
      <c r="AA260" s="1" t="s">
        <v>53</v>
      </c>
      <c r="AB260" s="1" t="s">
        <v>53</v>
      </c>
    </row>
    <row r="261" spans="1:28" ht="12.75" customHeight="1" x14ac:dyDescent="0.2">
      <c r="A261" s="2">
        <v>43447.439315162002</v>
      </c>
      <c r="B261" s="1" t="s">
        <v>255</v>
      </c>
      <c r="C261" s="1" t="s">
        <v>29</v>
      </c>
      <c r="D261" s="1" t="s">
        <v>160</v>
      </c>
      <c r="E261" s="1" t="s">
        <v>68</v>
      </c>
      <c r="F261" s="1" t="s">
        <v>32</v>
      </c>
      <c r="G261" s="1" t="s">
        <v>161</v>
      </c>
      <c r="H261" s="3">
        <v>1</v>
      </c>
      <c r="I261" s="1" t="s">
        <v>34</v>
      </c>
      <c r="J261" s="3">
        <v>82623.16</v>
      </c>
      <c r="K261" s="3">
        <v>82623.16</v>
      </c>
      <c r="M261" s="1" t="s">
        <v>35</v>
      </c>
      <c r="N261" s="1" t="s">
        <v>36</v>
      </c>
      <c r="O261" s="1" t="s">
        <v>37</v>
      </c>
      <c r="P261" s="1" t="s">
        <v>162</v>
      </c>
      <c r="Q261" s="1" t="s">
        <v>39</v>
      </c>
      <c r="R261" s="1" t="s">
        <v>51</v>
      </c>
      <c r="S261" s="1" t="s">
        <v>41</v>
      </c>
      <c r="V261" s="1" t="s">
        <v>52</v>
      </c>
      <c r="Z261" s="3">
        <v>0.18099999999999999</v>
      </c>
      <c r="AA261" s="1" t="s">
        <v>53</v>
      </c>
      <c r="AB261" s="1" t="s">
        <v>53</v>
      </c>
    </row>
    <row r="262" spans="1:28" ht="12.75" customHeight="1" x14ac:dyDescent="0.2">
      <c r="A262" s="2">
        <v>43447.439315162002</v>
      </c>
      <c r="B262" s="1" t="s">
        <v>255</v>
      </c>
      <c r="C262" s="1" t="s">
        <v>29</v>
      </c>
      <c r="D262" s="1" t="s">
        <v>154</v>
      </c>
      <c r="E262" s="1" t="s">
        <v>68</v>
      </c>
      <c r="F262" s="1" t="s">
        <v>32</v>
      </c>
      <c r="G262" s="1" t="s">
        <v>155</v>
      </c>
      <c r="H262" s="3">
        <v>80</v>
      </c>
      <c r="I262" s="1" t="s">
        <v>34</v>
      </c>
      <c r="J262" s="3">
        <v>676.01</v>
      </c>
      <c r="K262" s="3">
        <v>54080.61</v>
      </c>
      <c r="M262" s="1" t="s">
        <v>35</v>
      </c>
      <c r="N262" s="1" t="s">
        <v>36</v>
      </c>
      <c r="O262" s="1" t="s">
        <v>37</v>
      </c>
      <c r="P262" s="1" t="s">
        <v>156</v>
      </c>
      <c r="Q262" s="1" t="s">
        <v>39</v>
      </c>
      <c r="R262" s="1" t="s">
        <v>51</v>
      </c>
      <c r="S262" s="1" t="s">
        <v>41</v>
      </c>
      <c r="V262" s="1" t="s">
        <v>52</v>
      </c>
      <c r="Z262" s="3">
        <v>54.4</v>
      </c>
      <c r="AA262" s="1" t="s">
        <v>53</v>
      </c>
      <c r="AB262" s="1" t="s">
        <v>53</v>
      </c>
    </row>
    <row r="263" spans="1:28" ht="12.75" customHeight="1" x14ac:dyDescent="0.2">
      <c r="A263" s="2">
        <v>43447.439315162002</v>
      </c>
      <c r="B263" s="1" t="s">
        <v>255</v>
      </c>
      <c r="C263" s="1" t="s">
        <v>29</v>
      </c>
      <c r="D263" s="1" t="s">
        <v>166</v>
      </c>
      <c r="E263" s="1" t="s">
        <v>68</v>
      </c>
      <c r="F263" s="1" t="s">
        <v>32</v>
      </c>
      <c r="G263" s="1" t="s">
        <v>167</v>
      </c>
      <c r="H263" s="3">
        <v>80</v>
      </c>
      <c r="I263" s="1" t="s">
        <v>34</v>
      </c>
      <c r="J263" s="3">
        <v>1952.91</v>
      </c>
      <c r="K263" s="3">
        <v>156232.87</v>
      </c>
      <c r="M263" s="1" t="s">
        <v>35</v>
      </c>
      <c r="N263" s="1" t="s">
        <v>36</v>
      </c>
      <c r="O263" s="1" t="s">
        <v>37</v>
      </c>
      <c r="P263" s="1" t="s">
        <v>168</v>
      </c>
      <c r="Q263" s="1" t="s">
        <v>39</v>
      </c>
      <c r="R263" s="1" t="s">
        <v>51</v>
      </c>
      <c r="S263" s="1" t="s">
        <v>41</v>
      </c>
      <c r="V263" s="1" t="s">
        <v>52</v>
      </c>
      <c r="Z263" s="3">
        <v>69.495999999999995</v>
      </c>
      <c r="AA263" s="1" t="s">
        <v>53</v>
      </c>
      <c r="AB263" s="1" t="s">
        <v>53</v>
      </c>
    </row>
    <row r="264" spans="1:28" ht="12.75" customHeight="1" x14ac:dyDescent="0.2">
      <c r="A264" s="2">
        <v>43447.439315162002</v>
      </c>
      <c r="B264" s="1" t="s">
        <v>255</v>
      </c>
      <c r="C264" s="1" t="s">
        <v>29</v>
      </c>
      <c r="D264" s="1" t="s">
        <v>71</v>
      </c>
      <c r="E264" s="1" t="s">
        <v>72</v>
      </c>
      <c r="F264" s="1" t="s">
        <v>32</v>
      </c>
      <c r="G264" s="1" t="s">
        <v>73</v>
      </c>
      <c r="H264" s="3">
        <v>20</v>
      </c>
      <c r="I264" s="1" t="s">
        <v>34</v>
      </c>
      <c r="J264" s="3">
        <v>751.12</v>
      </c>
      <c r="K264" s="3">
        <v>15022.39</v>
      </c>
      <c r="M264" s="1" t="s">
        <v>35</v>
      </c>
      <c r="N264" s="1" t="s">
        <v>36</v>
      </c>
      <c r="O264" s="1" t="s">
        <v>37</v>
      </c>
      <c r="P264" s="1" t="s">
        <v>74</v>
      </c>
      <c r="Q264" s="1" t="s">
        <v>39</v>
      </c>
      <c r="R264" s="1" t="s">
        <v>51</v>
      </c>
      <c r="S264" s="1" t="s">
        <v>41</v>
      </c>
      <c r="V264" s="1" t="s">
        <v>52</v>
      </c>
      <c r="Z264" s="3">
        <v>0.1</v>
      </c>
      <c r="AA264" s="1" t="s">
        <v>53</v>
      </c>
      <c r="AB264" s="1" t="s">
        <v>53</v>
      </c>
    </row>
    <row r="265" spans="1:28" ht="12.75" customHeight="1" x14ac:dyDescent="0.2">
      <c r="A265" s="2">
        <v>43448.553688773201</v>
      </c>
      <c r="B265" s="1" t="s">
        <v>256</v>
      </c>
      <c r="C265" s="1" t="s">
        <v>29</v>
      </c>
      <c r="D265" s="1" t="s">
        <v>43</v>
      </c>
      <c r="E265" s="1" t="s">
        <v>31</v>
      </c>
      <c r="F265" s="1" t="s">
        <v>32</v>
      </c>
      <c r="G265" s="1" t="s">
        <v>44</v>
      </c>
      <c r="H265" s="3">
        <v>12</v>
      </c>
      <c r="I265" s="1" t="s">
        <v>34</v>
      </c>
      <c r="J265" s="3">
        <v>1493.87</v>
      </c>
      <c r="K265" s="3">
        <v>17926.39</v>
      </c>
      <c r="M265" s="1" t="s">
        <v>35</v>
      </c>
      <c r="N265" s="1" t="s">
        <v>36</v>
      </c>
      <c r="O265" s="1" t="s">
        <v>37</v>
      </c>
      <c r="P265" s="1" t="s">
        <v>45</v>
      </c>
      <c r="Q265" s="1" t="s">
        <v>39</v>
      </c>
      <c r="R265" s="1" t="s">
        <v>51</v>
      </c>
      <c r="S265" s="1" t="s">
        <v>41</v>
      </c>
      <c r="V265" s="1" t="s">
        <v>42</v>
      </c>
      <c r="Z265" s="3">
        <v>0</v>
      </c>
    </row>
    <row r="266" spans="1:28" ht="12.75" customHeight="1" x14ac:dyDescent="0.2">
      <c r="A266" s="2">
        <v>43465.431631944397</v>
      </c>
      <c r="B266" s="1" t="s">
        <v>257</v>
      </c>
      <c r="C266" s="1" t="s">
        <v>29</v>
      </c>
      <c r="D266" s="1" t="s">
        <v>258</v>
      </c>
      <c r="E266" s="1" t="s">
        <v>68</v>
      </c>
      <c r="F266" s="1" t="s">
        <v>32</v>
      </c>
      <c r="G266" s="1" t="s">
        <v>259</v>
      </c>
      <c r="H266" s="3">
        <v>2</v>
      </c>
      <c r="I266" s="1" t="s">
        <v>34</v>
      </c>
      <c r="J266" s="3">
        <v>1867.03</v>
      </c>
      <c r="K266" s="3">
        <v>3734.06</v>
      </c>
      <c r="M266" s="1" t="s">
        <v>35</v>
      </c>
      <c r="N266" s="1" t="s">
        <v>36</v>
      </c>
      <c r="O266" s="1" t="s">
        <v>37</v>
      </c>
      <c r="P266" s="1" t="s">
        <v>260</v>
      </c>
      <c r="Q266" s="1" t="s">
        <v>39</v>
      </c>
      <c r="R266" s="1" t="s">
        <v>79</v>
      </c>
      <c r="S266" s="1" t="s">
        <v>41</v>
      </c>
      <c r="V266" s="1" t="s">
        <v>193</v>
      </c>
      <c r="Z266" s="3">
        <v>0</v>
      </c>
      <c r="AA266" s="1" t="s">
        <v>261</v>
      </c>
      <c r="AB266" s="1" t="s">
        <v>261</v>
      </c>
    </row>
    <row r="267" spans="1:28" ht="12.75" customHeight="1" x14ac:dyDescent="0.2">
      <c r="A267" s="2">
        <v>43473.490664432902</v>
      </c>
      <c r="B267" s="1" t="s">
        <v>262</v>
      </c>
      <c r="C267" s="1" t="s">
        <v>29</v>
      </c>
      <c r="D267" s="1" t="s">
        <v>199</v>
      </c>
      <c r="E267" s="1" t="s">
        <v>200</v>
      </c>
      <c r="F267" s="1" t="s">
        <v>32</v>
      </c>
      <c r="G267" s="1" t="s">
        <v>201</v>
      </c>
      <c r="H267" s="3">
        <v>6</v>
      </c>
      <c r="I267" s="1" t="s">
        <v>34</v>
      </c>
      <c r="J267" s="3">
        <v>2875</v>
      </c>
      <c r="K267" s="3">
        <v>17250</v>
      </c>
      <c r="M267" s="1" t="s">
        <v>35</v>
      </c>
      <c r="N267" s="1" t="s">
        <v>36</v>
      </c>
      <c r="O267" s="1" t="s">
        <v>37</v>
      </c>
      <c r="P267" s="1" t="s">
        <v>202</v>
      </c>
      <c r="Q267" s="1" t="s">
        <v>39</v>
      </c>
      <c r="R267" s="1" t="s">
        <v>40</v>
      </c>
      <c r="S267" s="1" t="s">
        <v>41</v>
      </c>
      <c r="V267" s="1" t="s">
        <v>42</v>
      </c>
      <c r="Z267" s="3">
        <v>0</v>
      </c>
      <c r="AA267" s="1" t="s">
        <v>203</v>
      </c>
      <c r="AB267" s="1" t="s">
        <v>203</v>
      </c>
    </row>
    <row r="268" spans="1:28" ht="12.75" customHeight="1" x14ac:dyDescent="0.2">
      <c r="A268" s="2">
        <v>43474.411291169003</v>
      </c>
      <c r="B268" s="1" t="s">
        <v>263</v>
      </c>
      <c r="C268" s="1" t="s">
        <v>29</v>
      </c>
      <c r="D268" s="1" t="s">
        <v>166</v>
      </c>
      <c r="E268" s="1" t="s">
        <v>68</v>
      </c>
      <c r="F268" s="1" t="s">
        <v>32</v>
      </c>
      <c r="G268" s="1" t="s">
        <v>167</v>
      </c>
      <c r="H268" s="3">
        <v>80</v>
      </c>
      <c r="I268" s="1" t="s">
        <v>34</v>
      </c>
      <c r="J268" s="3">
        <v>1936.68</v>
      </c>
      <c r="K268" s="3">
        <v>154934.21</v>
      </c>
      <c r="M268" s="1" t="s">
        <v>35</v>
      </c>
      <c r="N268" s="1" t="s">
        <v>36</v>
      </c>
      <c r="O268" s="1" t="s">
        <v>37</v>
      </c>
      <c r="P268" s="1" t="s">
        <v>168</v>
      </c>
      <c r="Q268" s="1" t="s">
        <v>39</v>
      </c>
      <c r="R268" s="1" t="s">
        <v>79</v>
      </c>
      <c r="S268" s="1" t="s">
        <v>41</v>
      </c>
      <c r="V268" s="1" t="s">
        <v>52</v>
      </c>
      <c r="Z268" s="3">
        <v>69.495999999999995</v>
      </c>
      <c r="AA268" s="1" t="s">
        <v>53</v>
      </c>
      <c r="AB268" s="1" t="s">
        <v>53</v>
      </c>
    </row>
    <row r="269" spans="1:28" ht="12.75" customHeight="1" x14ac:dyDescent="0.2">
      <c r="A269" s="2">
        <v>43474.411291169003</v>
      </c>
      <c r="B269" s="1" t="s">
        <v>263</v>
      </c>
      <c r="C269" s="1" t="s">
        <v>29</v>
      </c>
      <c r="D269" s="1" t="s">
        <v>163</v>
      </c>
      <c r="E269" s="1" t="s">
        <v>68</v>
      </c>
      <c r="F269" s="1" t="s">
        <v>32</v>
      </c>
      <c r="G269" s="1" t="s">
        <v>164</v>
      </c>
      <c r="H269" s="3">
        <v>48</v>
      </c>
      <c r="I269" s="1" t="s">
        <v>34</v>
      </c>
      <c r="J269" s="3">
        <v>931.1</v>
      </c>
      <c r="K269" s="3">
        <v>44692.56</v>
      </c>
      <c r="M269" s="1" t="s">
        <v>35</v>
      </c>
      <c r="N269" s="1" t="s">
        <v>36</v>
      </c>
      <c r="O269" s="1" t="s">
        <v>37</v>
      </c>
      <c r="P269" s="1" t="s">
        <v>165</v>
      </c>
      <c r="Q269" s="1" t="s">
        <v>39</v>
      </c>
      <c r="R269" s="1" t="s">
        <v>79</v>
      </c>
      <c r="S269" s="1" t="s">
        <v>41</v>
      </c>
      <c r="V269" s="1" t="s">
        <v>52</v>
      </c>
      <c r="Z269" s="3">
        <v>21.792000000000002</v>
      </c>
      <c r="AA269" s="1" t="s">
        <v>53</v>
      </c>
      <c r="AB269" s="1" t="s">
        <v>53</v>
      </c>
    </row>
    <row r="270" spans="1:28" ht="12.75" customHeight="1" x14ac:dyDescent="0.2">
      <c r="A270" s="2">
        <v>43474.411291169003</v>
      </c>
      <c r="B270" s="1" t="s">
        <v>263</v>
      </c>
      <c r="C270" s="1" t="s">
        <v>29</v>
      </c>
      <c r="D270" s="1" t="s">
        <v>154</v>
      </c>
      <c r="E270" s="1" t="s">
        <v>68</v>
      </c>
      <c r="F270" s="1" t="s">
        <v>32</v>
      </c>
      <c r="G270" s="1" t="s">
        <v>155</v>
      </c>
      <c r="H270" s="3">
        <v>80</v>
      </c>
      <c r="I270" s="1" t="s">
        <v>34</v>
      </c>
      <c r="J270" s="3">
        <v>670.39</v>
      </c>
      <c r="K270" s="3">
        <v>53631.07</v>
      </c>
      <c r="M270" s="1" t="s">
        <v>35</v>
      </c>
      <c r="N270" s="1" t="s">
        <v>36</v>
      </c>
      <c r="O270" s="1" t="s">
        <v>37</v>
      </c>
      <c r="P270" s="1" t="s">
        <v>156</v>
      </c>
      <c r="Q270" s="1" t="s">
        <v>39</v>
      </c>
      <c r="R270" s="1" t="s">
        <v>79</v>
      </c>
      <c r="S270" s="1" t="s">
        <v>41</v>
      </c>
      <c r="V270" s="1" t="s">
        <v>52</v>
      </c>
      <c r="Z270" s="3">
        <v>54.4</v>
      </c>
      <c r="AA270" s="1" t="s">
        <v>53</v>
      </c>
      <c r="AB270" s="1" t="s">
        <v>53</v>
      </c>
    </row>
    <row r="271" spans="1:28" ht="12.75" customHeight="1" x14ac:dyDescent="0.2">
      <c r="A271" s="2">
        <v>43474.411291169003</v>
      </c>
      <c r="B271" s="1" t="s">
        <v>263</v>
      </c>
      <c r="C271" s="1" t="s">
        <v>29</v>
      </c>
      <c r="D271" s="1" t="s">
        <v>160</v>
      </c>
      <c r="E271" s="1" t="s">
        <v>68</v>
      </c>
      <c r="F271" s="1" t="s">
        <v>32</v>
      </c>
      <c r="G271" s="1" t="s">
        <v>161</v>
      </c>
      <c r="H271" s="3">
        <v>2</v>
      </c>
      <c r="I271" s="1" t="s">
        <v>34</v>
      </c>
      <c r="J271" s="3">
        <v>81936.36</v>
      </c>
      <c r="K271" s="3">
        <v>163872.72</v>
      </c>
      <c r="M271" s="1" t="s">
        <v>35</v>
      </c>
      <c r="N271" s="1" t="s">
        <v>36</v>
      </c>
      <c r="O271" s="1" t="s">
        <v>37</v>
      </c>
      <c r="P271" s="1" t="s">
        <v>162</v>
      </c>
      <c r="Q271" s="1" t="s">
        <v>39</v>
      </c>
      <c r="R271" s="1" t="s">
        <v>79</v>
      </c>
      <c r="S271" s="1" t="s">
        <v>41</v>
      </c>
      <c r="V271" s="1" t="s">
        <v>52</v>
      </c>
      <c r="Z271" s="3">
        <v>0.36199999999999999</v>
      </c>
      <c r="AA271" s="1" t="s">
        <v>53</v>
      </c>
      <c r="AB271" s="1" t="s">
        <v>53</v>
      </c>
    </row>
    <row r="272" spans="1:28" ht="12.75" customHeight="1" x14ac:dyDescent="0.2">
      <c r="A272" s="2">
        <v>43474.411291169003</v>
      </c>
      <c r="B272" s="1" t="s">
        <v>263</v>
      </c>
      <c r="C272" s="1" t="s">
        <v>29</v>
      </c>
      <c r="D272" s="1" t="s">
        <v>157</v>
      </c>
      <c r="E272" s="1" t="s">
        <v>68</v>
      </c>
      <c r="F272" s="1" t="s">
        <v>32</v>
      </c>
      <c r="G272" s="1" t="s">
        <v>158</v>
      </c>
      <c r="H272" s="3">
        <v>2</v>
      </c>
      <c r="I272" s="1" t="s">
        <v>34</v>
      </c>
      <c r="J272" s="3">
        <v>119180.16</v>
      </c>
      <c r="K272" s="3">
        <v>238360.32000000001</v>
      </c>
      <c r="M272" s="1" t="s">
        <v>35</v>
      </c>
      <c r="N272" s="1" t="s">
        <v>36</v>
      </c>
      <c r="O272" s="1" t="s">
        <v>37</v>
      </c>
      <c r="P272" s="1" t="s">
        <v>159</v>
      </c>
      <c r="Q272" s="1" t="s">
        <v>39</v>
      </c>
      <c r="R272" s="1" t="s">
        <v>79</v>
      </c>
      <c r="S272" s="1" t="s">
        <v>41</v>
      </c>
      <c r="V272" s="1" t="s">
        <v>52</v>
      </c>
      <c r="Z272" s="3">
        <v>0.372</v>
      </c>
      <c r="AA272" s="1" t="s">
        <v>53</v>
      </c>
      <c r="AB272" s="1" t="s">
        <v>53</v>
      </c>
    </row>
    <row r="273" spans="1:28" ht="12.75" customHeight="1" x14ac:dyDescent="0.2">
      <c r="A273" s="2">
        <v>43474.411291169003</v>
      </c>
      <c r="B273" s="1" t="s">
        <v>263</v>
      </c>
      <c r="C273" s="1" t="s">
        <v>29</v>
      </c>
      <c r="D273" s="1" t="s">
        <v>145</v>
      </c>
      <c r="E273" s="1" t="s">
        <v>68</v>
      </c>
      <c r="F273" s="1" t="s">
        <v>32</v>
      </c>
      <c r="G273" s="1" t="s">
        <v>146</v>
      </c>
      <c r="H273" s="3">
        <v>20</v>
      </c>
      <c r="I273" s="1" t="s">
        <v>34</v>
      </c>
      <c r="J273" s="3">
        <v>670.39</v>
      </c>
      <c r="K273" s="3">
        <v>13407.77</v>
      </c>
      <c r="M273" s="1" t="s">
        <v>35</v>
      </c>
      <c r="N273" s="1" t="s">
        <v>36</v>
      </c>
      <c r="O273" s="1" t="s">
        <v>37</v>
      </c>
      <c r="P273" s="1" t="s">
        <v>147</v>
      </c>
      <c r="Q273" s="1" t="s">
        <v>39</v>
      </c>
      <c r="R273" s="1" t="s">
        <v>79</v>
      </c>
      <c r="S273" s="1" t="s">
        <v>41</v>
      </c>
      <c r="V273" s="1" t="s">
        <v>52</v>
      </c>
      <c r="Z273" s="3">
        <v>1.496</v>
      </c>
      <c r="AA273" s="1" t="s">
        <v>53</v>
      </c>
      <c r="AB273" s="1" t="s">
        <v>53</v>
      </c>
    </row>
    <row r="274" spans="1:28" ht="12.75" customHeight="1" x14ac:dyDescent="0.2">
      <c r="A274" s="2">
        <v>43474.411291169003</v>
      </c>
      <c r="B274" s="1" t="s">
        <v>263</v>
      </c>
      <c r="C274" s="1" t="s">
        <v>29</v>
      </c>
      <c r="D274" s="1" t="s">
        <v>148</v>
      </c>
      <c r="E274" s="1" t="s">
        <v>68</v>
      </c>
      <c r="F274" s="1" t="s">
        <v>32</v>
      </c>
      <c r="G274" s="1" t="s">
        <v>149</v>
      </c>
      <c r="H274" s="3">
        <v>1</v>
      </c>
      <c r="I274" s="1" t="s">
        <v>34</v>
      </c>
      <c r="J274" s="3">
        <v>100558.26</v>
      </c>
      <c r="K274" s="3">
        <v>100558.26</v>
      </c>
      <c r="M274" s="1" t="s">
        <v>35</v>
      </c>
      <c r="N274" s="1" t="s">
        <v>36</v>
      </c>
      <c r="O274" s="1" t="s">
        <v>37</v>
      </c>
      <c r="P274" s="1" t="s">
        <v>150</v>
      </c>
      <c r="Q274" s="1" t="s">
        <v>39</v>
      </c>
      <c r="R274" s="1" t="s">
        <v>79</v>
      </c>
      <c r="S274" s="1" t="s">
        <v>41</v>
      </c>
      <c r="V274" s="1" t="s">
        <v>52</v>
      </c>
      <c r="Z274" s="3">
        <v>0.186</v>
      </c>
      <c r="AA274" s="1" t="s">
        <v>53</v>
      </c>
      <c r="AB274" s="1" t="s">
        <v>53</v>
      </c>
    </row>
    <row r="275" spans="1:28" ht="12.75" customHeight="1" x14ac:dyDescent="0.2">
      <c r="A275" s="2">
        <v>43474.411291169003</v>
      </c>
      <c r="B275" s="1" t="s">
        <v>263</v>
      </c>
      <c r="C275" s="1" t="s">
        <v>29</v>
      </c>
      <c r="D275" s="1" t="s">
        <v>133</v>
      </c>
      <c r="E275" s="1" t="s">
        <v>68</v>
      </c>
      <c r="F275" s="1" t="s">
        <v>32</v>
      </c>
      <c r="G275" s="1" t="s">
        <v>134</v>
      </c>
      <c r="H275" s="3">
        <v>2</v>
      </c>
      <c r="I275" s="1" t="s">
        <v>34</v>
      </c>
      <c r="J275" s="3">
        <v>100558.26</v>
      </c>
      <c r="K275" s="3">
        <v>201116.52</v>
      </c>
      <c r="M275" s="1" t="s">
        <v>35</v>
      </c>
      <c r="N275" s="1" t="s">
        <v>36</v>
      </c>
      <c r="O275" s="1" t="s">
        <v>37</v>
      </c>
      <c r="P275" s="1" t="s">
        <v>135</v>
      </c>
      <c r="Q275" s="1" t="s">
        <v>39</v>
      </c>
      <c r="R275" s="1" t="s">
        <v>79</v>
      </c>
      <c r="S275" s="1" t="s">
        <v>41</v>
      </c>
      <c r="V275" s="1" t="s">
        <v>52</v>
      </c>
      <c r="Z275" s="3">
        <v>0.81599999999999995</v>
      </c>
      <c r="AA275" s="1" t="s">
        <v>53</v>
      </c>
      <c r="AB275" s="1" t="s">
        <v>53</v>
      </c>
    </row>
    <row r="276" spans="1:28" ht="12.75" customHeight="1" x14ac:dyDescent="0.2">
      <c r="A276" s="2">
        <v>43474.411291169003</v>
      </c>
      <c r="B276" s="1" t="s">
        <v>263</v>
      </c>
      <c r="C276" s="1" t="s">
        <v>29</v>
      </c>
      <c r="D276" s="1" t="s">
        <v>139</v>
      </c>
      <c r="E276" s="1" t="s">
        <v>68</v>
      </c>
      <c r="F276" s="1" t="s">
        <v>32</v>
      </c>
      <c r="G276" s="1" t="s">
        <v>140</v>
      </c>
      <c r="H276" s="3">
        <v>2</v>
      </c>
      <c r="I276" s="1" t="s">
        <v>34</v>
      </c>
      <c r="J276" s="3">
        <v>81936.36</v>
      </c>
      <c r="K276" s="3">
        <v>163872.72</v>
      </c>
      <c r="M276" s="1" t="s">
        <v>35</v>
      </c>
      <c r="N276" s="1" t="s">
        <v>36</v>
      </c>
      <c r="O276" s="1" t="s">
        <v>37</v>
      </c>
      <c r="P276" s="1" t="s">
        <v>141</v>
      </c>
      <c r="Q276" s="1" t="s">
        <v>39</v>
      </c>
      <c r="R276" s="1" t="s">
        <v>79</v>
      </c>
      <c r="S276" s="1" t="s">
        <v>41</v>
      </c>
      <c r="V276" s="1" t="s">
        <v>52</v>
      </c>
      <c r="Z276" s="3">
        <v>0.372</v>
      </c>
      <c r="AA276" s="1" t="s">
        <v>53</v>
      </c>
      <c r="AB276" s="1" t="s">
        <v>53</v>
      </c>
    </row>
    <row r="277" spans="1:28" ht="12.75" customHeight="1" x14ac:dyDescent="0.2">
      <c r="A277" s="2">
        <v>43474.411291169003</v>
      </c>
      <c r="B277" s="1" t="s">
        <v>263</v>
      </c>
      <c r="C277" s="1" t="s">
        <v>29</v>
      </c>
      <c r="D277" s="1" t="s">
        <v>71</v>
      </c>
      <c r="E277" s="1" t="s">
        <v>72</v>
      </c>
      <c r="F277" s="1" t="s">
        <v>32</v>
      </c>
      <c r="G277" s="1" t="s">
        <v>73</v>
      </c>
      <c r="H277" s="3">
        <v>20</v>
      </c>
      <c r="I277" s="1" t="s">
        <v>34</v>
      </c>
      <c r="J277" s="3">
        <v>744.88</v>
      </c>
      <c r="K277" s="3">
        <v>14897.52</v>
      </c>
      <c r="M277" s="1" t="s">
        <v>35</v>
      </c>
      <c r="N277" s="1" t="s">
        <v>36</v>
      </c>
      <c r="O277" s="1" t="s">
        <v>37</v>
      </c>
      <c r="P277" s="1" t="s">
        <v>74</v>
      </c>
      <c r="Q277" s="1" t="s">
        <v>39</v>
      </c>
      <c r="R277" s="1" t="s">
        <v>79</v>
      </c>
      <c r="S277" s="1" t="s">
        <v>41</v>
      </c>
      <c r="V277" s="1" t="s">
        <v>52</v>
      </c>
      <c r="Z277" s="3">
        <v>0.1</v>
      </c>
      <c r="AA277" s="1" t="s">
        <v>53</v>
      </c>
      <c r="AB277" s="1" t="s">
        <v>53</v>
      </c>
    </row>
    <row r="278" spans="1:28" ht="12.75" customHeight="1" x14ac:dyDescent="0.2">
      <c r="A278" s="2">
        <v>43476.406491747701</v>
      </c>
      <c r="B278" s="1" t="s">
        <v>264</v>
      </c>
      <c r="C278" s="1" t="s">
        <v>29</v>
      </c>
      <c r="D278" s="1" t="s">
        <v>76</v>
      </c>
      <c r="E278" s="1" t="s">
        <v>68</v>
      </c>
      <c r="F278" s="1" t="s">
        <v>32</v>
      </c>
      <c r="G278" s="1" t="s">
        <v>77</v>
      </c>
      <c r="H278" s="3">
        <v>20</v>
      </c>
      <c r="I278" s="1" t="s">
        <v>34</v>
      </c>
      <c r="J278" s="3">
        <v>598.95000000000005</v>
      </c>
      <c r="K278" s="3">
        <v>11979</v>
      </c>
      <c r="M278" s="1" t="s">
        <v>35</v>
      </c>
      <c r="N278" s="1" t="s">
        <v>36</v>
      </c>
      <c r="O278" s="1" t="s">
        <v>37</v>
      </c>
      <c r="P278" s="1" t="s">
        <v>78</v>
      </c>
      <c r="Q278" s="1" t="s">
        <v>39</v>
      </c>
      <c r="R278" s="1" t="s">
        <v>79</v>
      </c>
      <c r="S278" s="1" t="s">
        <v>41</v>
      </c>
      <c r="V278" s="1" t="s">
        <v>80</v>
      </c>
      <c r="Z278" s="3">
        <v>0</v>
      </c>
    </row>
    <row r="279" spans="1:28" ht="12.75" customHeight="1" x14ac:dyDescent="0.2">
      <c r="A279" s="2">
        <v>43481.350866817098</v>
      </c>
      <c r="B279" s="1" t="s">
        <v>265</v>
      </c>
      <c r="C279" s="1" t="s">
        <v>29</v>
      </c>
      <c r="D279" s="1" t="s">
        <v>94</v>
      </c>
      <c r="E279" s="1" t="s">
        <v>95</v>
      </c>
      <c r="F279" s="1" t="s">
        <v>32</v>
      </c>
      <c r="G279" s="1" t="s">
        <v>96</v>
      </c>
      <c r="H279" s="3">
        <v>20</v>
      </c>
      <c r="I279" s="1" t="s">
        <v>34</v>
      </c>
      <c r="J279" s="3">
        <v>424.35</v>
      </c>
      <c r="K279" s="3">
        <v>8486.94</v>
      </c>
      <c r="M279" s="1" t="s">
        <v>35</v>
      </c>
      <c r="N279" s="1" t="s">
        <v>36</v>
      </c>
      <c r="O279" s="1" t="s">
        <v>37</v>
      </c>
      <c r="P279" s="1" t="s">
        <v>97</v>
      </c>
      <c r="Q279" s="1" t="s">
        <v>39</v>
      </c>
      <c r="R279" s="1" t="s">
        <v>79</v>
      </c>
      <c r="S279" s="1" t="s">
        <v>41</v>
      </c>
      <c r="V279" s="1" t="s">
        <v>42</v>
      </c>
      <c r="Z279" s="3">
        <v>0</v>
      </c>
    </row>
    <row r="280" spans="1:28" ht="12.75" customHeight="1" x14ac:dyDescent="0.2">
      <c r="A280" s="2">
        <v>43481.385042442103</v>
      </c>
      <c r="B280" s="1" t="s">
        <v>266</v>
      </c>
      <c r="C280" s="1" t="s">
        <v>29</v>
      </c>
      <c r="D280" s="1" t="s">
        <v>160</v>
      </c>
      <c r="E280" s="1" t="s">
        <v>68</v>
      </c>
      <c r="F280" s="1" t="s">
        <v>32</v>
      </c>
      <c r="G280" s="1" t="s">
        <v>161</v>
      </c>
      <c r="H280" s="3">
        <v>1</v>
      </c>
      <c r="I280" s="1" t="s">
        <v>34</v>
      </c>
      <c r="J280" s="3">
        <v>81792.61</v>
      </c>
      <c r="K280" s="3">
        <v>81792.61</v>
      </c>
      <c r="M280" s="1" t="s">
        <v>35</v>
      </c>
      <c r="N280" s="1" t="s">
        <v>36</v>
      </c>
      <c r="O280" s="1" t="s">
        <v>37</v>
      </c>
      <c r="P280" s="1" t="s">
        <v>162</v>
      </c>
      <c r="Q280" s="1" t="s">
        <v>39</v>
      </c>
      <c r="R280" s="1" t="s">
        <v>51</v>
      </c>
      <c r="S280" s="1" t="s">
        <v>41</v>
      </c>
      <c r="V280" s="1" t="s">
        <v>52</v>
      </c>
      <c r="Z280" s="3">
        <v>0.18099999999999999</v>
      </c>
      <c r="AA280" s="1" t="s">
        <v>53</v>
      </c>
      <c r="AB280" s="1" t="s">
        <v>53</v>
      </c>
    </row>
    <row r="281" spans="1:28" ht="12.75" customHeight="1" x14ac:dyDescent="0.2">
      <c r="A281" s="2">
        <v>43481.385042442103</v>
      </c>
      <c r="B281" s="1" t="s">
        <v>266</v>
      </c>
      <c r="C281" s="1" t="s">
        <v>29</v>
      </c>
      <c r="D281" s="1" t="s">
        <v>157</v>
      </c>
      <c r="E281" s="1" t="s">
        <v>68</v>
      </c>
      <c r="F281" s="1" t="s">
        <v>32</v>
      </c>
      <c r="G281" s="1" t="s">
        <v>158</v>
      </c>
      <c r="H281" s="3">
        <v>3</v>
      </c>
      <c r="I281" s="1" t="s">
        <v>34</v>
      </c>
      <c r="J281" s="3">
        <v>118971.07</v>
      </c>
      <c r="K281" s="3">
        <v>356913.22</v>
      </c>
      <c r="M281" s="1" t="s">
        <v>35</v>
      </c>
      <c r="N281" s="1" t="s">
        <v>36</v>
      </c>
      <c r="O281" s="1" t="s">
        <v>37</v>
      </c>
      <c r="P281" s="1" t="s">
        <v>159</v>
      </c>
      <c r="Q281" s="1" t="s">
        <v>39</v>
      </c>
      <c r="R281" s="1" t="s">
        <v>51</v>
      </c>
      <c r="S281" s="1" t="s">
        <v>41</v>
      </c>
      <c r="V281" s="1" t="s">
        <v>52</v>
      </c>
      <c r="Z281" s="3">
        <v>0.55800000000000005</v>
      </c>
      <c r="AA281" s="1" t="s">
        <v>53</v>
      </c>
      <c r="AB281" s="1" t="s">
        <v>53</v>
      </c>
    </row>
    <row r="282" spans="1:28" ht="12.75" customHeight="1" x14ac:dyDescent="0.2">
      <c r="A282" s="2">
        <v>43481.385042442103</v>
      </c>
      <c r="B282" s="1" t="s">
        <v>266</v>
      </c>
      <c r="C282" s="1" t="s">
        <v>29</v>
      </c>
      <c r="D282" s="1" t="s">
        <v>139</v>
      </c>
      <c r="E282" s="1" t="s">
        <v>68</v>
      </c>
      <c r="F282" s="1" t="s">
        <v>32</v>
      </c>
      <c r="G282" s="1" t="s">
        <v>140</v>
      </c>
      <c r="H282" s="3">
        <v>2</v>
      </c>
      <c r="I282" s="1" t="s">
        <v>34</v>
      </c>
      <c r="J282" s="3">
        <v>81792.61</v>
      </c>
      <c r="K282" s="3">
        <v>163585.22</v>
      </c>
      <c r="M282" s="1" t="s">
        <v>35</v>
      </c>
      <c r="N282" s="1" t="s">
        <v>36</v>
      </c>
      <c r="O282" s="1" t="s">
        <v>37</v>
      </c>
      <c r="P282" s="1" t="s">
        <v>141</v>
      </c>
      <c r="Q282" s="1" t="s">
        <v>39</v>
      </c>
      <c r="R282" s="1" t="s">
        <v>51</v>
      </c>
      <c r="S282" s="1" t="s">
        <v>41</v>
      </c>
      <c r="V282" s="1" t="s">
        <v>52</v>
      </c>
      <c r="Z282" s="3">
        <v>0.372</v>
      </c>
      <c r="AA282" s="1" t="s">
        <v>53</v>
      </c>
      <c r="AB282" s="1" t="s">
        <v>53</v>
      </c>
    </row>
    <row r="283" spans="1:28" ht="12.75" customHeight="1" x14ac:dyDescent="0.2">
      <c r="A283" s="2">
        <v>43486.2993754282</v>
      </c>
      <c r="B283" s="1" t="s">
        <v>267</v>
      </c>
      <c r="C283" s="1" t="s">
        <v>29</v>
      </c>
      <c r="D283" s="1" t="s">
        <v>99</v>
      </c>
      <c r="E283" s="1" t="s">
        <v>100</v>
      </c>
      <c r="F283" s="1" t="s">
        <v>32</v>
      </c>
      <c r="G283" s="1" t="s">
        <v>101</v>
      </c>
      <c r="H283" s="3">
        <v>6</v>
      </c>
      <c r="I283" s="1" t="s">
        <v>34</v>
      </c>
      <c r="J283" s="3">
        <v>2593.64</v>
      </c>
      <c r="K283" s="3">
        <v>15561.81</v>
      </c>
      <c r="M283" s="1" t="s">
        <v>35</v>
      </c>
      <c r="N283" s="1" t="s">
        <v>36</v>
      </c>
      <c r="O283" s="1" t="s">
        <v>37</v>
      </c>
      <c r="P283" s="1" t="s">
        <v>102</v>
      </c>
      <c r="Q283" s="1" t="s">
        <v>39</v>
      </c>
      <c r="R283" s="1" t="s">
        <v>51</v>
      </c>
      <c r="S283" s="1" t="s">
        <v>41</v>
      </c>
      <c r="V283" s="1" t="s">
        <v>103</v>
      </c>
      <c r="Z283" s="3">
        <v>0</v>
      </c>
    </row>
    <row r="284" spans="1:28" ht="12.75" customHeight="1" x14ac:dyDescent="0.2">
      <c r="A284" s="2">
        <v>43487.447075463002</v>
      </c>
      <c r="B284" s="1" t="s">
        <v>268</v>
      </c>
      <c r="C284" s="1" t="s">
        <v>29</v>
      </c>
      <c r="D284" s="1" t="s">
        <v>43</v>
      </c>
      <c r="E284" s="1" t="s">
        <v>31</v>
      </c>
      <c r="F284" s="1" t="s">
        <v>32</v>
      </c>
      <c r="G284" s="1" t="s">
        <v>44</v>
      </c>
      <c r="H284" s="3">
        <v>24</v>
      </c>
      <c r="I284" s="1" t="s">
        <v>34</v>
      </c>
      <c r="J284" s="3">
        <v>1493.87</v>
      </c>
      <c r="K284" s="3">
        <v>35852.78</v>
      </c>
      <c r="M284" s="1" t="s">
        <v>35</v>
      </c>
      <c r="N284" s="1" t="s">
        <v>36</v>
      </c>
      <c r="O284" s="1" t="s">
        <v>37</v>
      </c>
      <c r="P284" s="1" t="s">
        <v>45</v>
      </c>
      <c r="Q284" s="1" t="s">
        <v>39</v>
      </c>
      <c r="R284" s="1" t="s">
        <v>40</v>
      </c>
      <c r="S284" s="1" t="s">
        <v>41</v>
      </c>
      <c r="V284" s="1" t="s">
        <v>42</v>
      </c>
      <c r="Z284" s="3">
        <v>0</v>
      </c>
    </row>
    <row r="285" spans="1:28" ht="12.75" customHeight="1" x14ac:dyDescent="0.2">
      <c r="A285" s="2">
        <v>43489.411258298598</v>
      </c>
      <c r="B285" s="1" t="s">
        <v>269</v>
      </c>
      <c r="C285" s="1" t="s">
        <v>29</v>
      </c>
      <c r="D285" s="1" t="s">
        <v>71</v>
      </c>
      <c r="E285" s="1" t="s">
        <v>72</v>
      </c>
      <c r="F285" s="1" t="s">
        <v>32</v>
      </c>
      <c r="G285" s="1" t="s">
        <v>73</v>
      </c>
      <c r="H285" s="3">
        <v>20</v>
      </c>
      <c r="I285" s="1" t="s">
        <v>34</v>
      </c>
      <c r="J285" s="3">
        <v>743.28</v>
      </c>
      <c r="K285" s="3">
        <v>14865.58</v>
      </c>
      <c r="M285" s="1" t="s">
        <v>35</v>
      </c>
      <c r="N285" s="1" t="s">
        <v>36</v>
      </c>
      <c r="O285" s="1" t="s">
        <v>37</v>
      </c>
      <c r="P285" s="1" t="s">
        <v>74</v>
      </c>
      <c r="Q285" s="1" t="s">
        <v>39</v>
      </c>
      <c r="R285" s="1" t="s">
        <v>51</v>
      </c>
      <c r="S285" s="1" t="s">
        <v>41</v>
      </c>
      <c r="V285" s="1" t="s">
        <v>52</v>
      </c>
      <c r="Z285" s="3">
        <v>0.1</v>
      </c>
      <c r="AA285" s="1" t="s">
        <v>53</v>
      </c>
      <c r="AB285" s="1" t="s">
        <v>53</v>
      </c>
    </row>
    <row r="286" spans="1:28" ht="12.75" customHeight="1" x14ac:dyDescent="0.2">
      <c r="A286" s="2">
        <v>43489.411258298598</v>
      </c>
      <c r="B286" s="1" t="s">
        <v>269</v>
      </c>
      <c r="C286" s="1" t="s">
        <v>29</v>
      </c>
      <c r="D286" s="1" t="s">
        <v>133</v>
      </c>
      <c r="E286" s="1" t="s">
        <v>68</v>
      </c>
      <c r="F286" s="1" t="s">
        <v>32</v>
      </c>
      <c r="G286" s="1" t="s">
        <v>134</v>
      </c>
      <c r="H286" s="3">
        <v>2</v>
      </c>
      <c r="I286" s="1" t="s">
        <v>34</v>
      </c>
      <c r="J286" s="3">
        <v>100342.64</v>
      </c>
      <c r="K286" s="3">
        <v>200685.28</v>
      </c>
      <c r="M286" s="1" t="s">
        <v>35</v>
      </c>
      <c r="N286" s="1" t="s">
        <v>36</v>
      </c>
      <c r="O286" s="1" t="s">
        <v>37</v>
      </c>
      <c r="P286" s="1" t="s">
        <v>135</v>
      </c>
      <c r="Q286" s="1" t="s">
        <v>39</v>
      </c>
      <c r="R286" s="1" t="s">
        <v>51</v>
      </c>
      <c r="S286" s="1" t="s">
        <v>41</v>
      </c>
      <c r="V286" s="1" t="s">
        <v>52</v>
      </c>
      <c r="Z286" s="3">
        <v>0.81599999999999995</v>
      </c>
      <c r="AA286" s="1" t="s">
        <v>53</v>
      </c>
      <c r="AB286" s="1" t="s">
        <v>53</v>
      </c>
    </row>
    <row r="287" spans="1:28" ht="12.75" customHeight="1" x14ac:dyDescent="0.2">
      <c r="A287" s="2">
        <v>43489.411258298598</v>
      </c>
      <c r="B287" s="1" t="s">
        <v>269</v>
      </c>
      <c r="C287" s="1" t="s">
        <v>29</v>
      </c>
      <c r="D287" s="1" t="s">
        <v>139</v>
      </c>
      <c r="E287" s="1" t="s">
        <v>68</v>
      </c>
      <c r="F287" s="1" t="s">
        <v>32</v>
      </c>
      <c r="G287" s="1" t="s">
        <v>140</v>
      </c>
      <c r="H287" s="3">
        <v>2</v>
      </c>
      <c r="I287" s="1" t="s">
        <v>34</v>
      </c>
      <c r="J287" s="3">
        <v>81760.67</v>
      </c>
      <c r="K287" s="3">
        <v>163521.34</v>
      </c>
      <c r="M287" s="1" t="s">
        <v>35</v>
      </c>
      <c r="N287" s="1" t="s">
        <v>36</v>
      </c>
      <c r="O287" s="1" t="s">
        <v>37</v>
      </c>
      <c r="P287" s="1" t="s">
        <v>141</v>
      </c>
      <c r="Q287" s="1" t="s">
        <v>39</v>
      </c>
      <c r="R287" s="1" t="s">
        <v>51</v>
      </c>
      <c r="S287" s="1" t="s">
        <v>41</v>
      </c>
      <c r="V287" s="1" t="s">
        <v>52</v>
      </c>
      <c r="Z287" s="3">
        <v>0.372</v>
      </c>
      <c r="AA287" s="1" t="s">
        <v>53</v>
      </c>
      <c r="AB287" s="1" t="s">
        <v>53</v>
      </c>
    </row>
    <row r="288" spans="1:28" ht="12.75" customHeight="1" x14ac:dyDescent="0.2">
      <c r="A288" s="2">
        <v>43489.411258298598</v>
      </c>
      <c r="B288" s="1" t="s">
        <v>269</v>
      </c>
      <c r="C288" s="1" t="s">
        <v>29</v>
      </c>
      <c r="D288" s="1" t="s">
        <v>145</v>
      </c>
      <c r="E288" s="1" t="s">
        <v>68</v>
      </c>
      <c r="F288" s="1" t="s">
        <v>32</v>
      </c>
      <c r="G288" s="1" t="s">
        <v>146</v>
      </c>
      <c r="H288" s="3">
        <v>20</v>
      </c>
      <c r="I288" s="1" t="s">
        <v>34</v>
      </c>
      <c r="J288" s="3">
        <v>668.95</v>
      </c>
      <c r="K288" s="3">
        <v>13379.02</v>
      </c>
      <c r="M288" s="1" t="s">
        <v>35</v>
      </c>
      <c r="N288" s="1" t="s">
        <v>36</v>
      </c>
      <c r="O288" s="1" t="s">
        <v>37</v>
      </c>
      <c r="P288" s="1" t="s">
        <v>147</v>
      </c>
      <c r="Q288" s="1" t="s">
        <v>39</v>
      </c>
      <c r="R288" s="1" t="s">
        <v>51</v>
      </c>
      <c r="S288" s="1" t="s">
        <v>41</v>
      </c>
      <c r="V288" s="1" t="s">
        <v>52</v>
      </c>
      <c r="Z288" s="3">
        <v>1.496</v>
      </c>
      <c r="AA288" s="1" t="s">
        <v>53</v>
      </c>
      <c r="AB288" s="1" t="s">
        <v>53</v>
      </c>
    </row>
    <row r="289" spans="1:28" ht="12.75" customHeight="1" x14ac:dyDescent="0.2">
      <c r="A289" s="2">
        <v>43489.411258298598</v>
      </c>
      <c r="B289" s="1" t="s">
        <v>269</v>
      </c>
      <c r="C289" s="1" t="s">
        <v>29</v>
      </c>
      <c r="D289" s="1" t="s">
        <v>160</v>
      </c>
      <c r="E289" s="1" t="s">
        <v>68</v>
      </c>
      <c r="F289" s="1" t="s">
        <v>32</v>
      </c>
      <c r="G289" s="1" t="s">
        <v>161</v>
      </c>
      <c r="H289" s="3">
        <v>2</v>
      </c>
      <c r="I289" s="1" t="s">
        <v>34</v>
      </c>
      <c r="J289" s="3">
        <v>81760.67</v>
      </c>
      <c r="K289" s="3">
        <v>163521.34</v>
      </c>
      <c r="M289" s="1" t="s">
        <v>35</v>
      </c>
      <c r="N289" s="1" t="s">
        <v>36</v>
      </c>
      <c r="O289" s="1" t="s">
        <v>37</v>
      </c>
      <c r="P289" s="1" t="s">
        <v>162</v>
      </c>
      <c r="Q289" s="1" t="s">
        <v>39</v>
      </c>
      <c r="R289" s="1" t="s">
        <v>51</v>
      </c>
      <c r="S289" s="1" t="s">
        <v>41</v>
      </c>
      <c r="V289" s="1" t="s">
        <v>52</v>
      </c>
      <c r="Z289" s="3">
        <v>0.36199999999999999</v>
      </c>
      <c r="AA289" s="1" t="s">
        <v>53</v>
      </c>
      <c r="AB289" s="1" t="s">
        <v>53</v>
      </c>
    </row>
    <row r="290" spans="1:28" ht="12.75" customHeight="1" x14ac:dyDescent="0.2">
      <c r="A290" s="2">
        <v>43489.411258298598</v>
      </c>
      <c r="B290" s="1" t="s">
        <v>269</v>
      </c>
      <c r="C290" s="1" t="s">
        <v>29</v>
      </c>
      <c r="D290" s="1" t="s">
        <v>157</v>
      </c>
      <c r="E290" s="1" t="s">
        <v>68</v>
      </c>
      <c r="F290" s="1" t="s">
        <v>32</v>
      </c>
      <c r="G290" s="1" t="s">
        <v>158</v>
      </c>
      <c r="H290" s="3">
        <v>2</v>
      </c>
      <c r="I290" s="1" t="s">
        <v>34</v>
      </c>
      <c r="J290" s="3">
        <v>118924.6</v>
      </c>
      <c r="K290" s="3">
        <v>237849.2</v>
      </c>
      <c r="M290" s="1" t="s">
        <v>35</v>
      </c>
      <c r="N290" s="1" t="s">
        <v>36</v>
      </c>
      <c r="O290" s="1" t="s">
        <v>37</v>
      </c>
      <c r="P290" s="1" t="s">
        <v>159</v>
      </c>
      <c r="Q290" s="1" t="s">
        <v>39</v>
      </c>
      <c r="R290" s="1" t="s">
        <v>51</v>
      </c>
      <c r="S290" s="1" t="s">
        <v>41</v>
      </c>
      <c r="V290" s="1" t="s">
        <v>52</v>
      </c>
      <c r="Z290" s="3">
        <v>0.372</v>
      </c>
      <c r="AA290" s="1" t="s">
        <v>53</v>
      </c>
      <c r="AB290" s="1" t="s">
        <v>53</v>
      </c>
    </row>
    <row r="291" spans="1:28" ht="12.75" customHeight="1" x14ac:dyDescent="0.2">
      <c r="A291" s="2">
        <v>43489.411258298598</v>
      </c>
      <c r="B291" s="1" t="s">
        <v>269</v>
      </c>
      <c r="C291" s="1" t="s">
        <v>29</v>
      </c>
      <c r="D291" s="1" t="s">
        <v>154</v>
      </c>
      <c r="E291" s="1" t="s">
        <v>68</v>
      </c>
      <c r="F291" s="1" t="s">
        <v>32</v>
      </c>
      <c r="G291" s="1" t="s">
        <v>155</v>
      </c>
      <c r="H291" s="3">
        <v>80</v>
      </c>
      <c r="I291" s="1" t="s">
        <v>34</v>
      </c>
      <c r="J291" s="3">
        <v>668.95</v>
      </c>
      <c r="K291" s="3">
        <v>53516.07</v>
      </c>
      <c r="M291" s="1" t="s">
        <v>35</v>
      </c>
      <c r="N291" s="1" t="s">
        <v>36</v>
      </c>
      <c r="O291" s="1" t="s">
        <v>37</v>
      </c>
      <c r="P291" s="1" t="s">
        <v>156</v>
      </c>
      <c r="Q291" s="1" t="s">
        <v>39</v>
      </c>
      <c r="R291" s="1" t="s">
        <v>51</v>
      </c>
      <c r="S291" s="1" t="s">
        <v>41</v>
      </c>
      <c r="V291" s="1" t="s">
        <v>52</v>
      </c>
      <c r="Z291" s="3">
        <v>54.4</v>
      </c>
      <c r="AA291" s="1" t="s">
        <v>53</v>
      </c>
      <c r="AB291" s="1" t="s">
        <v>53</v>
      </c>
    </row>
    <row r="292" spans="1:28" ht="12.75" customHeight="1" x14ac:dyDescent="0.2">
      <c r="A292" s="2">
        <v>43489.411258298598</v>
      </c>
      <c r="B292" s="1" t="s">
        <v>269</v>
      </c>
      <c r="C292" s="1" t="s">
        <v>29</v>
      </c>
      <c r="D292" s="1" t="s">
        <v>166</v>
      </c>
      <c r="E292" s="1" t="s">
        <v>68</v>
      </c>
      <c r="F292" s="1" t="s">
        <v>32</v>
      </c>
      <c r="G292" s="1" t="s">
        <v>167</v>
      </c>
      <c r="H292" s="3">
        <v>80</v>
      </c>
      <c r="I292" s="1" t="s">
        <v>34</v>
      </c>
      <c r="J292" s="3">
        <v>1932.52</v>
      </c>
      <c r="K292" s="3">
        <v>154601.99</v>
      </c>
      <c r="M292" s="1" t="s">
        <v>35</v>
      </c>
      <c r="N292" s="1" t="s">
        <v>36</v>
      </c>
      <c r="O292" s="1" t="s">
        <v>37</v>
      </c>
      <c r="P292" s="1" t="s">
        <v>168</v>
      </c>
      <c r="Q292" s="1" t="s">
        <v>39</v>
      </c>
      <c r="R292" s="1" t="s">
        <v>51</v>
      </c>
      <c r="S292" s="1" t="s">
        <v>41</v>
      </c>
      <c r="V292" s="1" t="s">
        <v>52</v>
      </c>
      <c r="Z292" s="3">
        <v>69.495999999999995</v>
      </c>
      <c r="AA292" s="1" t="s">
        <v>53</v>
      </c>
      <c r="AB292" s="1" t="s">
        <v>53</v>
      </c>
    </row>
    <row r="293" spans="1:28" ht="12.75" customHeight="1" x14ac:dyDescent="0.2">
      <c r="A293" s="2">
        <v>43489.539179664403</v>
      </c>
      <c r="B293" s="1" t="s">
        <v>270</v>
      </c>
      <c r="C293" s="1" t="s">
        <v>29</v>
      </c>
      <c r="D293" s="1" t="s">
        <v>76</v>
      </c>
      <c r="E293" s="1" t="s">
        <v>68</v>
      </c>
      <c r="F293" s="1" t="s">
        <v>32</v>
      </c>
      <c r="G293" s="1" t="s">
        <v>77</v>
      </c>
      <c r="H293" s="3">
        <v>20</v>
      </c>
      <c r="I293" s="1" t="s">
        <v>34</v>
      </c>
      <c r="J293" s="3">
        <v>598.95000000000005</v>
      </c>
      <c r="K293" s="3">
        <v>11979</v>
      </c>
      <c r="M293" s="1" t="s">
        <v>35</v>
      </c>
      <c r="N293" s="1" t="s">
        <v>36</v>
      </c>
      <c r="O293" s="1" t="s">
        <v>37</v>
      </c>
      <c r="P293" s="1" t="s">
        <v>78</v>
      </c>
      <c r="Q293" s="1" t="s">
        <v>39</v>
      </c>
      <c r="R293" s="1" t="s">
        <v>51</v>
      </c>
      <c r="S293" s="1" t="s">
        <v>41</v>
      </c>
      <c r="V293" s="1" t="s">
        <v>80</v>
      </c>
      <c r="Z293" s="3">
        <v>0</v>
      </c>
    </row>
    <row r="294" spans="1:28" ht="12.75" customHeight="1" x14ac:dyDescent="0.2">
      <c r="A294" s="2">
        <v>43490.407017048601</v>
      </c>
      <c r="B294" s="1" t="s">
        <v>271</v>
      </c>
      <c r="C294" s="1" t="s">
        <v>29</v>
      </c>
      <c r="D294" s="1" t="s">
        <v>199</v>
      </c>
      <c r="E294" s="1" t="s">
        <v>200</v>
      </c>
      <c r="F294" s="1" t="s">
        <v>32</v>
      </c>
      <c r="G294" s="1" t="s">
        <v>201</v>
      </c>
      <c r="H294" s="3">
        <v>6</v>
      </c>
      <c r="I294" s="1" t="s">
        <v>34</v>
      </c>
      <c r="J294" s="3">
        <v>2875</v>
      </c>
      <c r="K294" s="3">
        <v>17250</v>
      </c>
      <c r="M294" s="1" t="s">
        <v>35</v>
      </c>
      <c r="N294" s="1" t="s">
        <v>36</v>
      </c>
      <c r="O294" s="1" t="s">
        <v>37</v>
      </c>
      <c r="P294" s="1" t="s">
        <v>202</v>
      </c>
      <c r="Q294" s="1" t="s">
        <v>39</v>
      </c>
      <c r="R294" s="1" t="s">
        <v>40</v>
      </c>
      <c r="S294" s="1" t="s">
        <v>41</v>
      </c>
      <c r="V294" s="1" t="s">
        <v>42</v>
      </c>
      <c r="Z294" s="3">
        <v>0</v>
      </c>
      <c r="AA294" s="1" t="s">
        <v>203</v>
      </c>
      <c r="AB294" s="1" t="s">
        <v>203</v>
      </c>
    </row>
    <row r="295" spans="1:28" ht="12.75" customHeight="1" x14ac:dyDescent="0.2">
      <c r="A295" s="2">
        <v>43496.350821759297</v>
      </c>
      <c r="B295" s="1" t="s">
        <v>272</v>
      </c>
      <c r="C295" s="1" t="s">
        <v>29</v>
      </c>
      <c r="D295" s="1" t="s">
        <v>76</v>
      </c>
      <c r="E295" s="1" t="s">
        <v>68</v>
      </c>
      <c r="F295" s="1" t="s">
        <v>32</v>
      </c>
      <c r="G295" s="1" t="s">
        <v>77</v>
      </c>
      <c r="H295" s="3">
        <v>20</v>
      </c>
      <c r="I295" s="1" t="s">
        <v>34</v>
      </c>
      <c r="J295" s="3">
        <v>598.95000000000005</v>
      </c>
      <c r="K295" s="3">
        <v>11979</v>
      </c>
      <c r="M295" s="1" t="s">
        <v>35</v>
      </c>
      <c r="N295" s="1" t="s">
        <v>36</v>
      </c>
      <c r="O295" s="1" t="s">
        <v>37</v>
      </c>
      <c r="P295" s="1" t="s">
        <v>78</v>
      </c>
      <c r="Q295" s="1" t="s">
        <v>39</v>
      </c>
      <c r="R295" s="1" t="s">
        <v>40</v>
      </c>
      <c r="S295" s="1" t="s">
        <v>41</v>
      </c>
      <c r="V295" s="1" t="s">
        <v>80</v>
      </c>
      <c r="Z295" s="3">
        <v>0</v>
      </c>
    </row>
    <row r="296" spans="1:28" ht="12.75" customHeight="1" x14ac:dyDescent="0.2">
      <c r="A296" s="2">
        <v>43507.264961574103</v>
      </c>
      <c r="B296" s="1" t="s">
        <v>273</v>
      </c>
      <c r="C296" s="1" t="s">
        <v>29</v>
      </c>
      <c r="D296" s="1" t="s">
        <v>43</v>
      </c>
      <c r="E296" s="1" t="s">
        <v>31</v>
      </c>
      <c r="F296" s="1" t="s">
        <v>32</v>
      </c>
      <c r="G296" s="1" t="s">
        <v>44</v>
      </c>
      <c r="H296" s="3">
        <v>24</v>
      </c>
      <c r="I296" s="1" t="s">
        <v>34</v>
      </c>
      <c r="J296" s="3">
        <v>1493.87</v>
      </c>
      <c r="K296" s="3">
        <v>35852.78</v>
      </c>
      <c r="M296" s="1" t="s">
        <v>35</v>
      </c>
      <c r="N296" s="1" t="s">
        <v>36</v>
      </c>
      <c r="O296" s="1" t="s">
        <v>37</v>
      </c>
      <c r="P296" s="1" t="s">
        <v>45</v>
      </c>
      <c r="Q296" s="1" t="s">
        <v>39</v>
      </c>
      <c r="R296" s="1" t="s">
        <v>40</v>
      </c>
      <c r="S296" s="1" t="s">
        <v>41</v>
      </c>
      <c r="V296" s="1" t="s">
        <v>42</v>
      </c>
      <c r="Z296" s="3">
        <v>0</v>
      </c>
    </row>
    <row r="297" spans="1:28" ht="12.75" customHeight="1" x14ac:dyDescent="0.2">
      <c r="A297" s="2">
        <v>43507.590013275498</v>
      </c>
      <c r="B297" s="1" t="s">
        <v>274</v>
      </c>
      <c r="C297" s="1" t="s">
        <v>29</v>
      </c>
      <c r="D297" s="1" t="s">
        <v>71</v>
      </c>
      <c r="E297" s="1" t="s">
        <v>72</v>
      </c>
      <c r="F297" s="1" t="s">
        <v>32</v>
      </c>
      <c r="G297" s="1" t="s">
        <v>73</v>
      </c>
      <c r="H297" s="3">
        <v>20</v>
      </c>
      <c r="I297" s="1" t="s">
        <v>34</v>
      </c>
      <c r="J297" s="3">
        <v>748.8</v>
      </c>
      <c r="K297" s="3">
        <v>14975.93</v>
      </c>
      <c r="M297" s="1" t="s">
        <v>35</v>
      </c>
      <c r="N297" s="1" t="s">
        <v>36</v>
      </c>
      <c r="O297" s="1" t="s">
        <v>37</v>
      </c>
      <c r="P297" s="1" t="s">
        <v>74</v>
      </c>
      <c r="Q297" s="1" t="s">
        <v>39</v>
      </c>
      <c r="R297" s="1" t="s">
        <v>51</v>
      </c>
      <c r="S297" s="1" t="s">
        <v>41</v>
      </c>
      <c r="V297" s="1" t="s">
        <v>52</v>
      </c>
      <c r="Z297" s="3">
        <v>0.1</v>
      </c>
      <c r="AA297" s="1" t="s">
        <v>53</v>
      </c>
      <c r="AB297" s="1" t="s">
        <v>53</v>
      </c>
    </row>
    <row r="298" spans="1:28" ht="12.75" customHeight="1" x14ac:dyDescent="0.2">
      <c r="A298" s="2">
        <v>43507.590013275498</v>
      </c>
      <c r="B298" s="1" t="s">
        <v>274</v>
      </c>
      <c r="C298" s="1" t="s">
        <v>29</v>
      </c>
      <c r="D298" s="1" t="s">
        <v>154</v>
      </c>
      <c r="E298" s="1" t="s">
        <v>68</v>
      </c>
      <c r="F298" s="1" t="s">
        <v>32</v>
      </c>
      <c r="G298" s="1" t="s">
        <v>155</v>
      </c>
      <c r="H298" s="3">
        <v>80</v>
      </c>
      <c r="I298" s="1" t="s">
        <v>34</v>
      </c>
      <c r="J298" s="3">
        <v>673.92</v>
      </c>
      <c r="K298" s="3">
        <v>53913.33</v>
      </c>
      <c r="M298" s="1" t="s">
        <v>35</v>
      </c>
      <c r="N298" s="1" t="s">
        <v>36</v>
      </c>
      <c r="O298" s="1" t="s">
        <v>37</v>
      </c>
      <c r="P298" s="1" t="s">
        <v>156</v>
      </c>
      <c r="Q298" s="1" t="s">
        <v>39</v>
      </c>
      <c r="R298" s="1" t="s">
        <v>51</v>
      </c>
      <c r="S298" s="1" t="s">
        <v>41</v>
      </c>
      <c r="V298" s="1" t="s">
        <v>52</v>
      </c>
      <c r="Z298" s="3">
        <v>54.4</v>
      </c>
      <c r="AA298" s="1" t="s">
        <v>53</v>
      </c>
      <c r="AB298" s="1" t="s">
        <v>53</v>
      </c>
    </row>
    <row r="299" spans="1:28" ht="12.75" customHeight="1" x14ac:dyDescent="0.2">
      <c r="A299" s="2">
        <v>43507.590013275498</v>
      </c>
      <c r="B299" s="1" t="s">
        <v>274</v>
      </c>
      <c r="C299" s="1" t="s">
        <v>29</v>
      </c>
      <c r="D299" s="1" t="s">
        <v>145</v>
      </c>
      <c r="E299" s="1" t="s">
        <v>68</v>
      </c>
      <c r="F299" s="1" t="s">
        <v>32</v>
      </c>
      <c r="G299" s="1" t="s">
        <v>146</v>
      </c>
      <c r="H299" s="3">
        <v>20</v>
      </c>
      <c r="I299" s="1" t="s">
        <v>34</v>
      </c>
      <c r="J299" s="3">
        <v>673.92</v>
      </c>
      <c r="K299" s="3">
        <v>13478.34</v>
      </c>
      <c r="M299" s="1" t="s">
        <v>35</v>
      </c>
      <c r="N299" s="1" t="s">
        <v>36</v>
      </c>
      <c r="O299" s="1" t="s">
        <v>37</v>
      </c>
      <c r="P299" s="1" t="s">
        <v>147</v>
      </c>
      <c r="Q299" s="1" t="s">
        <v>39</v>
      </c>
      <c r="R299" s="1" t="s">
        <v>51</v>
      </c>
      <c r="S299" s="1" t="s">
        <v>41</v>
      </c>
      <c r="V299" s="1" t="s">
        <v>52</v>
      </c>
      <c r="Z299" s="3">
        <v>1.496</v>
      </c>
      <c r="AA299" s="1" t="s">
        <v>53</v>
      </c>
      <c r="AB299" s="1" t="s">
        <v>53</v>
      </c>
    </row>
    <row r="300" spans="1:28" ht="12.75" customHeight="1" x14ac:dyDescent="0.2">
      <c r="A300" s="2">
        <v>43509.514313194399</v>
      </c>
      <c r="B300" s="1" t="s">
        <v>275</v>
      </c>
      <c r="C300" s="1" t="s">
        <v>29</v>
      </c>
      <c r="D300" s="1" t="s">
        <v>166</v>
      </c>
      <c r="E300" s="1" t="s">
        <v>68</v>
      </c>
      <c r="F300" s="1" t="s">
        <v>32</v>
      </c>
      <c r="G300" s="1" t="s">
        <v>167</v>
      </c>
      <c r="H300" s="3">
        <v>80</v>
      </c>
      <c r="I300" s="1" t="s">
        <v>34</v>
      </c>
      <c r="J300" s="3">
        <v>1948.38</v>
      </c>
      <c r="K300" s="3">
        <v>155870.46</v>
      </c>
      <c r="M300" s="1" t="s">
        <v>35</v>
      </c>
      <c r="N300" s="1" t="s">
        <v>36</v>
      </c>
      <c r="O300" s="1" t="s">
        <v>37</v>
      </c>
      <c r="P300" s="1" t="s">
        <v>168</v>
      </c>
      <c r="Q300" s="1" t="s">
        <v>39</v>
      </c>
      <c r="R300" s="1" t="s">
        <v>79</v>
      </c>
      <c r="S300" s="1" t="s">
        <v>41</v>
      </c>
      <c r="V300" s="1" t="s">
        <v>52</v>
      </c>
      <c r="Z300" s="3">
        <v>69.495999999999995</v>
      </c>
      <c r="AA300" s="1" t="s">
        <v>53</v>
      </c>
      <c r="AB300" s="1" t="s">
        <v>53</v>
      </c>
    </row>
    <row r="301" spans="1:28" ht="12.75" customHeight="1" x14ac:dyDescent="0.2">
      <c r="A301" s="2">
        <v>43514.532399965297</v>
      </c>
      <c r="B301" s="1" t="s">
        <v>276</v>
      </c>
      <c r="C301" s="1" t="s">
        <v>29</v>
      </c>
      <c r="D301" s="1" t="s">
        <v>166</v>
      </c>
      <c r="E301" s="1" t="s">
        <v>68</v>
      </c>
      <c r="F301" s="1" t="s">
        <v>32</v>
      </c>
      <c r="G301" s="1" t="s">
        <v>167</v>
      </c>
      <c r="H301" s="3">
        <v>80</v>
      </c>
      <c r="I301" s="1" t="s">
        <v>34</v>
      </c>
      <c r="J301" s="3">
        <v>1947.25</v>
      </c>
      <c r="K301" s="3">
        <v>155779.85</v>
      </c>
      <c r="M301" s="1" t="s">
        <v>35</v>
      </c>
      <c r="N301" s="1" t="s">
        <v>36</v>
      </c>
      <c r="O301" s="1" t="s">
        <v>37</v>
      </c>
      <c r="P301" s="1" t="s">
        <v>168</v>
      </c>
      <c r="Q301" s="1" t="s">
        <v>39</v>
      </c>
      <c r="R301" s="1" t="s">
        <v>51</v>
      </c>
      <c r="S301" s="1" t="s">
        <v>41</v>
      </c>
      <c r="V301" s="1" t="s">
        <v>52</v>
      </c>
      <c r="Z301" s="3">
        <v>69.495999999999995</v>
      </c>
      <c r="AA301" s="1" t="s">
        <v>53</v>
      </c>
      <c r="AB301" s="1" t="s">
        <v>53</v>
      </c>
    </row>
    <row r="302" spans="1:28" ht="12.75" customHeight="1" x14ac:dyDescent="0.2">
      <c r="A302" s="2">
        <v>43514.532399965297</v>
      </c>
      <c r="B302" s="1" t="s">
        <v>276</v>
      </c>
      <c r="C302" s="1" t="s">
        <v>29</v>
      </c>
      <c r="D302" s="1" t="s">
        <v>157</v>
      </c>
      <c r="E302" s="1" t="s">
        <v>68</v>
      </c>
      <c r="F302" s="1" t="s">
        <v>32</v>
      </c>
      <c r="G302" s="1" t="s">
        <v>158</v>
      </c>
      <c r="H302" s="3">
        <v>2</v>
      </c>
      <c r="I302" s="1" t="s">
        <v>34</v>
      </c>
      <c r="J302" s="3">
        <v>119830.66</v>
      </c>
      <c r="K302" s="3">
        <v>239661.31</v>
      </c>
      <c r="M302" s="1" t="s">
        <v>35</v>
      </c>
      <c r="N302" s="1" t="s">
        <v>36</v>
      </c>
      <c r="O302" s="1" t="s">
        <v>37</v>
      </c>
      <c r="P302" s="1" t="s">
        <v>159</v>
      </c>
      <c r="Q302" s="1" t="s">
        <v>39</v>
      </c>
      <c r="R302" s="1" t="s">
        <v>51</v>
      </c>
      <c r="S302" s="1" t="s">
        <v>41</v>
      </c>
      <c r="V302" s="1" t="s">
        <v>52</v>
      </c>
      <c r="Z302" s="3">
        <v>0.372</v>
      </c>
      <c r="AA302" s="1" t="s">
        <v>53</v>
      </c>
      <c r="AB302" s="1" t="s">
        <v>53</v>
      </c>
    </row>
    <row r="303" spans="1:28" ht="12.75" customHeight="1" x14ac:dyDescent="0.2">
      <c r="A303" s="2">
        <v>43514.532399965297</v>
      </c>
      <c r="B303" s="1" t="s">
        <v>276</v>
      </c>
      <c r="C303" s="1" t="s">
        <v>29</v>
      </c>
      <c r="D303" s="1" t="s">
        <v>154</v>
      </c>
      <c r="E303" s="1" t="s">
        <v>68</v>
      </c>
      <c r="F303" s="1" t="s">
        <v>32</v>
      </c>
      <c r="G303" s="1" t="s">
        <v>155</v>
      </c>
      <c r="H303" s="3">
        <v>80</v>
      </c>
      <c r="I303" s="1" t="s">
        <v>34</v>
      </c>
      <c r="J303" s="3">
        <v>674.05</v>
      </c>
      <c r="K303" s="3">
        <v>53923.8</v>
      </c>
      <c r="M303" s="1" t="s">
        <v>35</v>
      </c>
      <c r="N303" s="1" t="s">
        <v>36</v>
      </c>
      <c r="O303" s="1" t="s">
        <v>37</v>
      </c>
      <c r="P303" s="1" t="s">
        <v>156</v>
      </c>
      <c r="Q303" s="1" t="s">
        <v>39</v>
      </c>
      <c r="R303" s="1" t="s">
        <v>51</v>
      </c>
      <c r="S303" s="1" t="s">
        <v>41</v>
      </c>
      <c r="V303" s="1" t="s">
        <v>52</v>
      </c>
      <c r="Z303" s="3">
        <v>54.4</v>
      </c>
      <c r="AA303" s="1" t="s">
        <v>53</v>
      </c>
      <c r="AB303" s="1" t="s">
        <v>53</v>
      </c>
    </row>
    <row r="304" spans="1:28" ht="12.75" customHeight="1" x14ac:dyDescent="0.2">
      <c r="A304" s="2">
        <v>43514.532399965297</v>
      </c>
      <c r="B304" s="1" t="s">
        <v>276</v>
      </c>
      <c r="C304" s="1" t="s">
        <v>29</v>
      </c>
      <c r="D304" s="1" t="s">
        <v>160</v>
      </c>
      <c r="E304" s="1" t="s">
        <v>68</v>
      </c>
      <c r="F304" s="1" t="s">
        <v>32</v>
      </c>
      <c r="G304" s="1" t="s">
        <v>161</v>
      </c>
      <c r="H304" s="3">
        <v>3</v>
      </c>
      <c r="I304" s="1" t="s">
        <v>34</v>
      </c>
      <c r="J304" s="3">
        <v>82383.58</v>
      </c>
      <c r="K304" s="3">
        <v>247150.73</v>
      </c>
      <c r="M304" s="1" t="s">
        <v>35</v>
      </c>
      <c r="N304" s="1" t="s">
        <v>36</v>
      </c>
      <c r="O304" s="1" t="s">
        <v>37</v>
      </c>
      <c r="P304" s="1" t="s">
        <v>162</v>
      </c>
      <c r="Q304" s="1" t="s">
        <v>39</v>
      </c>
      <c r="R304" s="1" t="s">
        <v>51</v>
      </c>
      <c r="S304" s="1" t="s">
        <v>41</v>
      </c>
      <c r="V304" s="1" t="s">
        <v>52</v>
      </c>
      <c r="Z304" s="3">
        <v>0.54300000000000004</v>
      </c>
      <c r="AA304" s="1" t="s">
        <v>53</v>
      </c>
      <c r="AB304" s="1" t="s">
        <v>53</v>
      </c>
    </row>
    <row r="305" spans="1:28" ht="12.75" customHeight="1" x14ac:dyDescent="0.2">
      <c r="A305" s="2">
        <v>43514.532399965297</v>
      </c>
      <c r="B305" s="1" t="s">
        <v>276</v>
      </c>
      <c r="C305" s="1" t="s">
        <v>29</v>
      </c>
      <c r="D305" s="1" t="s">
        <v>145</v>
      </c>
      <c r="E305" s="1" t="s">
        <v>68</v>
      </c>
      <c r="F305" s="1" t="s">
        <v>32</v>
      </c>
      <c r="G305" s="1" t="s">
        <v>146</v>
      </c>
      <c r="H305" s="3">
        <v>20</v>
      </c>
      <c r="I305" s="1" t="s">
        <v>34</v>
      </c>
      <c r="J305" s="3">
        <v>674.05</v>
      </c>
      <c r="K305" s="3">
        <v>13480.95</v>
      </c>
      <c r="M305" s="1" t="s">
        <v>35</v>
      </c>
      <c r="N305" s="1" t="s">
        <v>36</v>
      </c>
      <c r="O305" s="1" t="s">
        <v>37</v>
      </c>
      <c r="P305" s="1" t="s">
        <v>147</v>
      </c>
      <c r="Q305" s="1" t="s">
        <v>39</v>
      </c>
      <c r="R305" s="1" t="s">
        <v>51</v>
      </c>
      <c r="S305" s="1" t="s">
        <v>41</v>
      </c>
      <c r="V305" s="1" t="s">
        <v>52</v>
      </c>
      <c r="Z305" s="3">
        <v>1.496</v>
      </c>
      <c r="AA305" s="1" t="s">
        <v>53</v>
      </c>
      <c r="AB305" s="1" t="s">
        <v>53</v>
      </c>
    </row>
    <row r="306" spans="1:28" ht="12.75" customHeight="1" x14ac:dyDescent="0.2">
      <c r="A306" s="2">
        <v>43514.532399965297</v>
      </c>
      <c r="B306" s="1" t="s">
        <v>276</v>
      </c>
      <c r="C306" s="1" t="s">
        <v>29</v>
      </c>
      <c r="D306" s="1" t="s">
        <v>139</v>
      </c>
      <c r="E306" s="1" t="s">
        <v>68</v>
      </c>
      <c r="F306" s="1" t="s">
        <v>32</v>
      </c>
      <c r="G306" s="1" t="s">
        <v>140</v>
      </c>
      <c r="H306" s="3">
        <v>3</v>
      </c>
      <c r="I306" s="1" t="s">
        <v>34</v>
      </c>
      <c r="J306" s="3">
        <v>82383.58</v>
      </c>
      <c r="K306" s="3">
        <v>247150.73</v>
      </c>
      <c r="M306" s="1" t="s">
        <v>35</v>
      </c>
      <c r="N306" s="1" t="s">
        <v>36</v>
      </c>
      <c r="O306" s="1" t="s">
        <v>37</v>
      </c>
      <c r="P306" s="1" t="s">
        <v>141</v>
      </c>
      <c r="Q306" s="1" t="s">
        <v>39</v>
      </c>
      <c r="R306" s="1" t="s">
        <v>51</v>
      </c>
      <c r="S306" s="1" t="s">
        <v>41</v>
      </c>
      <c r="V306" s="1" t="s">
        <v>52</v>
      </c>
      <c r="Z306" s="3">
        <v>0.55800000000000005</v>
      </c>
      <c r="AA306" s="1" t="s">
        <v>53</v>
      </c>
      <c r="AB306" s="1" t="s">
        <v>53</v>
      </c>
    </row>
    <row r="307" spans="1:28" ht="12.75" customHeight="1" x14ac:dyDescent="0.2">
      <c r="A307" s="2">
        <v>43514.532399965297</v>
      </c>
      <c r="B307" s="1" t="s">
        <v>276</v>
      </c>
      <c r="C307" s="1" t="s">
        <v>29</v>
      </c>
      <c r="D307" s="1" t="s">
        <v>133</v>
      </c>
      <c r="E307" s="1" t="s">
        <v>68</v>
      </c>
      <c r="F307" s="1" t="s">
        <v>32</v>
      </c>
      <c r="G307" s="1" t="s">
        <v>134</v>
      </c>
      <c r="H307" s="3">
        <v>2</v>
      </c>
      <c r="I307" s="1" t="s">
        <v>34</v>
      </c>
      <c r="J307" s="3">
        <v>101107.12</v>
      </c>
      <c r="K307" s="3">
        <v>202214.23</v>
      </c>
      <c r="M307" s="1" t="s">
        <v>35</v>
      </c>
      <c r="N307" s="1" t="s">
        <v>36</v>
      </c>
      <c r="O307" s="1" t="s">
        <v>37</v>
      </c>
      <c r="P307" s="1" t="s">
        <v>135</v>
      </c>
      <c r="Q307" s="1" t="s">
        <v>39</v>
      </c>
      <c r="R307" s="1" t="s">
        <v>51</v>
      </c>
      <c r="S307" s="1" t="s">
        <v>41</v>
      </c>
      <c r="V307" s="1" t="s">
        <v>52</v>
      </c>
      <c r="Z307" s="3">
        <v>0.81599999999999995</v>
      </c>
      <c r="AA307" s="1" t="s">
        <v>53</v>
      </c>
      <c r="AB307" s="1" t="s">
        <v>53</v>
      </c>
    </row>
    <row r="308" spans="1:28" ht="12.75" customHeight="1" x14ac:dyDescent="0.2">
      <c r="A308" s="2">
        <v>43514.532399965297</v>
      </c>
      <c r="B308" s="1" t="s">
        <v>276</v>
      </c>
      <c r="C308" s="1" t="s">
        <v>29</v>
      </c>
      <c r="D308" s="1" t="s">
        <v>71</v>
      </c>
      <c r="E308" s="1" t="s">
        <v>72</v>
      </c>
      <c r="F308" s="1" t="s">
        <v>32</v>
      </c>
      <c r="G308" s="1" t="s">
        <v>73</v>
      </c>
      <c r="H308" s="3">
        <v>20</v>
      </c>
      <c r="I308" s="1" t="s">
        <v>34</v>
      </c>
      <c r="J308" s="3">
        <v>748.94</v>
      </c>
      <c r="K308" s="3">
        <v>14978.83</v>
      </c>
      <c r="M308" s="1" t="s">
        <v>35</v>
      </c>
      <c r="N308" s="1" t="s">
        <v>36</v>
      </c>
      <c r="O308" s="1" t="s">
        <v>37</v>
      </c>
      <c r="P308" s="1" t="s">
        <v>74</v>
      </c>
      <c r="Q308" s="1" t="s">
        <v>39</v>
      </c>
      <c r="R308" s="1" t="s">
        <v>51</v>
      </c>
      <c r="S308" s="1" t="s">
        <v>41</v>
      </c>
      <c r="V308" s="1" t="s">
        <v>52</v>
      </c>
      <c r="Z308" s="3">
        <v>0.1</v>
      </c>
      <c r="AA308" s="1" t="s">
        <v>53</v>
      </c>
      <c r="AB308" s="1" t="s">
        <v>53</v>
      </c>
    </row>
    <row r="309" spans="1:28" ht="12.75" customHeight="1" x14ac:dyDescent="0.2">
      <c r="A309" s="2">
        <v>43515.433842743099</v>
      </c>
      <c r="B309" s="1" t="s">
        <v>277</v>
      </c>
      <c r="C309" s="1" t="s">
        <v>29</v>
      </c>
      <c r="D309" s="1" t="s">
        <v>43</v>
      </c>
      <c r="E309" s="1" t="s">
        <v>31</v>
      </c>
      <c r="F309" s="1" t="s">
        <v>32</v>
      </c>
      <c r="G309" s="1" t="s">
        <v>44</v>
      </c>
      <c r="H309" s="3">
        <v>18</v>
      </c>
      <c r="I309" s="1" t="s">
        <v>34</v>
      </c>
      <c r="J309" s="3">
        <v>1493.87</v>
      </c>
      <c r="K309" s="3">
        <v>26889.59</v>
      </c>
      <c r="M309" s="1" t="s">
        <v>35</v>
      </c>
      <c r="N309" s="1" t="s">
        <v>36</v>
      </c>
      <c r="O309" s="1" t="s">
        <v>37</v>
      </c>
      <c r="P309" s="1" t="s">
        <v>45</v>
      </c>
      <c r="Q309" s="1" t="s">
        <v>39</v>
      </c>
      <c r="R309" s="1" t="s">
        <v>40</v>
      </c>
      <c r="S309" s="1" t="s">
        <v>41</v>
      </c>
      <c r="V309" s="1" t="s">
        <v>42</v>
      </c>
      <c r="Z309" s="3">
        <v>0</v>
      </c>
    </row>
    <row r="310" spans="1:28" ht="12.75" customHeight="1" x14ac:dyDescent="0.2">
      <c r="A310" s="2">
        <v>43516.441823495399</v>
      </c>
      <c r="B310" s="1" t="s">
        <v>278</v>
      </c>
      <c r="C310" s="1" t="s">
        <v>29</v>
      </c>
      <c r="D310" s="1" t="s">
        <v>163</v>
      </c>
      <c r="E310" s="1" t="s">
        <v>68</v>
      </c>
      <c r="F310" s="1" t="s">
        <v>32</v>
      </c>
      <c r="G310" s="1" t="s">
        <v>164</v>
      </c>
      <c r="H310" s="3">
        <v>48</v>
      </c>
      <c r="I310" s="1" t="s">
        <v>34</v>
      </c>
      <c r="J310" s="3">
        <v>932.91</v>
      </c>
      <c r="K310" s="3">
        <v>44779.68</v>
      </c>
      <c r="M310" s="1" t="s">
        <v>35</v>
      </c>
      <c r="N310" s="1" t="s">
        <v>36</v>
      </c>
      <c r="O310" s="1" t="s">
        <v>37</v>
      </c>
      <c r="P310" s="1" t="s">
        <v>165</v>
      </c>
      <c r="Q310" s="1" t="s">
        <v>39</v>
      </c>
      <c r="R310" s="1" t="s">
        <v>51</v>
      </c>
      <c r="S310" s="1" t="s">
        <v>41</v>
      </c>
      <c r="V310" s="1" t="s">
        <v>52</v>
      </c>
      <c r="Z310" s="3">
        <v>21.792000000000002</v>
      </c>
      <c r="AA310" s="1" t="s">
        <v>53</v>
      </c>
      <c r="AB310" s="1" t="s">
        <v>53</v>
      </c>
    </row>
    <row r="311" spans="1:28" ht="12.75" customHeight="1" x14ac:dyDescent="0.2">
      <c r="A311" s="2">
        <v>43518.408205011598</v>
      </c>
      <c r="B311" s="1" t="s">
        <v>279</v>
      </c>
      <c r="C311" s="1" t="s">
        <v>29</v>
      </c>
      <c r="D311" s="1" t="s">
        <v>76</v>
      </c>
      <c r="E311" s="1" t="s">
        <v>68</v>
      </c>
      <c r="F311" s="1" t="s">
        <v>32</v>
      </c>
      <c r="G311" s="1" t="s">
        <v>77</v>
      </c>
      <c r="H311" s="3">
        <v>20</v>
      </c>
      <c r="I311" s="1" t="s">
        <v>34</v>
      </c>
      <c r="J311" s="3">
        <v>598.95000000000005</v>
      </c>
      <c r="K311" s="3">
        <v>11979</v>
      </c>
      <c r="M311" s="1" t="s">
        <v>35</v>
      </c>
      <c r="N311" s="1" t="s">
        <v>36</v>
      </c>
      <c r="O311" s="1" t="s">
        <v>37</v>
      </c>
      <c r="P311" s="1" t="s">
        <v>78</v>
      </c>
      <c r="Q311" s="1" t="s">
        <v>39</v>
      </c>
      <c r="R311" s="1" t="s">
        <v>40</v>
      </c>
      <c r="S311" s="1" t="s">
        <v>41</v>
      </c>
      <c r="V311" s="1" t="s">
        <v>80</v>
      </c>
      <c r="Z311" s="3">
        <v>0</v>
      </c>
    </row>
    <row r="312" spans="1:28" ht="12.75" customHeight="1" x14ac:dyDescent="0.2">
      <c r="A312" s="2">
        <v>43521.314911192101</v>
      </c>
      <c r="B312" s="1" t="s">
        <v>280</v>
      </c>
      <c r="C312" s="1" t="s">
        <v>29</v>
      </c>
      <c r="D312" s="1" t="s">
        <v>99</v>
      </c>
      <c r="E312" s="1" t="s">
        <v>100</v>
      </c>
      <c r="F312" s="1" t="s">
        <v>32</v>
      </c>
      <c r="G312" s="1" t="s">
        <v>101</v>
      </c>
      <c r="H312" s="3">
        <v>6</v>
      </c>
      <c r="I312" s="1" t="s">
        <v>34</v>
      </c>
      <c r="J312" s="3">
        <v>2593.64</v>
      </c>
      <c r="K312" s="3">
        <v>15561.81</v>
      </c>
      <c r="M312" s="1" t="s">
        <v>35</v>
      </c>
      <c r="N312" s="1" t="s">
        <v>36</v>
      </c>
      <c r="O312" s="1" t="s">
        <v>37</v>
      </c>
      <c r="P312" s="1" t="s">
        <v>102</v>
      </c>
      <c r="Q312" s="1" t="s">
        <v>39</v>
      </c>
      <c r="R312" s="1" t="s">
        <v>79</v>
      </c>
      <c r="S312" s="1" t="s">
        <v>41</v>
      </c>
      <c r="V312" s="1" t="s">
        <v>103</v>
      </c>
      <c r="Z312" s="3">
        <v>0</v>
      </c>
    </row>
    <row r="313" spans="1:28" ht="12.75" customHeight="1" x14ac:dyDescent="0.2">
      <c r="A313" s="2">
        <v>43532.527303391202</v>
      </c>
      <c r="B313" s="1" t="s">
        <v>281</v>
      </c>
      <c r="C313" s="1" t="s">
        <v>29</v>
      </c>
      <c r="D313" s="1" t="s">
        <v>43</v>
      </c>
      <c r="E313" s="1" t="s">
        <v>31</v>
      </c>
      <c r="F313" s="1" t="s">
        <v>32</v>
      </c>
      <c r="G313" s="1" t="s">
        <v>44</v>
      </c>
      <c r="H313" s="3">
        <v>18</v>
      </c>
      <c r="I313" s="1" t="s">
        <v>34</v>
      </c>
      <c r="J313" s="3">
        <v>1493.87</v>
      </c>
      <c r="K313" s="3">
        <v>26889.59</v>
      </c>
      <c r="M313" s="1" t="s">
        <v>35</v>
      </c>
      <c r="N313" s="1" t="s">
        <v>36</v>
      </c>
      <c r="O313" s="1" t="s">
        <v>37</v>
      </c>
      <c r="P313" s="1" t="s">
        <v>45</v>
      </c>
      <c r="Q313" s="1" t="s">
        <v>39</v>
      </c>
      <c r="R313" s="1" t="s">
        <v>79</v>
      </c>
      <c r="S313" s="1" t="s">
        <v>41</v>
      </c>
      <c r="V313" s="1" t="s">
        <v>42</v>
      </c>
      <c r="Z313" s="3">
        <v>0</v>
      </c>
    </row>
    <row r="314" spans="1:28" ht="12.75" customHeight="1" x14ac:dyDescent="0.2">
      <c r="A314" s="2">
        <v>43532.527303391202</v>
      </c>
      <c r="B314" s="1" t="s">
        <v>281</v>
      </c>
      <c r="C314" s="1" t="s">
        <v>29</v>
      </c>
      <c r="D314" s="1" t="s">
        <v>199</v>
      </c>
      <c r="E314" s="1" t="s">
        <v>200</v>
      </c>
      <c r="F314" s="1" t="s">
        <v>32</v>
      </c>
      <c r="G314" s="1" t="s">
        <v>201</v>
      </c>
      <c r="H314" s="3">
        <v>6</v>
      </c>
      <c r="I314" s="1" t="s">
        <v>34</v>
      </c>
      <c r="J314" s="3">
        <v>2875</v>
      </c>
      <c r="K314" s="3">
        <v>17250</v>
      </c>
      <c r="M314" s="1" t="s">
        <v>35</v>
      </c>
      <c r="N314" s="1" t="s">
        <v>36</v>
      </c>
      <c r="O314" s="1" t="s">
        <v>37</v>
      </c>
      <c r="P314" s="1" t="s">
        <v>202</v>
      </c>
      <c r="Q314" s="1" t="s">
        <v>39</v>
      </c>
      <c r="R314" s="1" t="s">
        <v>79</v>
      </c>
      <c r="S314" s="1" t="s">
        <v>41</v>
      </c>
      <c r="V314" s="1" t="s">
        <v>42</v>
      </c>
      <c r="Z314" s="3">
        <v>0</v>
      </c>
      <c r="AA314" s="1" t="s">
        <v>203</v>
      </c>
      <c r="AB314" s="1" t="s">
        <v>203</v>
      </c>
    </row>
    <row r="315" spans="1:28" ht="12.75" customHeight="1" x14ac:dyDescent="0.2">
      <c r="A315" s="2">
        <v>43535.257768946802</v>
      </c>
      <c r="B315" s="1" t="s">
        <v>282</v>
      </c>
      <c r="C315" s="1" t="s">
        <v>29</v>
      </c>
      <c r="D315" s="1" t="s">
        <v>99</v>
      </c>
      <c r="E315" s="1" t="s">
        <v>100</v>
      </c>
      <c r="F315" s="1" t="s">
        <v>32</v>
      </c>
      <c r="G315" s="1" t="s">
        <v>101</v>
      </c>
      <c r="H315" s="3">
        <v>12</v>
      </c>
      <c r="I315" s="1" t="s">
        <v>34</v>
      </c>
      <c r="J315" s="3">
        <v>2593.64</v>
      </c>
      <c r="K315" s="3">
        <v>31123.62</v>
      </c>
      <c r="M315" s="1" t="s">
        <v>35</v>
      </c>
      <c r="N315" s="1" t="s">
        <v>36</v>
      </c>
      <c r="O315" s="1" t="s">
        <v>37</v>
      </c>
      <c r="P315" s="1" t="s">
        <v>102</v>
      </c>
      <c r="Q315" s="1" t="s">
        <v>39</v>
      </c>
      <c r="R315" s="1" t="s">
        <v>79</v>
      </c>
      <c r="S315" s="1" t="s">
        <v>41</v>
      </c>
      <c r="V315" s="1" t="s">
        <v>103</v>
      </c>
      <c r="Z315" s="3">
        <v>0</v>
      </c>
    </row>
    <row r="316" spans="1:28" ht="12.75" customHeight="1" x14ac:dyDescent="0.2">
      <c r="A316" s="2">
        <v>43535.266050729202</v>
      </c>
      <c r="B316" s="1" t="s">
        <v>283</v>
      </c>
      <c r="C316" s="1" t="s">
        <v>29</v>
      </c>
      <c r="D316" s="1" t="s">
        <v>76</v>
      </c>
      <c r="E316" s="1" t="s">
        <v>68</v>
      </c>
      <c r="F316" s="1" t="s">
        <v>32</v>
      </c>
      <c r="G316" s="1" t="s">
        <v>77</v>
      </c>
      <c r="H316" s="3">
        <v>20</v>
      </c>
      <c r="I316" s="1" t="s">
        <v>34</v>
      </c>
      <c r="J316" s="3">
        <v>598.95000000000005</v>
      </c>
      <c r="K316" s="3">
        <v>11979</v>
      </c>
      <c r="M316" s="1" t="s">
        <v>35</v>
      </c>
      <c r="N316" s="1" t="s">
        <v>36</v>
      </c>
      <c r="O316" s="1" t="s">
        <v>37</v>
      </c>
      <c r="P316" s="1" t="s">
        <v>78</v>
      </c>
      <c r="Q316" s="1" t="s">
        <v>39</v>
      </c>
      <c r="R316" s="1" t="s">
        <v>51</v>
      </c>
      <c r="S316" s="1" t="s">
        <v>41</v>
      </c>
      <c r="V316" s="1" t="s">
        <v>80</v>
      </c>
      <c r="Z316" s="3">
        <v>0</v>
      </c>
    </row>
    <row r="317" spans="1:28" ht="12.75" customHeight="1" x14ac:dyDescent="0.2">
      <c r="A317" s="2">
        <v>43535.309666585701</v>
      </c>
      <c r="B317" s="1" t="s">
        <v>284</v>
      </c>
      <c r="C317" s="1" t="s">
        <v>29</v>
      </c>
      <c r="D317" s="1" t="s">
        <v>154</v>
      </c>
      <c r="E317" s="1" t="s">
        <v>68</v>
      </c>
      <c r="F317" s="1" t="s">
        <v>32</v>
      </c>
      <c r="G317" s="1" t="s">
        <v>155</v>
      </c>
      <c r="H317" s="3">
        <v>80</v>
      </c>
      <c r="I317" s="1" t="s">
        <v>34</v>
      </c>
      <c r="J317" s="3">
        <v>669.6</v>
      </c>
      <c r="K317" s="3">
        <v>53568.35</v>
      </c>
      <c r="M317" s="1" t="s">
        <v>35</v>
      </c>
      <c r="N317" s="1" t="s">
        <v>36</v>
      </c>
      <c r="O317" s="1" t="s">
        <v>37</v>
      </c>
      <c r="P317" s="1" t="s">
        <v>156</v>
      </c>
      <c r="Q317" s="1" t="s">
        <v>39</v>
      </c>
      <c r="R317" s="1" t="s">
        <v>51</v>
      </c>
      <c r="S317" s="1" t="s">
        <v>41</v>
      </c>
      <c r="V317" s="1" t="s">
        <v>52</v>
      </c>
      <c r="Z317" s="3">
        <v>54.4</v>
      </c>
      <c r="AA317" s="1" t="s">
        <v>53</v>
      </c>
      <c r="AB317" s="1" t="s">
        <v>53</v>
      </c>
    </row>
    <row r="318" spans="1:28" ht="12.75" customHeight="1" x14ac:dyDescent="0.2">
      <c r="A318" s="2">
        <v>43535.309666585701</v>
      </c>
      <c r="B318" s="1" t="s">
        <v>284</v>
      </c>
      <c r="C318" s="1" t="s">
        <v>29</v>
      </c>
      <c r="D318" s="1" t="s">
        <v>160</v>
      </c>
      <c r="E318" s="1" t="s">
        <v>68</v>
      </c>
      <c r="F318" s="1" t="s">
        <v>32</v>
      </c>
      <c r="G318" s="1" t="s">
        <v>161</v>
      </c>
      <c r="H318" s="3">
        <v>2</v>
      </c>
      <c r="I318" s="1" t="s">
        <v>34</v>
      </c>
      <c r="J318" s="3">
        <v>81840.53</v>
      </c>
      <c r="K318" s="3">
        <v>163681.06</v>
      </c>
      <c r="M318" s="1" t="s">
        <v>35</v>
      </c>
      <c r="N318" s="1" t="s">
        <v>36</v>
      </c>
      <c r="O318" s="1" t="s">
        <v>37</v>
      </c>
      <c r="P318" s="1" t="s">
        <v>162</v>
      </c>
      <c r="Q318" s="1" t="s">
        <v>39</v>
      </c>
      <c r="R318" s="1" t="s">
        <v>51</v>
      </c>
      <c r="S318" s="1" t="s">
        <v>41</v>
      </c>
      <c r="V318" s="1" t="s">
        <v>52</v>
      </c>
      <c r="Z318" s="3">
        <v>0.36199999999999999</v>
      </c>
      <c r="AA318" s="1" t="s">
        <v>53</v>
      </c>
      <c r="AB318" s="1" t="s">
        <v>53</v>
      </c>
    </row>
    <row r="319" spans="1:28" ht="12.75" customHeight="1" x14ac:dyDescent="0.2">
      <c r="A319" s="2">
        <v>43535.309666585701</v>
      </c>
      <c r="B319" s="1" t="s">
        <v>284</v>
      </c>
      <c r="C319" s="1" t="s">
        <v>29</v>
      </c>
      <c r="D319" s="1" t="s">
        <v>157</v>
      </c>
      <c r="E319" s="1" t="s">
        <v>68</v>
      </c>
      <c r="F319" s="1" t="s">
        <v>32</v>
      </c>
      <c r="G319" s="1" t="s">
        <v>158</v>
      </c>
      <c r="H319" s="3">
        <v>3</v>
      </c>
      <c r="I319" s="1" t="s">
        <v>34</v>
      </c>
      <c r="J319" s="3">
        <v>119040.76</v>
      </c>
      <c r="K319" s="3">
        <v>357122.28</v>
      </c>
      <c r="M319" s="1" t="s">
        <v>35</v>
      </c>
      <c r="N319" s="1" t="s">
        <v>36</v>
      </c>
      <c r="O319" s="1" t="s">
        <v>37</v>
      </c>
      <c r="P319" s="1" t="s">
        <v>159</v>
      </c>
      <c r="Q319" s="1" t="s">
        <v>39</v>
      </c>
      <c r="R319" s="1" t="s">
        <v>51</v>
      </c>
      <c r="S319" s="1" t="s">
        <v>41</v>
      </c>
      <c r="V319" s="1" t="s">
        <v>52</v>
      </c>
      <c r="Z319" s="3">
        <v>0.55800000000000005</v>
      </c>
      <c r="AA319" s="1" t="s">
        <v>53</v>
      </c>
      <c r="AB319" s="1" t="s">
        <v>53</v>
      </c>
    </row>
    <row r="320" spans="1:28" ht="12.75" customHeight="1" x14ac:dyDescent="0.2">
      <c r="A320" s="2">
        <v>43535.309666585701</v>
      </c>
      <c r="B320" s="1" t="s">
        <v>284</v>
      </c>
      <c r="C320" s="1" t="s">
        <v>29</v>
      </c>
      <c r="D320" s="1" t="s">
        <v>166</v>
      </c>
      <c r="E320" s="1" t="s">
        <v>68</v>
      </c>
      <c r="F320" s="1" t="s">
        <v>32</v>
      </c>
      <c r="G320" s="1" t="s">
        <v>167</v>
      </c>
      <c r="H320" s="3">
        <v>80</v>
      </c>
      <c r="I320" s="1" t="s">
        <v>34</v>
      </c>
      <c r="J320" s="3">
        <v>1934.41</v>
      </c>
      <c r="K320" s="3">
        <v>154753</v>
      </c>
      <c r="M320" s="1" t="s">
        <v>35</v>
      </c>
      <c r="N320" s="1" t="s">
        <v>36</v>
      </c>
      <c r="O320" s="1" t="s">
        <v>37</v>
      </c>
      <c r="P320" s="1" t="s">
        <v>168</v>
      </c>
      <c r="Q320" s="1" t="s">
        <v>39</v>
      </c>
      <c r="R320" s="1" t="s">
        <v>51</v>
      </c>
      <c r="S320" s="1" t="s">
        <v>41</v>
      </c>
      <c r="V320" s="1" t="s">
        <v>52</v>
      </c>
      <c r="Z320" s="3">
        <v>69.495999999999995</v>
      </c>
      <c r="AA320" s="1" t="s">
        <v>53</v>
      </c>
      <c r="AB320" s="1" t="s">
        <v>53</v>
      </c>
    </row>
    <row r="321" spans="1:28" ht="12.75" customHeight="1" x14ac:dyDescent="0.2">
      <c r="A321" s="2">
        <v>43535.309666585701</v>
      </c>
      <c r="B321" s="1" t="s">
        <v>284</v>
      </c>
      <c r="C321" s="1" t="s">
        <v>29</v>
      </c>
      <c r="D321" s="1" t="s">
        <v>163</v>
      </c>
      <c r="E321" s="1" t="s">
        <v>68</v>
      </c>
      <c r="F321" s="1" t="s">
        <v>32</v>
      </c>
      <c r="G321" s="1" t="s">
        <v>164</v>
      </c>
      <c r="H321" s="3">
        <v>24</v>
      </c>
      <c r="I321" s="1" t="s">
        <v>34</v>
      </c>
      <c r="J321" s="3">
        <v>930.01</v>
      </c>
      <c r="K321" s="3">
        <v>22320.14</v>
      </c>
      <c r="M321" s="1" t="s">
        <v>35</v>
      </c>
      <c r="N321" s="1" t="s">
        <v>36</v>
      </c>
      <c r="O321" s="1" t="s">
        <v>37</v>
      </c>
      <c r="P321" s="1" t="s">
        <v>165</v>
      </c>
      <c r="Q321" s="1" t="s">
        <v>39</v>
      </c>
      <c r="R321" s="1" t="s">
        <v>51</v>
      </c>
      <c r="S321" s="1" t="s">
        <v>41</v>
      </c>
      <c r="V321" s="1" t="s">
        <v>52</v>
      </c>
      <c r="Z321" s="3">
        <v>10.896000000000001</v>
      </c>
      <c r="AA321" s="1" t="s">
        <v>53</v>
      </c>
      <c r="AB321" s="1" t="s">
        <v>53</v>
      </c>
    </row>
    <row r="322" spans="1:28" ht="12.75" customHeight="1" x14ac:dyDescent="0.2">
      <c r="A322" s="2">
        <v>43535.309666585701</v>
      </c>
      <c r="B322" s="1" t="s">
        <v>284</v>
      </c>
      <c r="C322" s="1" t="s">
        <v>29</v>
      </c>
      <c r="D322" s="1" t="s">
        <v>133</v>
      </c>
      <c r="E322" s="1" t="s">
        <v>68</v>
      </c>
      <c r="F322" s="1" t="s">
        <v>32</v>
      </c>
      <c r="G322" s="1" t="s">
        <v>134</v>
      </c>
      <c r="H322" s="3">
        <v>2</v>
      </c>
      <c r="I322" s="1" t="s">
        <v>34</v>
      </c>
      <c r="J322" s="3">
        <v>100440.65</v>
      </c>
      <c r="K322" s="3">
        <v>200881.3</v>
      </c>
      <c r="M322" s="1" t="s">
        <v>35</v>
      </c>
      <c r="N322" s="1" t="s">
        <v>36</v>
      </c>
      <c r="O322" s="1" t="s">
        <v>37</v>
      </c>
      <c r="P322" s="1" t="s">
        <v>135</v>
      </c>
      <c r="Q322" s="1" t="s">
        <v>39</v>
      </c>
      <c r="R322" s="1" t="s">
        <v>51</v>
      </c>
      <c r="S322" s="1" t="s">
        <v>41</v>
      </c>
      <c r="V322" s="1" t="s">
        <v>52</v>
      </c>
      <c r="Z322" s="3">
        <v>0.81599999999999995</v>
      </c>
      <c r="AA322" s="1" t="s">
        <v>53</v>
      </c>
      <c r="AB322" s="1" t="s">
        <v>53</v>
      </c>
    </row>
    <row r="323" spans="1:28" ht="12.75" customHeight="1" x14ac:dyDescent="0.2">
      <c r="A323" s="2">
        <v>43535.309666585701</v>
      </c>
      <c r="B323" s="1" t="s">
        <v>284</v>
      </c>
      <c r="C323" s="1" t="s">
        <v>29</v>
      </c>
      <c r="D323" s="1" t="s">
        <v>139</v>
      </c>
      <c r="E323" s="1" t="s">
        <v>68</v>
      </c>
      <c r="F323" s="1" t="s">
        <v>32</v>
      </c>
      <c r="G323" s="1" t="s">
        <v>140</v>
      </c>
      <c r="H323" s="3">
        <v>2</v>
      </c>
      <c r="I323" s="1" t="s">
        <v>34</v>
      </c>
      <c r="J323" s="3">
        <v>81840.53</v>
      </c>
      <c r="K323" s="3">
        <v>163681.06</v>
      </c>
      <c r="M323" s="1" t="s">
        <v>35</v>
      </c>
      <c r="N323" s="1" t="s">
        <v>36</v>
      </c>
      <c r="O323" s="1" t="s">
        <v>37</v>
      </c>
      <c r="P323" s="1" t="s">
        <v>141</v>
      </c>
      <c r="Q323" s="1" t="s">
        <v>39</v>
      </c>
      <c r="R323" s="1" t="s">
        <v>51</v>
      </c>
      <c r="S323" s="1" t="s">
        <v>41</v>
      </c>
      <c r="V323" s="1" t="s">
        <v>52</v>
      </c>
      <c r="Z323" s="3">
        <v>0.372</v>
      </c>
      <c r="AA323" s="1" t="s">
        <v>53</v>
      </c>
      <c r="AB323" s="1" t="s">
        <v>53</v>
      </c>
    </row>
    <row r="324" spans="1:28" ht="12.75" customHeight="1" x14ac:dyDescent="0.2">
      <c r="A324" s="2">
        <v>43535.309666585701</v>
      </c>
      <c r="B324" s="1" t="s">
        <v>284</v>
      </c>
      <c r="C324" s="1" t="s">
        <v>29</v>
      </c>
      <c r="D324" s="1" t="s">
        <v>145</v>
      </c>
      <c r="E324" s="1" t="s">
        <v>68</v>
      </c>
      <c r="F324" s="1" t="s">
        <v>32</v>
      </c>
      <c r="G324" s="1" t="s">
        <v>146</v>
      </c>
      <c r="H324" s="3">
        <v>20</v>
      </c>
      <c r="I324" s="1" t="s">
        <v>34</v>
      </c>
      <c r="J324" s="3">
        <v>669.6</v>
      </c>
      <c r="K324" s="3">
        <v>13392.09</v>
      </c>
      <c r="M324" s="1" t="s">
        <v>35</v>
      </c>
      <c r="N324" s="1" t="s">
        <v>36</v>
      </c>
      <c r="O324" s="1" t="s">
        <v>37</v>
      </c>
      <c r="P324" s="1" t="s">
        <v>147</v>
      </c>
      <c r="Q324" s="1" t="s">
        <v>39</v>
      </c>
      <c r="R324" s="1" t="s">
        <v>51</v>
      </c>
      <c r="S324" s="1" t="s">
        <v>41</v>
      </c>
      <c r="V324" s="1" t="s">
        <v>52</v>
      </c>
      <c r="Z324" s="3">
        <v>1.496</v>
      </c>
      <c r="AA324" s="1" t="s">
        <v>53</v>
      </c>
      <c r="AB324" s="1" t="s">
        <v>53</v>
      </c>
    </row>
    <row r="325" spans="1:28" ht="12.75" customHeight="1" x14ac:dyDescent="0.2">
      <c r="A325" s="2">
        <v>43535.309666585701</v>
      </c>
      <c r="B325" s="1" t="s">
        <v>284</v>
      </c>
      <c r="C325" s="1" t="s">
        <v>29</v>
      </c>
      <c r="D325" s="1" t="s">
        <v>148</v>
      </c>
      <c r="E325" s="1" t="s">
        <v>68</v>
      </c>
      <c r="F325" s="1" t="s">
        <v>32</v>
      </c>
      <c r="G325" s="1" t="s">
        <v>149</v>
      </c>
      <c r="H325" s="3">
        <v>2</v>
      </c>
      <c r="I325" s="1" t="s">
        <v>34</v>
      </c>
      <c r="J325" s="3">
        <v>100440.65</v>
      </c>
      <c r="K325" s="3">
        <v>200881.3</v>
      </c>
      <c r="M325" s="1" t="s">
        <v>35</v>
      </c>
      <c r="N325" s="1" t="s">
        <v>36</v>
      </c>
      <c r="O325" s="1" t="s">
        <v>37</v>
      </c>
      <c r="P325" s="1" t="s">
        <v>150</v>
      </c>
      <c r="Q325" s="1" t="s">
        <v>39</v>
      </c>
      <c r="R325" s="1" t="s">
        <v>51</v>
      </c>
      <c r="S325" s="1" t="s">
        <v>41</v>
      </c>
      <c r="V325" s="1" t="s">
        <v>52</v>
      </c>
      <c r="Z325" s="3">
        <v>0.372</v>
      </c>
      <c r="AA325" s="1" t="s">
        <v>53</v>
      </c>
      <c r="AB325" s="1" t="s">
        <v>53</v>
      </c>
    </row>
    <row r="326" spans="1:28" ht="12.75" customHeight="1" x14ac:dyDescent="0.2">
      <c r="A326" s="2">
        <v>43535.309666585701</v>
      </c>
      <c r="B326" s="1" t="s">
        <v>284</v>
      </c>
      <c r="C326" s="1" t="s">
        <v>29</v>
      </c>
      <c r="D326" s="1" t="s">
        <v>71</v>
      </c>
      <c r="E326" s="1" t="s">
        <v>72</v>
      </c>
      <c r="F326" s="1" t="s">
        <v>32</v>
      </c>
      <c r="G326" s="1" t="s">
        <v>73</v>
      </c>
      <c r="H326" s="3">
        <v>20</v>
      </c>
      <c r="I326" s="1" t="s">
        <v>34</v>
      </c>
      <c r="J326" s="3">
        <v>744.01</v>
      </c>
      <c r="K326" s="3">
        <v>14880.1</v>
      </c>
      <c r="M326" s="1" t="s">
        <v>35</v>
      </c>
      <c r="N326" s="1" t="s">
        <v>36</v>
      </c>
      <c r="O326" s="1" t="s">
        <v>37</v>
      </c>
      <c r="P326" s="1" t="s">
        <v>74</v>
      </c>
      <c r="Q326" s="1" t="s">
        <v>39</v>
      </c>
      <c r="R326" s="1" t="s">
        <v>51</v>
      </c>
      <c r="S326" s="1" t="s">
        <v>41</v>
      </c>
      <c r="V326" s="1" t="s">
        <v>52</v>
      </c>
      <c r="Z326" s="3">
        <v>0.1</v>
      </c>
      <c r="AA326" s="1" t="s">
        <v>53</v>
      </c>
      <c r="AB326" s="1" t="s">
        <v>53</v>
      </c>
    </row>
    <row r="327" spans="1:28" ht="12.75" customHeight="1" x14ac:dyDescent="0.2">
      <c r="A327" s="2">
        <v>43538.310031018496</v>
      </c>
      <c r="B327" s="1" t="s">
        <v>285</v>
      </c>
      <c r="C327" s="1" t="s">
        <v>29</v>
      </c>
      <c r="D327" s="1" t="s">
        <v>151</v>
      </c>
      <c r="E327" s="1" t="s">
        <v>68</v>
      </c>
      <c r="F327" s="1" t="s">
        <v>32</v>
      </c>
      <c r="G327" s="1" t="s">
        <v>152</v>
      </c>
      <c r="H327" s="3">
        <v>2</v>
      </c>
      <c r="I327" s="1" t="s">
        <v>34</v>
      </c>
      <c r="J327" s="3">
        <v>82000.25</v>
      </c>
      <c r="K327" s="3">
        <v>164000.5</v>
      </c>
      <c r="M327" s="1" t="s">
        <v>35</v>
      </c>
      <c r="N327" s="1" t="s">
        <v>36</v>
      </c>
      <c r="O327" s="1" t="s">
        <v>37</v>
      </c>
      <c r="P327" s="1" t="s">
        <v>153</v>
      </c>
      <c r="Q327" s="1" t="s">
        <v>39</v>
      </c>
      <c r="R327" s="1" t="s">
        <v>51</v>
      </c>
      <c r="S327" s="1" t="s">
        <v>41</v>
      </c>
      <c r="V327" s="1" t="s">
        <v>52</v>
      </c>
      <c r="Z327" s="3">
        <v>1.1599999999999999</v>
      </c>
      <c r="AA327" s="1" t="s">
        <v>53</v>
      </c>
      <c r="AB327" s="1" t="s">
        <v>53</v>
      </c>
    </row>
    <row r="328" spans="1:28" ht="12.75" customHeight="1" x14ac:dyDescent="0.2">
      <c r="A328" s="2">
        <v>43542.450003240701</v>
      </c>
      <c r="B328" s="1" t="s">
        <v>286</v>
      </c>
      <c r="C328" s="1" t="s">
        <v>29</v>
      </c>
      <c r="D328" s="1" t="s">
        <v>190</v>
      </c>
      <c r="E328" s="1" t="s">
        <v>68</v>
      </c>
      <c r="F328" s="1" t="s">
        <v>32</v>
      </c>
      <c r="G328" s="1" t="s">
        <v>191</v>
      </c>
      <c r="H328" s="3">
        <v>2</v>
      </c>
      <c r="I328" s="1" t="s">
        <v>34</v>
      </c>
      <c r="J328" s="3">
        <v>15278.67</v>
      </c>
      <c r="K328" s="3">
        <v>30557.34</v>
      </c>
      <c r="M328" s="1" t="s">
        <v>35</v>
      </c>
      <c r="N328" s="1" t="s">
        <v>36</v>
      </c>
      <c r="O328" s="1" t="s">
        <v>37</v>
      </c>
      <c r="P328" s="1" t="s">
        <v>192</v>
      </c>
      <c r="Q328" s="1" t="s">
        <v>39</v>
      </c>
      <c r="R328" s="1" t="s">
        <v>40</v>
      </c>
      <c r="S328" s="1" t="s">
        <v>41</v>
      </c>
      <c r="V328" s="1" t="s">
        <v>193</v>
      </c>
      <c r="Z328" s="3">
        <v>0</v>
      </c>
    </row>
    <row r="329" spans="1:28" ht="12.75" customHeight="1" x14ac:dyDescent="0.2">
      <c r="A329" s="2">
        <v>43550.274513854201</v>
      </c>
      <c r="B329" s="1" t="s">
        <v>287</v>
      </c>
      <c r="C329" s="1" t="s">
        <v>29</v>
      </c>
      <c r="D329" s="1" t="s">
        <v>43</v>
      </c>
      <c r="E329" s="1" t="s">
        <v>31</v>
      </c>
      <c r="F329" s="1" t="s">
        <v>32</v>
      </c>
      <c r="G329" s="1" t="s">
        <v>44</v>
      </c>
      <c r="H329" s="3">
        <v>12</v>
      </c>
      <c r="I329" s="1" t="s">
        <v>34</v>
      </c>
      <c r="J329" s="3">
        <v>1493.87</v>
      </c>
      <c r="K329" s="3">
        <v>17926.39</v>
      </c>
      <c r="M329" s="1" t="s">
        <v>35</v>
      </c>
      <c r="N329" s="1" t="s">
        <v>36</v>
      </c>
      <c r="O329" s="1" t="s">
        <v>37</v>
      </c>
      <c r="P329" s="1" t="s">
        <v>45</v>
      </c>
      <c r="Q329" s="1" t="s">
        <v>39</v>
      </c>
      <c r="R329" s="1" t="s">
        <v>40</v>
      </c>
      <c r="S329" s="1" t="s">
        <v>41</v>
      </c>
      <c r="V329" s="1" t="s">
        <v>42</v>
      </c>
      <c r="Z329" s="3">
        <v>0</v>
      </c>
    </row>
    <row r="330" spans="1:28" ht="12.75" customHeight="1" x14ac:dyDescent="0.2">
      <c r="A330" s="2">
        <v>43550.322819710702</v>
      </c>
      <c r="B330" s="1" t="s">
        <v>288</v>
      </c>
      <c r="C330" s="1" t="s">
        <v>29</v>
      </c>
      <c r="D330" s="1" t="s">
        <v>71</v>
      </c>
      <c r="E330" s="1" t="s">
        <v>72</v>
      </c>
      <c r="F330" s="1" t="s">
        <v>32</v>
      </c>
      <c r="G330" s="1" t="s">
        <v>73</v>
      </c>
      <c r="H330" s="3">
        <v>20</v>
      </c>
      <c r="I330" s="1" t="s">
        <v>34</v>
      </c>
      <c r="J330" s="3">
        <v>744.88</v>
      </c>
      <c r="K330" s="3">
        <v>14897.52</v>
      </c>
      <c r="M330" s="1" t="s">
        <v>35</v>
      </c>
      <c r="N330" s="1" t="s">
        <v>36</v>
      </c>
      <c r="O330" s="1" t="s">
        <v>37</v>
      </c>
      <c r="P330" s="1" t="s">
        <v>74</v>
      </c>
      <c r="Q330" s="1" t="s">
        <v>39</v>
      </c>
      <c r="R330" s="1" t="s">
        <v>51</v>
      </c>
      <c r="S330" s="1" t="s">
        <v>41</v>
      </c>
      <c r="V330" s="1" t="s">
        <v>52</v>
      </c>
      <c r="Z330" s="3">
        <v>0.1</v>
      </c>
      <c r="AA330" s="1" t="s">
        <v>53</v>
      </c>
      <c r="AB330" s="1" t="s">
        <v>53</v>
      </c>
    </row>
    <row r="331" spans="1:28" ht="12.75" customHeight="1" x14ac:dyDescent="0.2">
      <c r="A331" s="2">
        <v>43550.322819710702</v>
      </c>
      <c r="B331" s="1" t="s">
        <v>288</v>
      </c>
      <c r="C331" s="1" t="s">
        <v>29</v>
      </c>
      <c r="D331" s="1" t="s">
        <v>166</v>
      </c>
      <c r="E331" s="1" t="s">
        <v>68</v>
      </c>
      <c r="F331" s="1" t="s">
        <v>32</v>
      </c>
      <c r="G331" s="1" t="s">
        <v>167</v>
      </c>
      <c r="H331" s="3">
        <v>80</v>
      </c>
      <c r="I331" s="1" t="s">
        <v>34</v>
      </c>
      <c r="J331" s="3">
        <v>1936.68</v>
      </c>
      <c r="K331" s="3">
        <v>154934.21</v>
      </c>
      <c r="M331" s="1" t="s">
        <v>35</v>
      </c>
      <c r="N331" s="1" t="s">
        <v>36</v>
      </c>
      <c r="O331" s="1" t="s">
        <v>37</v>
      </c>
      <c r="P331" s="1" t="s">
        <v>168</v>
      </c>
      <c r="Q331" s="1" t="s">
        <v>39</v>
      </c>
      <c r="R331" s="1" t="s">
        <v>51</v>
      </c>
      <c r="S331" s="1" t="s">
        <v>41</v>
      </c>
      <c r="V331" s="1" t="s">
        <v>52</v>
      </c>
      <c r="Z331" s="3">
        <v>69.495999999999995</v>
      </c>
      <c r="AA331" s="1" t="s">
        <v>53</v>
      </c>
      <c r="AB331" s="1" t="s">
        <v>53</v>
      </c>
    </row>
    <row r="332" spans="1:28" ht="12.75" customHeight="1" x14ac:dyDescent="0.2">
      <c r="A332" s="2">
        <v>43550.322819710702</v>
      </c>
      <c r="B332" s="1" t="s">
        <v>288</v>
      </c>
      <c r="C332" s="1" t="s">
        <v>29</v>
      </c>
      <c r="D332" s="1" t="s">
        <v>157</v>
      </c>
      <c r="E332" s="1" t="s">
        <v>68</v>
      </c>
      <c r="F332" s="1" t="s">
        <v>32</v>
      </c>
      <c r="G332" s="1" t="s">
        <v>158</v>
      </c>
      <c r="H332" s="3">
        <v>2</v>
      </c>
      <c r="I332" s="1" t="s">
        <v>34</v>
      </c>
      <c r="J332" s="3">
        <v>119180.16</v>
      </c>
      <c r="K332" s="3">
        <v>238360.32000000001</v>
      </c>
      <c r="M332" s="1" t="s">
        <v>35</v>
      </c>
      <c r="N332" s="1" t="s">
        <v>36</v>
      </c>
      <c r="O332" s="1" t="s">
        <v>37</v>
      </c>
      <c r="P332" s="1" t="s">
        <v>159</v>
      </c>
      <c r="Q332" s="1" t="s">
        <v>39</v>
      </c>
      <c r="R332" s="1" t="s">
        <v>51</v>
      </c>
      <c r="S332" s="1" t="s">
        <v>41</v>
      </c>
      <c r="V332" s="1" t="s">
        <v>52</v>
      </c>
      <c r="Z332" s="3">
        <v>0.372</v>
      </c>
      <c r="AA332" s="1" t="s">
        <v>53</v>
      </c>
      <c r="AB332" s="1" t="s">
        <v>53</v>
      </c>
    </row>
    <row r="333" spans="1:28" ht="12.75" customHeight="1" x14ac:dyDescent="0.2">
      <c r="A333" s="2">
        <v>43550.322819710702</v>
      </c>
      <c r="B333" s="1" t="s">
        <v>288</v>
      </c>
      <c r="C333" s="1" t="s">
        <v>29</v>
      </c>
      <c r="D333" s="1" t="s">
        <v>154</v>
      </c>
      <c r="E333" s="1" t="s">
        <v>68</v>
      </c>
      <c r="F333" s="1" t="s">
        <v>32</v>
      </c>
      <c r="G333" s="1" t="s">
        <v>155</v>
      </c>
      <c r="H333" s="3">
        <v>80</v>
      </c>
      <c r="I333" s="1" t="s">
        <v>34</v>
      </c>
      <c r="J333" s="3">
        <v>670.39</v>
      </c>
      <c r="K333" s="3">
        <v>53631.07</v>
      </c>
      <c r="M333" s="1" t="s">
        <v>35</v>
      </c>
      <c r="N333" s="1" t="s">
        <v>36</v>
      </c>
      <c r="O333" s="1" t="s">
        <v>37</v>
      </c>
      <c r="P333" s="1" t="s">
        <v>156</v>
      </c>
      <c r="Q333" s="1" t="s">
        <v>39</v>
      </c>
      <c r="R333" s="1" t="s">
        <v>51</v>
      </c>
      <c r="S333" s="1" t="s">
        <v>41</v>
      </c>
      <c r="V333" s="1" t="s">
        <v>52</v>
      </c>
      <c r="Z333" s="3">
        <v>54.4</v>
      </c>
      <c r="AA333" s="1" t="s">
        <v>53</v>
      </c>
      <c r="AB333" s="1" t="s">
        <v>53</v>
      </c>
    </row>
    <row r="334" spans="1:28" ht="12.75" customHeight="1" x14ac:dyDescent="0.2">
      <c r="A334" s="2">
        <v>43550.5041227662</v>
      </c>
      <c r="B334" s="1" t="s">
        <v>289</v>
      </c>
      <c r="C334" s="1" t="s">
        <v>29</v>
      </c>
      <c r="D334" s="1" t="s">
        <v>290</v>
      </c>
      <c r="E334" s="1" t="s">
        <v>68</v>
      </c>
      <c r="F334" s="1" t="s">
        <v>32</v>
      </c>
      <c r="G334" s="1" t="s">
        <v>291</v>
      </c>
      <c r="H334" s="3">
        <v>4</v>
      </c>
      <c r="I334" s="1" t="s">
        <v>34</v>
      </c>
      <c r="J334" s="3">
        <v>1265</v>
      </c>
      <c r="K334" s="3">
        <v>5060</v>
      </c>
      <c r="M334" s="1" t="s">
        <v>35</v>
      </c>
      <c r="N334" s="1" t="s">
        <v>36</v>
      </c>
      <c r="O334" s="1" t="s">
        <v>37</v>
      </c>
      <c r="P334" s="1" t="s">
        <v>292</v>
      </c>
      <c r="Q334" s="1" t="s">
        <v>39</v>
      </c>
      <c r="R334" s="1" t="s">
        <v>79</v>
      </c>
      <c r="S334" s="1" t="s">
        <v>41</v>
      </c>
      <c r="V334" s="1" t="s">
        <v>293</v>
      </c>
      <c r="Z334" s="3">
        <v>0</v>
      </c>
    </row>
    <row r="335" spans="1:28" ht="12.75" customHeight="1" x14ac:dyDescent="0.2">
      <c r="A335" s="2">
        <v>43551.326905902803</v>
      </c>
      <c r="B335" s="1" t="s">
        <v>294</v>
      </c>
      <c r="C335" s="1" t="s">
        <v>29</v>
      </c>
      <c r="D335" s="1" t="s">
        <v>104</v>
      </c>
      <c r="E335" s="1" t="s">
        <v>105</v>
      </c>
      <c r="F335" s="1" t="s">
        <v>32</v>
      </c>
      <c r="G335" s="1" t="s">
        <v>106</v>
      </c>
      <c r="H335" s="3">
        <v>6</v>
      </c>
      <c r="I335" s="1" t="s">
        <v>34</v>
      </c>
      <c r="J335" s="3">
        <v>2652.93</v>
      </c>
      <c r="K335" s="3">
        <v>15917.55</v>
      </c>
      <c r="M335" s="1" t="s">
        <v>35</v>
      </c>
      <c r="N335" s="1" t="s">
        <v>36</v>
      </c>
      <c r="O335" s="1" t="s">
        <v>37</v>
      </c>
      <c r="P335" s="1" t="s">
        <v>107</v>
      </c>
      <c r="Q335" s="1" t="s">
        <v>39</v>
      </c>
      <c r="R335" s="1" t="s">
        <v>40</v>
      </c>
      <c r="S335" s="1" t="s">
        <v>41</v>
      </c>
      <c r="V335" s="1" t="s">
        <v>103</v>
      </c>
      <c r="Z335" s="3">
        <v>0</v>
      </c>
    </row>
    <row r="336" spans="1:28" ht="12.75" customHeight="1" x14ac:dyDescent="0.2">
      <c r="A336" s="2">
        <v>43551.508173993097</v>
      </c>
      <c r="B336" s="1" t="s">
        <v>295</v>
      </c>
      <c r="C336" s="1" t="s">
        <v>29</v>
      </c>
      <c r="D336" s="1" t="s">
        <v>296</v>
      </c>
      <c r="E336" s="1" t="s">
        <v>68</v>
      </c>
      <c r="F336" s="1" t="s">
        <v>32</v>
      </c>
      <c r="G336" s="1" t="s">
        <v>297</v>
      </c>
      <c r="H336" s="3">
        <v>10</v>
      </c>
      <c r="I336" s="1" t="s">
        <v>34</v>
      </c>
      <c r="J336" s="3">
        <v>2177.4</v>
      </c>
      <c r="K336" s="3">
        <v>21773.95</v>
      </c>
      <c r="M336" s="1" t="s">
        <v>35</v>
      </c>
      <c r="N336" s="1" t="s">
        <v>36</v>
      </c>
      <c r="O336" s="1" t="s">
        <v>37</v>
      </c>
      <c r="P336" s="1" t="s">
        <v>298</v>
      </c>
      <c r="Q336" s="1" t="s">
        <v>39</v>
      </c>
      <c r="R336" s="1" t="s">
        <v>79</v>
      </c>
      <c r="S336" s="1" t="s">
        <v>41</v>
      </c>
      <c r="T336" s="1" t="s">
        <v>193</v>
      </c>
      <c r="V336" s="1" t="s">
        <v>193</v>
      </c>
      <c r="Z336" s="3">
        <v>0</v>
      </c>
      <c r="AA336" s="1" t="s">
        <v>299</v>
      </c>
      <c r="AB336" s="1" t="s">
        <v>299</v>
      </c>
    </row>
    <row r="337" spans="1:28" ht="12.75" customHeight="1" x14ac:dyDescent="0.2">
      <c r="A337" s="2">
        <v>43552.339738807903</v>
      </c>
      <c r="B337" s="1" t="s">
        <v>300</v>
      </c>
      <c r="C337" s="1" t="s">
        <v>29</v>
      </c>
      <c r="D337" s="1" t="s">
        <v>139</v>
      </c>
      <c r="E337" s="1" t="s">
        <v>68</v>
      </c>
      <c r="F337" s="1" t="s">
        <v>32</v>
      </c>
      <c r="G337" s="1" t="s">
        <v>140</v>
      </c>
      <c r="H337" s="3">
        <v>2</v>
      </c>
      <c r="I337" s="1" t="s">
        <v>34</v>
      </c>
      <c r="J337" s="3">
        <v>82287.75</v>
      </c>
      <c r="K337" s="3">
        <v>164575.49</v>
      </c>
      <c r="M337" s="1" t="s">
        <v>35</v>
      </c>
      <c r="N337" s="1" t="s">
        <v>36</v>
      </c>
      <c r="O337" s="1" t="s">
        <v>37</v>
      </c>
      <c r="P337" s="1" t="s">
        <v>141</v>
      </c>
      <c r="Q337" s="1" t="s">
        <v>39</v>
      </c>
      <c r="R337" s="1" t="s">
        <v>79</v>
      </c>
      <c r="S337" s="1" t="s">
        <v>41</v>
      </c>
      <c r="V337" s="1" t="s">
        <v>52</v>
      </c>
      <c r="Z337" s="3">
        <v>0.372</v>
      </c>
      <c r="AA337" s="1" t="s">
        <v>53</v>
      </c>
      <c r="AB337" s="1" t="s">
        <v>53</v>
      </c>
    </row>
    <row r="338" spans="1:28" ht="12.75" customHeight="1" x14ac:dyDescent="0.2">
      <c r="A338" s="2">
        <v>43565.540322835703</v>
      </c>
      <c r="B338" s="1" t="s">
        <v>301</v>
      </c>
      <c r="C338" s="1" t="s">
        <v>29</v>
      </c>
      <c r="D338" s="1" t="s">
        <v>43</v>
      </c>
      <c r="E338" s="1" t="s">
        <v>31</v>
      </c>
      <c r="F338" s="1" t="s">
        <v>32</v>
      </c>
      <c r="G338" s="1" t="s">
        <v>44</v>
      </c>
      <c r="H338" s="3">
        <v>30</v>
      </c>
      <c r="I338" s="1" t="s">
        <v>34</v>
      </c>
      <c r="J338" s="3">
        <v>1493.87</v>
      </c>
      <c r="K338" s="3">
        <v>44815.98</v>
      </c>
      <c r="M338" s="1" t="s">
        <v>35</v>
      </c>
      <c r="N338" s="1" t="s">
        <v>36</v>
      </c>
      <c r="O338" s="1" t="s">
        <v>37</v>
      </c>
      <c r="P338" s="1" t="s">
        <v>45</v>
      </c>
      <c r="Q338" s="1" t="s">
        <v>39</v>
      </c>
      <c r="R338" s="1" t="s">
        <v>79</v>
      </c>
      <c r="S338" s="1" t="s">
        <v>41</v>
      </c>
      <c r="V338" s="1" t="s">
        <v>42</v>
      </c>
      <c r="Z338" s="3">
        <v>0</v>
      </c>
    </row>
    <row r="339" spans="1:28" ht="12.75" customHeight="1" x14ac:dyDescent="0.2">
      <c r="A339" s="2">
        <v>43565.5655918634</v>
      </c>
      <c r="B339" s="1" t="s">
        <v>302</v>
      </c>
      <c r="C339" s="1" t="s">
        <v>29</v>
      </c>
      <c r="D339" s="1" t="s">
        <v>71</v>
      </c>
      <c r="E339" s="1" t="s">
        <v>72</v>
      </c>
      <c r="F339" s="1" t="s">
        <v>32</v>
      </c>
      <c r="G339" s="1" t="s">
        <v>73</v>
      </c>
      <c r="H339" s="3">
        <v>20</v>
      </c>
      <c r="I339" s="1" t="s">
        <v>34</v>
      </c>
      <c r="J339" s="3">
        <v>743.71</v>
      </c>
      <c r="K339" s="3">
        <v>14874.29</v>
      </c>
      <c r="M339" s="1" t="s">
        <v>35</v>
      </c>
      <c r="N339" s="1" t="s">
        <v>36</v>
      </c>
      <c r="O339" s="1" t="s">
        <v>37</v>
      </c>
      <c r="P339" s="1" t="s">
        <v>74</v>
      </c>
      <c r="Q339" s="1" t="s">
        <v>39</v>
      </c>
      <c r="R339" s="1" t="s">
        <v>51</v>
      </c>
      <c r="S339" s="1" t="s">
        <v>41</v>
      </c>
      <c r="V339" s="1" t="s">
        <v>52</v>
      </c>
      <c r="Z339" s="3">
        <v>0.1</v>
      </c>
      <c r="AA339" s="1" t="s">
        <v>53</v>
      </c>
      <c r="AB339" s="1" t="s">
        <v>53</v>
      </c>
    </row>
    <row r="340" spans="1:28" ht="12.75" customHeight="1" x14ac:dyDescent="0.2">
      <c r="A340" s="2">
        <v>43565.5655918634</v>
      </c>
      <c r="B340" s="1" t="s">
        <v>302</v>
      </c>
      <c r="C340" s="1" t="s">
        <v>29</v>
      </c>
      <c r="D340" s="1" t="s">
        <v>139</v>
      </c>
      <c r="E340" s="1" t="s">
        <v>68</v>
      </c>
      <c r="F340" s="1" t="s">
        <v>32</v>
      </c>
      <c r="G340" s="1" t="s">
        <v>140</v>
      </c>
      <c r="H340" s="3">
        <v>3</v>
      </c>
      <c r="I340" s="1" t="s">
        <v>34</v>
      </c>
      <c r="J340" s="3">
        <v>81808.58</v>
      </c>
      <c r="K340" s="3">
        <v>245425.75</v>
      </c>
      <c r="M340" s="1" t="s">
        <v>35</v>
      </c>
      <c r="N340" s="1" t="s">
        <v>36</v>
      </c>
      <c r="O340" s="1" t="s">
        <v>37</v>
      </c>
      <c r="P340" s="1" t="s">
        <v>141</v>
      </c>
      <c r="Q340" s="1" t="s">
        <v>39</v>
      </c>
      <c r="R340" s="1" t="s">
        <v>51</v>
      </c>
      <c r="S340" s="1" t="s">
        <v>41</v>
      </c>
      <c r="V340" s="1" t="s">
        <v>52</v>
      </c>
      <c r="Z340" s="3">
        <v>0.55800000000000005</v>
      </c>
      <c r="AA340" s="1" t="s">
        <v>53</v>
      </c>
      <c r="AB340" s="1" t="s">
        <v>53</v>
      </c>
    </row>
    <row r="341" spans="1:28" ht="12.75" customHeight="1" x14ac:dyDescent="0.2">
      <c r="A341" s="2">
        <v>43565.5655918634</v>
      </c>
      <c r="B341" s="1" t="s">
        <v>302</v>
      </c>
      <c r="C341" s="1" t="s">
        <v>29</v>
      </c>
      <c r="D341" s="1" t="s">
        <v>133</v>
      </c>
      <c r="E341" s="1" t="s">
        <v>68</v>
      </c>
      <c r="F341" s="1" t="s">
        <v>32</v>
      </c>
      <c r="G341" s="1" t="s">
        <v>134</v>
      </c>
      <c r="H341" s="3">
        <v>2</v>
      </c>
      <c r="I341" s="1" t="s">
        <v>34</v>
      </c>
      <c r="J341" s="3">
        <v>100401.45</v>
      </c>
      <c r="K341" s="3">
        <v>200802.89</v>
      </c>
      <c r="M341" s="1" t="s">
        <v>35</v>
      </c>
      <c r="N341" s="1" t="s">
        <v>36</v>
      </c>
      <c r="O341" s="1" t="s">
        <v>37</v>
      </c>
      <c r="P341" s="1" t="s">
        <v>135</v>
      </c>
      <c r="Q341" s="1" t="s">
        <v>39</v>
      </c>
      <c r="R341" s="1" t="s">
        <v>51</v>
      </c>
      <c r="S341" s="1" t="s">
        <v>41</v>
      </c>
      <c r="V341" s="1" t="s">
        <v>52</v>
      </c>
      <c r="Z341" s="3">
        <v>0.81599999999999995</v>
      </c>
      <c r="AA341" s="1" t="s">
        <v>53</v>
      </c>
      <c r="AB341" s="1" t="s">
        <v>53</v>
      </c>
    </row>
    <row r="342" spans="1:28" ht="12.75" customHeight="1" x14ac:dyDescent="0.2">
      <c r="A342" s="2">
        <v>43565.5655918634</v>
      </c>
      <c r="B342" s="1" t="s">
        <v>302</v>
      </c>
      <c r="C342" s="1" t="s">
        <v>29</v>
      </c>
      <c r="D342" s="1" t="s">
        <v>145</v>
      </c>
      <c r="E342" s="1" t="s">
        <v>68</v>
      </c>
      <c r="F342" s="1" t="s">
        <v>32</v>
      </c>
      <c r="G342" s="1" t="s">
        <v>146</v>
      </c>
      <c r="H342" s="3">
        <v>20</v>
      </c>
      <c r="I342" s="1" t="s">
        <v>34</v>
      </c>
      <c r="J342" s="3">
        <v>669.34</v>
      </c>
      <c r="K342" s="3">
        <v>13386.86</v>
      </c>
      <c r="M342" s="1" t="s">
        <v>35</v>
      </c>
      <c r="N342" s="1" t="s">
        <v>36</v>
      </c>
      <c r="O342" s="1" t="s">
        <v>37</v>
      </c>
      <c r="P342" s="1" t="s">
        <v>147</v>
      </c>
      <c r="Q342" s="1" t="s">
        <v>39</v>
      </c>
      <c r="R342" s="1" t="s">
        <v>51</v>
      </c>
      <c r="S342" s="1" t="s">
        <v>41</v>
      </c>
      <c r="V342" s="1" t="s">
        <v>52</v>
      </c>
      <c r="Z342" s="3">
        <v>1.496</v>
      </c>
      <c r="AA342" s="1" t="s">
        <v>53</v>
      </c>
      <c r="AB342" s="1" t="s">
        <v>53</v>
      </c>
    </row>
    <row r="343" spans="1:28" ht="12.75" customHeight="1" x14ac:dyDescent="0.2">
      <c r="A343" s="2">
        <v>43565.5655918634</v>
      </c>
      <c r="B343" s="1" t="s">
        <v>302</v>
      </c>
      <c r="C343" s="1" t="s">
        <v>29</v>
      </c>
      <c r="D343" s="1" t="s">
        <v>163</v>
      </c>
      <c r="E343" s="1" t="s">
        <v>68</v>
      </c>
      <c r="F343" s="1" t="s">
        <v>32</v>
      </c>
      <c r="G343" s="1" t="s">
        <v>164</v>
      </c>
      <c r="H343" s="3">
        <v>24</v>
      </c>
      <c r="I343" s="1" t="s">
        <v>34</v>
      </c>
      <c r="J343" s="3">
        <v>929.64</v>
      </c>
      <c r="K343" s="3">
        <v>22311.43</v>
      </c>
      <c r="M343" s="1" t="s">
        <v>35</v>
      </c>
      <c r="N343" s="1" t="s">
        <v>36</v>
      </c>
      <c r="O343" s="1" t="s">
        <v>37</v>
      </c>
      <c r="P343" s="1" t="s">
        <v>165</v>
      </c>
      <c r="Q343" s="1" t="s">
        <v>39</v>
      </c>
      <c r="R343" s="1" t="s">
        <v>51</v>
      </c>
      <c r="S343" s="1" t="s">
        <v>41</v>
      </c>
      <c r="V343" s="1" t="s">
        <v>52</v>
      </c>
      <c r="Z343" s="3">
        <v>10.896000000000001</v>
      </c>
      <c r="AA343" s="1" t="s">
        <v>53</v>
      </c>
      <c r="AB343" s="1" t="s">
        <v>53</v>
      </c>
    </row>
    <row r="344" spans="1:28" ht="12.75" customHeight="1" x14ac:dyDescent="0.2">
      <c r="A344" s="2">
        <v>43565.5655918634</v>
      </c>
      <c r="B344" s="1" t="s">
        <v>302</v>
      </c>
      <c r="C344" s="1" t="s">
        <v>29</v>
      </c>
      <c r="D344" s="1" t="s">
        <v>166</v>
      </c>
      <c r="E344" s="1" t="s">
        <v>68</v>
      </c>
      <c r="F344" s="1" t="s">
        <v>32</v>
      </c>
      <c r="G344" s="1" t="s">
        <v>167</v>
      </c>
      <c r="H344" s="3">
        <v>80</v>
      </c>
      <c r="I344" s="1" t="s">
        <v>34</v>
      </c>
      <c r="J344" s="3">
        <v>1933.66</v>
      </c>
      <c r="K344" s="3">
        <v>154692.6</v>
      </c>
      <c r="M344" s="1" t="s">
        <v>35</v>
      </c>
      <c r="N344" s="1" t="s">
        <v>36</v>
      </c>
      <c r="O344" s="1" t="s">
        <v>37</v>
      </c>
      <c r="P344" s="1" t="s">
        <v>168</v>
      </c>
      <c r="Q344" s="1" t="s">
        <v>39</v>
      </c>
      <c r="R344" s="1" t="s">
        <v>51</v>
      </c>
      <c r="S344" s="1" t="s">
        <v>41</v>
      </c>
      <c r="V344" s="1" t="s">
        <v>52</v>
      </c>
      <c r="Z344" s="3">
        <v>69.495999999999995</v>
      </c>
      <c r="AA344" s="1" t="s">
        <v>53</v>
      </c>
      <c r="AB344" s="1" t="s">
        <v>53</v>
      </c>
    </row>
    <row r="345" spans="1:28" ht="12.75" customHeight="1" x14ac:dyDescent="0.2">
      <c r="A345" s="2">
        <v>43565.5655918634</v>
      </c>
      <c r="B345" s="1" t="s">
        <v>302</v>
      </c>
      <c r="C345" s="1" t="s">
        <v>29</v>
      </c>
      <c r="D345" s="1" t="s">
        <v>154</v>
      </c>
      <c r="E345" s="1" t="s">
        <v>68</v>
      </c>
      <c r="F345" s="1" t="s">
        <v>32</v>
      </c>
      <c r="G345" s="1" t="s">
        <v>155</v>
      </c>
      <c r="H345" s="3">
        <v>80</v>
      </c>
      <c r="I345" s="1" t="s">
        <v>34</v>
      </c>
      <c r="J345" s="3">
        <v>669.34</v>
      </c>
      <c r="K345" s="3">
        <v>53547.44</v>
      </c>
      <c r="M345" s="1" t="s">
        <v>35</v>
      </c>
      <c r="N345" s="1" t="s">
        <v>36</v>
      </c>
      <c r="O345" s="1" t="s">
        <v>37</v>
      </c>
      <c r="P345" s="1" t="s">
        <v>156</v>
      </c>
      <c r="Q345" s="1" t="s">
        <v>39</v>
      </c>
      <c r="R345" s="1" t="s">
        <v>51</v>
      </c>
      <c r="S345" s="1" t="s">
        <v>41</v>
      </c>
      <c r="V345" s="1" t="s">
        <v>52</v>
      </c>
      <c r="Z345" s="3">
        <v>54.4</v>
      </c>
      <c r="AA345" s="1" t="s">
        <v>53</v>
      </c>
      <c r="AB345" s="1" t="s">
        <v>53</v>
      </c>
    </row>
    <row r="346" spans="1:28" ht="12.75" customHeight="1" x14ac:dyDescent="0.2">
      <c r="A346" s="2">
        <v>43565.5655918634</v>
      </c>
      <c r="B346" s="1" t="s">
        <v>302</v>
      </c>
      <c r="C346" s="1" t="s">
        <v>29</v>
      </c>
      <c r="D346" s="1" t="s">
        <v>160</v>
      </c>
      <c r="E346" s="1" t="s">
        <v>68</v>
      </c>
      <c r="F346" s="1" t="s">
        <v>32</v>
      </c>
      <c r="G346" s="1" t="s">
        <v>161</v>
      </c>
      <c r="H346" s="3">
        <v>3</v>
      </c>
      <c r="I346" s="1" t="s">
        <v>34</v>
      </c>
      <c r="J346" s="3">
        <v>81808.58</v>
      </c>
      <c r="K346" s="3">
        <v>245425.75</v>
      </c>
      <c r="M346" s="1" t="s">
        <v>35</v>
      </c>
      <c r="N346" s="1" t="s">
        <v>36</v>
      </c>
      <c r="O346" s="1" t="s">
        <v>37</v>
      </c>
      <c r="P346" s="1" t="s">
        <v>162</v>
      </c>
      <c r="Q346" s="1" t="s">
        <v>39</v>
      </c>
      <c r="R346" s="1" t="s">
        <v>51</v>
      </c>
      <c r="S346" s="1" t="s">
        <v>41</v>
      </c>
      <c r="V346" s="1" t="s">
        <v>52</v>
      </c>
      <c r="Z346" s="3">
        <v>0.54300000000000004</v>
      </c>
      <c r="AA346" s="1" t="s">
        <v>53</v>
      </c>
      <c r="AB346" s="1" t="s">
        <v>53</v>
      </c>
    </row>
    <row r="347" spans="1:28" ht="12.75" customHeight="1" x14ac:dyDescent="0.2">
      <c r="A347" s="2">
        <v>43565.5655918634</v>
      </c>
      <c r="B347" s="1" t="s">
        <v>302</v>
      </c>
      <c r="C347" s="1" t="s">
        <v>29</v>
      </c>
      <c r="D347" s="1" t="s">
        <v>157</v>
      </c>
      <c r="E347" s="1" t="s">
        <v>68</v>
      </c>
      <c r="F347" s="1" t="s">
        <v>32</v>
      </c>
      <c r="G347" s="1" t="s">
        <v>158</v>
      </c>
      <c r="H347" s="3">
        <v>4</v>
      </c>
      <c r="I347" s="1" t="s">
        <v>34</v>
      </c>
      <c r="J347" s="3">
        <v>118994.3</v>
      </c>
      <c r="K347" s="3">
        <v>475977.21</v>
      </c>
      <c r="M347" s="1" t="s">
        <v>35</v>
      </c>
      <c r="N347" s="1" t="s">
        <v>36</v>
      </c>
      <c r="O347" s="1" t="s">
        <v>37</v>
      </c>
      <c r="P347" s="1" t="s">
        <v>159</v>
      </c>
      <c r="Q347" s="1" t="s">
        <v>39</v>
      </c>
      <c r="R347" s="1" t="s">
        <v>51</v>
      </c>
      <c r="S347" s="1" t="s">
        <v>41</v>
      </c>
      <c r="V347" s="1" t="s">
        <v>52</v>
      </c>
      <c r="Z347" s="3">
        <v>0.74399999999999999</v>
      </c>
      <c r="AA347" s="1" t="s">
        <v>53</v>
      </c>
      <c r="AB347" s="1" t="s">
        <v>53</v>
      </c>
    </row>
    <row r="348" spans="1:28" ht="12.75" customHeight="1" x14ac:dyDescent="0.2">
      <c r="A348" s="2">
        <v>43566.393052777799</v>
      </c>
      <c r="B348" s="1" t="s">
        <v>303</v>
      </c>
      <c r="C348" s="1" t="s">
        <v>29</v>
      </c>
      <c r="D348" s="1" t="s">
        <v>296</v>
      </c>
      <c r="E348" s="1" t="s">
        <v>68</v>
      </c>
      <c r="F348" s="1" t="s">
        <v>32</v>
      </c>
      <c r="G348" s="1" t="s">
        <v>297</v>
      </c>
      <c r="H348" s="3">
        <v>10</v>
      </c>
      <c r="I348" s="1" t="s">
        <v>34</v>
      </c>
      <c r="J348" s="3">
        <v>1771.44</v>
      </c>
      <c r="K348" s="3">
        <v>17714.400000000001</v>
      </c>
      <c r="M348" s="1" t="s">
        <v>35</v>
      </c>
      <c r="N348" s="1" t="s">
        <v>36</v>
      </c>
      <c r="O348" s="1" t="s">
        <v>37</v>
      </c>
      <c r="P348" s="1" t="s">
        <v>298</v>
      </c>
      <c r="Q348" s="1" t="s">
        <v>39</v>
      </c>
      <c r="R348" s="1" t="s">
        <v>79</v>
      </c>
      <c r="S348" s="1" t="s">
        <v>41</v>
      </c>
      <c r="V348" s="1" t="s">
        <v>193</v>
      </c>
      <c r="Z348" s="3">
        <v>0</v>
      </c>
      <c r="AA348" s="1" t="s">
        <v>299</v>
      </c>
      <c r="AB348" s="1" t="s">
        <v>299</v>
      </c>
    </row>
    <row r="349" spans="1:28" ht="12.75" customHeight="1" x14ac:dyDescent="0.2">
      <c r="A349" s="2">
        <v>43566.4938455671</v>
      </c>
      <c r="B349" s="1" t="s">
        <v>304</v>
      </c>
      <c r="C349" s="1" t="s">
        <v>29</v>
      </c>
      <c r="D349" s="1" t="s">
        <v>76</v>
      </c>
      <c r="E349" s="1" t="s">
        <v>68</v>
      </c>
      <c r="F349" s="1" t="s">
        <v>32</v>
      </c>
      <c r="G349" s="1" t="s">
        <v>77</v>
      </c>
      <c r="H349" s="3">
        <v>20</v>
      </c>
      <c r="I349" s="1" t="s">
        <v>34</v>
      </c>
      <c r="J349" s="3">
        <v>598.95000000000005</v>
      </c>
      <c r="K349" s="3">
        <v>11979</v>
      </c>
      <c r="M349" s="1" t="s">
        <v>35</v>
      </c>
      <c r="N349" s="1" t="s">
        <v>36</v>
      </c>
      <c r="O349" s="1" t="s">
        <v>37</v>
      </c>
      <c r="P349" s="1" t="s">
        <v>78</v>
      </c>
      <c r="Q349" s="1" t="s">
        <v>39</v>
      </c>
      <c r="R349" s="1" t="s">
        <v>79</v>
      </c>
      <c r="S349" s="1" t="s">
        <v>41</v>
      </c>
      <c r="V349" s="1" t="s">
        <v>80</v>
      </c>
      <c r="Z349" s="3">
        <v>0</v>
      </c>
    </row>
    <row r="350" spans="1:28" ht="12.75" customHeight="1" x14ac:dyDescent="0.2">
      <c r="A350" s="2">
        <v>43585.315420868101</v>
      </c>
      <c r="B350" s="1" t="s">
        <v>305</v>
      </c>
      <c r="C350" s="1" t="s">
        <v>29</v>
      </c>
      <c r="D350" s="1" t="s">
        <v>160</v>
      </c>
      <c r="E350" s="1" t="s">
        <v>68</v>
      </c>
      <c r="F350" s="1" t="s">
        <v>32</v>
      </c>
      <c r="G350" s="1" t="s">
        <v>161</v>
      </c>
      <c r="H350" s="3">
        <v>1</v>
      </c>
      <c r="I350" s="1" t="s">
        <v>34</v>
      </c>
      <c r="J350" s="3">
        <v>82207.88</v>
      </c>
      <c r="K350" s="3">
        <v>82207.88</v>
      </c>
      <c r="M350" s="1" t="s">
        <v>35</v>
      </c>
      <c r="N350" s="1" t="s">
        <v>36</v>
      </c>
      <c r="O350" s="1" t="s">
        <v>37</v>
      </c>
      <c r="P350" s="1" t="s">
        <v>162</v>
      </c>
      <c r="Q350" s="1" t="s">
        <v>39</v>
      </c>
      <c r="R350" s="1" t="s">
        <v>51</v>
      </c>
      <c r="S350" s="1" t="s">
        <v>41</v>
      </c>
      <c r="V350" s="1" t="s">
        <v>52</v>
      </c>
      <c r="Z350" s="3">
        <v>0.18099999999999999</v>
      </c>
      <c r="AA350" s="1" t="s">
        <v>53</v>
      </c>
      <c r="AB350" s="1" t="s">
        <v>53</v>
      </c>
    </row>
    <row r="351" spans="1:28" ht="12.75" customHeight="1" x14ac:dyDescent="0.2">
      <c r="A351" s="2">
        <v>43585.315420868101</v>
      </c>
      <c r="B351" s="1" t="s">
        <v>305</v>
      </c>
      <c r="C351" s="1" t="s">
        <v>29</v>
      </c>
      <c r="D351" s="1" t="s">
        <v>145</v>
      </c>
      <c r="E351" s="1" t="s">
        <v>68</v>
      </c>
      <c r="F351" s="1" t="s">
        <v>32</v>
      </c>
      <c r="G351" s="1" t="s">
        <v>146</v>
      </c>
      <c r="H351" s="3">
        <v>20</v>
      </c>
      <c r="I351" s="1" t="s">
        <v>34</v>
      </c>
      <c r="J351" s="3">
        <v>672.61</v>
      </c>
      <c r="K351" s="3">
        <v>13452.2</v>
      </c>
      <c r="M351" s="1" t="s">
        <v>35</v>
      </c>
      <c r="N351" s="1" t="s">
        <v>36</v>
      </c>
      <c r="O351" s="1" t="s">
        <v>37</v>
      </c>
      <c r="P351" s="1" t="s">
        <v>147</v>
      </c>
      <c r="Q351" s="1" t="s">
        <v>39</v>
      </c>
      <c r="R351" s="1" t="s">
        <v>51</v>
      </c>
      <c r="S351" s="1" t="s">
        <v>41</v>
      </c>
      <c r="V351" s="1" t="s">
        <v>52</v>
      </c>
      <c r="Z351" s="3">
        <v>1.496</v>
      </c>
      <c r="AA351" s="1" t="s">
        <v>53</v>
      </c>
      <c r="AB351" s="1" t="s">
        <v>53</v>
      </c>
    </row>
    <row r="352" spans="1:28" ht="12.75" customHeight="1" x14ac:dyDescent="0.2">
      <c r="A352" s="2">
        <v>43585.321377314802</v>
      </c>
      <c r="B352" s="1" t="s">
        <v>306</v>
      </c>
      <c r="C352" s="1" t="s">
        <v>29</v>
      </c>
      <c r="D352" s="1" t="s">
        <v>258</v>
      </c>
      <c r="E352" s="1" t="s">
        <v>68</v>
      </c>
      <c r="F352" s="1" t="s">
        <v>32</v>
      </c>
      <c r="G352" s="1" t="s">
        <v>259</v>
      </c>
      <c r="H352" s="3">
        <v>1</v>
      </c>
      <c r="I352" s="1" t="s">
        <v>34</v>
      </c>
      <c r="J352" s="3">
        <v>1919.06</v>
      </c>
      <c r="K352" s="3">
        <v>1919.06</v>
      </c>
      <c r="M352" s="1" t="s">
        <v>35</v>
      </c>
      <c r="N352" s="1" t="s">
        <v>36</v>
      </c>
      <c r="O352" s="1" t="s">
        <v>37</v>
      </c>
      <c r="P352" s="1" t="s">
        <v>260</v>
      </c>
      <c r="Q352" s="1" t="s">
        <v>39</v>
      </c>
      <c r="R352" s="1" t="s">
        <v>51</v>
      </c>
      <c r="S352" s="1" t="s">
        <v>41</v>
      </c>
      <c r="V352" s="1" t="s">
        <v>193</v>
      </c>
      <c r="Z352" s="3">
        <v>0</v>
      </c>
      <c r="AA352" s="1" t="s">
        <v>261</v>
      </c>
      <c r="AB352" s="1" t="s">
        <v>261</v>
      </c>
    </row>
    <row r="353" spans="1:28" ht="12.75" customHeight="1" x14ac:dyDescent="0.2">
      <c r="A353" s="2">
        <v>43585.396608796298</v>
      </c>
      <c r="B353" s="1" t="s">
        <v>307</v>
      </c>
      <c r="C353" s="1" t="s">
        <v>29</v>
      </c>
      <c r="D353" s="1" t="s">
        <v>166</v>
      </c>
      <c r="E353" s="1" t="s">
        <v>68</v>
      </c>
      <c r="F353" s="1" t="s">
        <v>32</v>
      </c>
      <c r="G353" s="1" t="s">
        <v>167</v>
      </c>
      <c r="H353" s="3">
        <v>-1</v>
      </c>
      <c r="I353" s="1" t="s">
        <v>34</v>
      </c>
      <c r="J353" s="3">
        <v>1934.41</v>
      </c>
      <c r="K353" s="3">
        <v>-1934.41</v>
      </c>
      <c r="M353" s="1" t="s">
        <v>35</v>
      </c>
      <c r="N353" s="1" t="s">
        <v>36</v>
      </c>
      <c r="O353" s="1" t="s">
        <v>37</v>
      </c>
      <c r="P353" s="1" t="s">
        <v>168</v>
      </c>
      <c r="Q353" s="1" t="s">
        <v>245</v>
      </c>
      <c r="R353" s="1" t="s">
        <v>51</v>
      </c>
      <c r="S353" s="1" t="s">
        <v>41</v>
      </c>
      <c r="V353" s="1" t="s">
        <v>52</v>
      </c>
      <c r="Z353" s="3">
        <v>-0.86870000000000003</v>
      </c>
      <c r="AA353" s="1" t="s">
        <v>53</v>
      </c>
      <c r="AB353" s="1" t="s">
        <v>53</v>
      </c>
    </row>
    <row r="354" spans="1:28" ht="12.75" customHeight="1" x14ac:dyDescent="0.2">
      <c r="A354" s="2">
        <v>43585.5680208333</v>
      </c>
      <c r="B354" s="1" t="s">
        <v>308</v>
      </c>
      <c r="C354" s="1" t="s">
        <v>29</v>
      </c>
      <c r="D354" s="1" t="s">
        <v>290</v>
      </c>
      <c r="E354" s="1" t="s">
        <v>68</v>
      </c>
      <c r="F354" s="1" t="s">
        <v>32</v>
      </c>
      <c r="G354" s="1" t="s">
        <v>291</v>
      </c>
      <c r="H354" s="3">
        <v>4</v>
      </c>
      <c r="I354" s="1" t="s">
        <v>34</v>
      </c>
      <c r="J354" s="3">
        <v>1265</v>
      </c>
      <c r="K354" s="3">
        <v>5060</v>
      </c>
      <c r="M354" s="1" t="s">
        <v>35</v>
      </c>
      <c r="N354" s="1" t="s">
        <v>36</v>
      </c>
      <c r="O354" s="1" t="s">
        <v>37</v>
      </c>
      <c r="P354" s="1" t="s">
        <v>292</v>
      </c>
      <c r="Q354" s="1" t="s">
        <v>39</v>
      </c>
      <c r="R354" s="1" t="s">
        <v>51</v>
      </c>
      <c r="S354" s="1" t="s">
        <v>41</v>
      </c>
      <c r="V354" s="1" t="s">
        <v>293</v>
      </c>
      <c r="Z354" s="3">
        <v>0</v>
      </c>
    </row>
    <row r="355" spans="1:28" ht="12.75" customHeight="1" x14ac:dyDescent="0.2">
      <c r="A355" s="2">
        <v>43594.526291863403</v>
      </c>
      <c r="B355" s="1" t="s">
        <v>309</v>
      </c>
      <c r="C355" s="1" t="s">
        <v>29</v>
      </c>
      <c r="D355" s="1" t="s">
        <v>166</v>
      </c>
      <c r="E355" s="1" t="s">
        <v>68</v>
      </c>
      <c r="F355" s="1" t="s">
        <v>32</v>
      </c>
      <c r="G355" s="1" t="s">
        <v>167</v>
      </c>
      <c r="H355" s="3">
        <v>80</v>
      </c>
      <c r="I355" s="1" t="s">
        <v>34</v>
      </c>
      <c r="J355" s="3">
        <v>1941.59</v>
      </c>
      <c r="K355" s="3">
        <v>155326.82999999999</v>
      </c>
      <c r="M355" s="1" t="s">
        <v>35</v>
      </c>
      <c r="N355" s="1" t="s">
        <v>36</v>
      </c>
      <c r="O355" s="1" t="s">
        <v>37</v>
      </c>
      <c r="P355" s="1" t="s">
        <v>168</v>
      </c>
      <c r="Q355" s="1" t="s">
        <v>39</v>
      </c>
      <c r="R355" s="1" t="s">
        <v>51</v>
      </c>
      <c r="S355" s="1" t="s">
        <v>41</v>
      </c>
      <c r="V355" s="1" t="s">
        <v>52</v>
      </c>
      <c r="Z355" s="3">
        <v>69.495999999999995</v>
      </c>
      <c r="AA355" s="1" t="s">
        <v>53</v>
      </c>
      <c r="AB355" s="1" t="s">
        <v>53</v>
      </c>
    </row>
    <row r="356" spans="1:28" ht="12.75" customHeight="1" x14ac:dyDescent="0.2">
      <c r="A356" s="2">
        <v>43594.526291863403</v>
      </c>
      <c r="B356" s="1" t="s">
        <v>309</v>
      </c>
      <c r="C356" s="1" t="s">
        <v>29</v>
      </c>
      <c r="D356" s="1" t="s">
        <v>163</v>
      </c>
      <c r="E356" s="1" t="s">
        <v>68</v>
      </c>
      <c r="F356" s="1" t="s">
        <v>32</v>
      </c>
      <c r="G356" s="1" t="s">
        <v>164</v>
      </c>
      <c r="H356" s="3">
        <v>24</v>
      </c>
      <c r="I356" s="1" t="s">
        <v>34</v>
      </c>
      <c r="J356" s="3">
        <v>933.45</v>
      </c>
      <c r="K356" s="3">
        <v>22402.91</v>
      </c>
      <c r="M356" s="1" t="s">
        <v>35</v>
      </c>
      <c r="N356" s="1" t="s">
        <v>36</v>
      </c>
      <c r="O356" s="1" t="s">
        <v>37</v>
      </c>
      <c r="P356" s="1" t="s">
        <v>165</v>
      </c>
      <c r="Q356" s="1" t="s">
        <v>39</v>
      </c>
      <c r="R356" s="1" t="s">
        <v>51</v>
      </c>
      <c r="S356" s="1" t="s">
        <v>41</v>
      </c>
      <c r="V356" s="1" t="s">
        <v>52</v>
      </c>
      <c r="Z356" s="3">
        <v>10.896000000000001</v>
      </c>
      <c r="AA356" s="1" t="s">
        <v>53</v>
      </c>
      <c r="AB356" s="1" t="s">
        <v>53</v>
      </c>
    </row>
    <row r="357" spans="1:28" ht="12.75" customHeight="1" x14ac:dyDescent="0.2">
      <c r="A357" s="2">
        <v>43594.526291863403</v>
      </c>
      <c r="B357" s="1" t="s">
        <v>309</v>
      </c>
      <c r="C357" s="1" t="s">
        <v>29</v>
      </c>
      <c r="D357" s="1" t="s">
        <v>154</v>
      </c>
      <c r="E357" s="1" t="s">
        <v>68</v>
      </c>
      <c r="F357" s="1" t="s">
        <v>32</v>
      </c>
      <c r="G357" s="1" t="s">
        <v>155</v>
      </c>
      <c r="H357" s="3">
        <v>80</v>
      </c>
      <c r="I357" s="1" t="s">
        <v>34</v>
      </c>
      <c r="J357" s="3">
        <v>672.09</v>
      </c>
      <c r="K357" s="3">
        <v>53766.98</v>
      </c>
      <c r="M357" s="1" t="s">
        <v>35</v>
      </c>
      <c r="N357" s="1" t="s">
        <v>36</v>
      </c>
      <c r="O357" s="1" t="s">
        <v>37</v>
      </c>
      <c r="P357" s="1" t="s">
        <v>156</v>
      </c>
      <c r="Q357" s="1" t="s">
        <v>39</v>
      </c>
      <c r="R357" s="1" t="s">
        <v>51</v>
      </c>
      <c r="S357" s="1" t="s">
        <v>41</v>
      </c>
      <c r="V357" s="1" t="s">
        <v>52</v>
      </c>
      <c r="Z357" s="3">
        <v>54.4</v>
      </c>
      <c r="AA357" s="1" t="s">
        <v>53</v>
      </c>
      <c r="AB357" s="1" t="s">
        <v>53</v>
      </c>
    </row>
    <row r="358" spans="1:28" ht="12.75" customHeight="1" x14ac:dyDescent="0.2">
      <c r="A358" s="2">
        <v>43594.526291863403</v>
      </c>
      <c r="B358" s="1" t="s">
        <v>309</v>
      </c>
      <c r="C358" s="1" t="s">
        <v>29</v>
      </c>
      <c r="D358" s="1" t="s">
        <v>145</v>
      </c>
      <c r="E358" s="1" t="s">
        <v>68</v>
      </c>
      <c r="F358" s="1" t="s">
        <v>32</v>
      </c>
      <c r="G358" s="1" t="s">
        <v>146</v>
      </c>
      <c r="H358" s="3">
        <v>20</v>
      </c>
      <c r="I358" s="1" t="s">
        <v>34</v>
      </c>
      <c r="J358" s="3">
        <v>672.09</v>
      </c>
      <c r="K358" s="3">
        <v>13441.74</v>
      </c>
      <c r="M358" s="1" t="s">
        <v>35</v>
      </c>
      <c r="N358" s="1" t="s">
        <v>36</v>
      </c>
      <c r="O358" s="1" t="s">
        <v>37</v>
      </c>
      <c r="P358" s="1" t="s">
        <v>147</v>
      </c>
      <c r="Q358" s="1" t="s">
        <v>39</v>
      </c>
      <c r="R358" s="1" t="s">
        <v>51</v>
      </c>
      <c r="S358" s="1" t="s">
        <v>41</v>
      </c>
      <c r="V358" s="1" t="s">
        <v>52</v>
      </c>
      <c r="Z358" s="3">
        <v>1.496</v>
      </c>
      <c r="AA358" s="1" t="s">
        <v>53</v>
      </c>
      <c r="AB358" s="1" t="s">
        <v>53</v>
      </c>
    </row>
    <row r="359" spans="1:28" ht="12.75" customHeight="1" x14ac:dyDescent="0.2">
      <c r="A359" s="2">
        <v>43599.297278321799</v>
      </c>
      <c r="B359" s="1" t="s">
        <v>310</v>
      </c>
      <c r="C359" s="1" t="s">
        <v>29</v>
      </c>
      <c r="D359" s="1" t="s">
        <v>43</v>
      </c>
      <c r="E359" s="1" t="s">
        <v>31</v>
      </c>
      <c r="F359" s="1" t="s">
        <v>32</v>
      </c>
      <c r="G359" s="1" t="s">
        <v>44</v>
      </c>
      <c r="H359" s="3">
        <v>24</v>
      </c>
      <c r="I359" s="1" t="s">
        <v>34</v>
      </c>
      <c r="J359" s="3">
        <v>1493.87</v>
      </c>
      <c r="K359" s="3">
        <v>35852.79</v>
      </c>
      <c r="M359" s="1" t="s">
        <v>35</v>
      </c>
      <c r="N359" s="1" t="s">
        <v>36</v>
      </c>
      <c r="O359" s="1" t="s">
        <v>37</v>
      </c>
      <c r="P359" s="1" t="s">
        <v>45</v>
      </c>
      <c r="Q359" s="1" t="s">
        <v>39</v>
      </c>
      <c r="R359" s="1" t="s">
        <v>79</v>
      </c>
      <c r="S359" s="1" t="s">
        <v>41</v>
      </c>
      <c r="V359" s="1" t="s">
        <v>42</v>
      </c>
      <c r="Z359" s="3">
        <v>0</v>
      </c>
    </row>
    <row r="360" spans="1:28" ht="12.75" customHeight="1" x14ac:dyDescent="0.2">
      <c r="A360" s="2">
        <v>43599.301552118101</v>
      </c>
      <c r="B360" s="1" t="s">
        <v>311</v>
      </c>
      <c r="C360" s="1" t="s">
        <v>29</v>
      </c>
      <c r="D360" s="1" t="s">
        <v>76</v>
      </c>
      <c r="E360" s="1" t="s">
        <v>68</v>
      </c>
      <c r="F360" s="1" t="s">
        <v>32</v>
      </c>
      <c r="G360" s="1" t="s">
        <v>77</v>
      </c>
      <c r="H360" s="3">
        <v>20</v>
      </c>
      <c r="I360" s="1" t="s">
        <v>34</v>
      </c>
      <c r="J360" s="3">
        <v>598.95000000000005</v>
      </c>
      <c r="K360" s="3">
        <v>11979</v>
      </c>
      <c r="M360" s="1" t="s">
        <v>35</v>
      </c>
      <c r="N360" s="1" t="s">
        <v>36</v>
      </c>
      <c r="O360" s="1" t="s">
        <v>37</v>
      </c>
      <c r="P360" s="1" t="s">
        <v>78</v>
      </c>
      <c r="Q360" s="1" t="s">
        <v>39</v>
      </c>
      <c r="R360" s="1" t="s">
        <v>51</v>
      </c>
      <c r="S360" s="1" t="s">
        <v>41</v>
      </c>
      <c r="V360" s="1" t="s">
        <v>80</v>
      </c>
      <c r="Z360" s="3">
        <v>0</v>
      </c>
    </row>
    <row r="361" spans="1:28" ht="12.75" customHeight="1" x14ac:dyDescent="0.2">
      <c r="A361" s="2">
        <v>43599.325304513899</v>
      </c>
      <c r="B361" s="1" t="s">
        <v>312</v>
      </c>
      <c r="C361" s="1" t="s">
        <v>29</v>
      </c>
      <c r="D361" s="1" t="s">
        <v>71</v>
      </c>
      <c r="E361" s="1" t="s">
        <v>72</v>
      </c>
      <c r="F361" s="1" t="s">
        <v>32</v>
      </c>
      <c r="G361" s="1" t="s">
        <v>73</v>
      </c>
      <c r="H361" s="3">
        <v>20</v>
      </c>
      <c r="I361" s="1" t="s">
        <v>34</v>
      </c>
      <c r="J361" s="3">
        <v>746.91</v>
      </c>
      <c r="K361" s="3">
        <v>14938.18</v>
      </c>
      <c r="M361" s="1" t="s">
        <v>35</v>
      </c>
      <c r="N361" s="1" t="s">
        <v>36</v>
      </c>
      <c r="O361" s="1" t="s">
        <v>37</v>
      </c>
      <c r="P361" s="1" t="s">
        <v>74</v>
      </c>
      <c r="Q361" s="1" t="s">
        <v>39</v>
      </c>
      <c r="R361" s="1" t="s">
        <v>51</v>
      </c>
      <c r="S361" s="1" t="s">
        <v>41</v>
      </c>
      <c r="V361" s="1" t="s">
        <v>52</v>
      </c>
      <c r="Z361" s="3">
        <v>0.1</v>
      </c>
      <c r="AA361" s="1" t="s">
        <v>53</v>
      </c>
      <c r="AB361" s="1" t="s">
        <v>53</v>
      </c>
    </row>
    <row r="362" spans="1:28" ht="12.75" customHeight="1" x14ac:dyDescent="0.2">
      <c r="A362" s="2">
        <v>43607.278933298599</v>
      </c>
      <c r="B362" s="1" t="s">
        <v>313</v>
      </c>
      <c r="C362" s="1" t="s">
        <v>29</v>
      </c>
      <c r="D362" s="1" t="s">
        <v>43</v>
      </c>
      <c r="E362" s="1" t="s">
        <v>31</v>
      </c>
      <c r="F362" s="1" t="s">
        <v>32</v>
      </c>
      <c r="G362" s="1" t="s">
        <v>44</v>
      </c>
      <c r="H362" s="3">
        <v>30</v>
      </c>
      <c r="I362" s="1" t="s">
        <v>34</v>
      </c>
      <c r="J362" s="3">
        <v>1493.87</v>
      </c>
      <c r="K362" s="3">
        <v>44815.98</v>
      </c>
      <c r="M362" s="1" t="s">
        <v>35</v>
      </c>
      <c r="N362" s="1" t="s">
        <v>36</v>
      </c>
      <c r="O362" s="1" t="s">
        <v>37</v>
      </c>
      <c r="P362" s="1" t="s">
        <v>45</v>
      </c>
      <c r="Q362" s="1" t="s">
        <v>39</v>
      </c>
      <c r="R362" s="1" t="s">
        <v>40</v>
      </c>
      <c r="S362" s="1" t="s">
        <v>41</v>
      </c>
      <c r="V362" s="1" t="s">
        <v>42</v>
      </c>
      <c r="Z362" s="3">
        <v>0</v>
      </c>
    </row>
    <row r="363" spans="1:28" ht="12.75" customHeight="1" x14ac:dyDescent="0.2">
      <c r="A363" s="2">
        <v>43607.344056631897</v>
      </c>
      <c r="B363" s="1" t="s">
        <v>314</v>
      </c>
      <c r="C363" s="1" t="s">
        <v>29</v>
      </c>
      <c r="D363" s="1" t="s">
        <v>71</v>
      </c>
      <c r="E363" s="1" t="s">
        <v>72</v>
      </c>
      <c r="F363" s="1" t="s">
        <v>32</v>
      </c>
      <c r="G363" s="1" t="s">
        <v>73</v>
      </c>
      <c r="H363" s="3">
        <v>20</v>
      </c>
      <c r="I363" s="1" t="s">
        <v>34</v>
      </c>
      <c r="J363" s="3">
        <v>747.78</v>
      </c>
      <c r="K363" s="3">
        <v>14955.6</v>
      </c>
      <c r="M363" s="1" t="s">
        <v>35</v>
      </c>
      <c r="N363" s="1" t="s">
        <v>36</v>
      </c>
      <c r="O363" s="1" t="s">
        <v>37</v>
      </c>
      <c r="P363" s="1" t="s">
        <v>74</v>
      </c>
      <c r="Q363" s="1" t="s">
        <v>39</v>
      </c>
      <c r="R363" s="1" t="s">
        <v>51</v>
      </c>
      <c r="S363" s="1" t="s">
        <v>41</v>
      </c>
      <c r="V363" s="1" t="s">
        <v>52</v>
      </c>
      <c r="Z363" s="3">
        <v>0.1</v>
      </c>
      <c r="AA363" s="1" t="s">
        <v>53</v>
      </c>
      <c r="AB363" s="1" t="s">
        <v>53</v>
      </c>
    </row>
    <row r="364" spans="1:28" ht="12.75" customHeight="1" x14ac:dyDescent="0.2">
      <c r="A364" s="2">
        <v>43607.344056631897</v>
      </c>
      <c r="B364" s="1" t="s">
        <v>314</v>
      </c>
      <c r="C364" s="1" t="s">
        <v>29</v>
      </c>
      <c r="D364" s="1" t="s">
        <v>154</v>
      </c>
      <c r="E364" s="1" t="s">
        <v>68</v>
      </c>
      <c r="F364" s="1" t="s">
        <v>32</v>
      </c>
      <c r="G364" s="1" t="s">
        <v>155</v>
      </c>
      <c r="H364" s="3">
        <v>80</v>
      </c>
      <c r="I364" s="1" t="s">
        <v>34</v>
      </c>
      <c r="J364" s="3">
        <v>673</v>
      </c>
      <c r="K364" s="3">
        <v>53840.160000000003</v>
      </c>
      <c r="M364" s="1" t="s">
        <v>35</v>
      </c>
      <c r="N364" s="1" t="s">
        <v>36</v>
      </c>
      <c r="O364" s="1" t="s">
        <v>37</v>
      </c>
      <c r="P364" s="1" t="s">
        <v>156</v>
      </c>
      <c r="Q364" s="1" t="s">
        <v>39</v>
      </c>
      <c r="R364" s="1" t="s">
        <v>51</v>
      </c>
      <c r="S364" s="1" t="s">
        <v>41</v>
      </c>
      <c r="V364" s="1" t="s">
        <v>52</v>
      </c>
      <c r="Z364" s="3">
        <v>54.4</v>
      </c>
      <c r="AA364" s="1" t="s">
        <v>53</v>
      </c>
      <c r="AB364" s="1" t="s">
        <v>53</v>
      </c>
    </row>
    <row r="365" spans="1:28" ht="12.75" customHeight="1" x14ac:dyDescent="0.2">
      <c r="A365" s="2">
        <v>43607.344056631897</v>
      </c>
      <c r="B365" s="1" t="s">
        <v>314</v>
      </c>
      <c r="C365" s="1" t="s">
        <v>29</v>
      </c>
      <c r="D365" s="1" t="s">
        <v>160</v>
      </c>
      <c r="E365" s="1" t="s">
        <v>68</v>
      </c>
      <c r="F365" s="1" t="s">
        <v>32</v>
      </c>
      <c r="G365" s="1" t="s">
        <v>161</v>
      </c>
      <c r="H365" s="3">
        <v>2</v>
      </c>
      <c r="I365" s="1" t="s">
        <v>34</v>
      </c>
      <c r="J365" s="3">
        <v>82255.8</v>
      </c>
      <c r="K365" s="3">
        <v>164511.6</v>
      </c>
      <c r="M365" s="1" t="s">
        <v>35</v>
      </c>
      <c r="N365" s="1" t="s">
        <v>36</v>
      </c>
      <c r="O365" s="1" t="s">
        <v>37</v>
      </c>
      <c r="P365" s="1" t="s">
        <v>162</v>
      </c>
      <c r="Q365" s="1" t="s">
        <v>39</v>
      </c>
      <c r="R365" s="1" t="s">
        <v>51</v>
      </c>
      <c r="S365" s="1" t="s">
        <v>41</v>
      </c>
      <c r="V365" s="1" t="s">
        <v>52</v>
      </c>
      <c r="Z365" s="3">
        <v>0.36199999999999999</v>
      </c>
      <c r="AA365" s="1" t="s">
        <v>53</v>
      </c>
      <c r="AB365" s="1" t="s">
        <v>53</v>
      </c>
    </row>
    <row r="366" spans="1:28" ht="12.75" customHeight="1" x14ac:dyDescent="0.2">
      <c r="A366" s="2">
        <v>43607.344056631897</v>
      </c>
      <c r="B366" s="1" t="s">
        <v>314</v>
      </c>
      <c r="C366" s="1" t="s">
        <v>29</v>
      </c>
      <c r="D366" s="1" t="s">
        <v>157</v>
      </c>
      <c r="E366" s="1" t="s">
        <v>68</v>
      </c>
      <c r="F366" s="1" t="s">
        <v>32</v>
      </c>
      <c r="G366" s="1" t="s">
        <v>158</v>
      </c>
      <c r="H366" s="3">
        <v>2</v>
      </c>
      <c r="I366" s="1" t="s">
        <v>34</v>
      </c>
      <c r="J366" s="3">
        <v>119644.8</v>
      </c>
      <c r="K366" s="3">
        <v>239289.60000000001</v>
      </c>
      <c r="M366" s="1" t="s">
        <v>35</v>
      </c>
      <c r="N366" s="1" t="s">
        <v>36</v>
      </c>
      <c r="O366" s="1" t="s">
        <v>37</v>
      </c>
      <c r="P366" s="1" t="s">
        <v>159</v>
      </c>
      <c r="Q366" s="1" t="s">
        <v>39</v>
      </c>
      <c r="R366" s="1" t="s">
        <v>51</v>
      </c>
      <c r="S366" s="1" t="s">
        <v>41</v>
      </c>
      <c r="V366" s="1" t="s">
        <v>52</v>
      </c>
      <c r="Z366" s="3">
        <v>0.372</v>
      </c>
      <c r="AA366" s="1" t="s">
        <v>53</v>
      </c>
      <c r="AB366" s="1" t="s">
        <v>53</v>
      </c>
    </row>
    <row r="367" spans="1:28" ht="12.75" customHeight="1" x14ac:dyDescent="0.2">
      <c r="A367" s="2">
        <v>43607.344056631897</v>
      </c>
      <c r="B367" s="1" t="s">
        <v>314</v>
      </c>
      <c r="C367" s="1" t="s">
        <v>29</v>
      </c>
      <c r="D367" s="1" t="s">
        <v>163</v>
      </c>
      <c r="E367" s="1" t="s">
        <v>68</v>
      </c>
      <c r="F367" s="1" t="s">
        <v>32</v>
      </c>
      <c r="G367" s="1" t="s">
        <v>164</v>
      </c>
      <c r="H367" s="3">
        <v>24</v>
      </c>
      <c r="I367" s="1" t="s">
        <v>34</v>
      </c>
      <c r="J367" s="3">
        <v>934.73</v>
      </c>
      <c r="K367" s="3">
        <v>22433.4</v>
      </c>
      <c r="M367" s="1" t="s">
        <v>35</v>
      </c>
      <c r="N367" s="1" t="s">
        <v>36</v>
      </c>
      <c r="O367" s="1" t="s">
        <v>37</v>
      </c>
      <c r="P367" s="1" t="s">
        <v>165</v>
      </c>
      <c r="Q367" s="1" t="s">
        <v>39</v>
      </c>
      <c r="R367" s="1" t="s">
        <v>51</v>
      </c>
      <c r="S367" s="1" t="s">
        <v>41</v>
      </c>
      <c r="V367" s="1" t="s">
        <v>52</v>
      </c>
      <c r="Z367" s="3">
        <v>10.896000000000001</v>
      </c>
      <c r="AA367" s="1" t="s">
        <v>53</v>
      </c>
      <c r="AB367" s="1" t="s">
        <v>53</v>
      </c>
    </row>
    <row r="368" spans="1:28" ht="12.75" customHeight="1" x14ac:dyDescent="0.2">
      <c r="A368" s="2">
        <v>43607.344056631897</v>
      </c>
      <c r="B368" s="1" t="s">
        <v>314</v>
      </c>
      <c r="C368" s="1" t="s">
        <v>29</v>
      </c>
      <c r="D368" s="1" t="s">
        <v>166</v>
      </c>
      <c r="E368" s="1" t="s">
        <v>68</v>
      </c>
      <c r="F368" s="1" t="s">
        <v>32</v>
      </c>
      <c r="G368" s="1" t="s">
        <v>167</v>
      </c>
      <c r="H368" s="3">
        <v>80</v>
      </c>
      <c r="I368" s="1" t="s">
        <v>34</v>
      </c>
      <c r="J368" s="3">
        <v>1944.23</v>
      </c>
      <c r="K368" s="3">
        <v>155538.23999999999</v>
      </c>
      <c r="M368" s="1" t="s">
        <v>35</v>
      </c>
      <c r="N368" s="1" t="s">
        <v>36</v>
      </c>
      <c r="O368" s="1" t="s">
        <v>37</v>
      </c>
      <c r="P368" s="1" t="s">
        <v>168</v>
      </c>
      <c r="Q368" s="1" t="s">
        <v>39</v>
      </c>
      <c r="R368" s="1" t="s">
        <v>51</v>
      </c>
      <c r="S368" s="1" t="s">
        <v>41</v>
      </c>
      <c r="V368" s="1" t="s">
        <v>52</v>
      </c>
      <c r="Z368" s="3">
        <v>69.495999999999995</v>
      </c>
      <c r="AA368" s="1" t="s">
        <v>53</v>
      </c>
      <c r="AB368" s="1" t="s">
        <v>53</v>
      </c>
    </row>
    <row r="369" spans="1:28" ht="12.75" customHeight="1" x14ac:dyDescent="0.2">
      <c r="A369" s="2">
        <v>43607.344056631897</v>
      </c>
      <c r="B369" s="1" t="s">
        <v>314</v>
      </c>
      <c r="C369" s="1" t="s">
        <v>29</v>
      </c>
      <c r="D369" s="1" t="s">
        <v>145</v>
      </c>
      <c r="E369" s="1" t="s">
        <v>68</v>
      </c>
      <c r="F369" s="1" t="s">
        <v>32</v>
      </c>
      <c r="G369" s="1" t="s">
        <v>146</v>
      </c>
      <c r="H369" s="3">
        <v>20</v>
      </c>
      <c r="I369" s="1" t="s">
        <v>34</v>
      </c>
      <c r="J369" s="3">
        <v>673</v>
      </c>
      <c r="K369" s="3">
        <v>13460.04</v>
      </c>
      <c r="M369" s="1" t="s">
        <v>35</v>
      </c>
      <c r="N369" s="1" t="s">
        <v>36</v>
      </c>
      <c r="O369" s="1" t="s">
        <v>37</v>
      </c>
      <c r="P369" s="1" t="s">
        <v>147</v>
      </c>
      <c r="Q369" s="1" t="s">
        <v>39</v>
      </c>
      <c r="R369" s="1" t="s">
        <v>51</v>
      </c>
      <c r="S369" s="1" t="s">
        <v>41</v>
      </c>
      <c r="V369" s="1" t="s">
        <v>52</v>
      </c>
      <c r="Z369" s="3">
        <v>1.496</v>
      </c>
      <c r="AA369" s="1" t="s">
        <v>53</v>
      </c>
      <c r="AB369" s="1" t="s">
        <v>53</v>
      </c>
    </row>
    <row r="370" spans="1:28" ht="12.75" customHeight="1" x14ac:dyDescent="0.2">
      <c r="A370" s="2">
        <v>43607.344056631897</v>
      </c>
      <c r="B370" s="1" t="s">
        <v>314</v>
      </c>
      <c r="C370" s="1" t="s">
        <v>29</v>
      </c>
      <c r="D370" s="1" t="s">
        <v>172</v>
      </c>
      <c r="E370" s="1" t="s">
        <v>68</v>
      </c>
      <c r="F370" s="1" t="s">
        <v>32</v>
      </c>
      <c r="G370" s="1" t="s">
        <v>173</v>
      </c>
      <c r="H370" s="3">
        <v>1</v>
      </c>
      <c r="I370" s="1" t="s">
        <v>34</v>
      </c>
      <c r="J370" s="3">
        <v>32715.38</v>
      </c>
      <c r="K370" s="3">
        <v>32715.38</v>
      </c>
      <c r="M370" s="1" t="s">
        <v>35</v>
      </c>
      <c r="N370" s="1" t="s">
        <v>36</v>
      </c>
      <c r="O370" s="1" t="s">
        <v>37</v>
      </c>
      <c r="P370" s="1" t="s">
        <v>174</v>
      </c>
      <c r="Q370" s="1" t="s">
        <v>39</v>
      </c>
      <c r="R370" s="1" t="s">
        <v>51</v>
      </c>
      <c r="S370" s="1" t="s">
        <v>41</v>
      </c>
      <c r="V370" s="1" t="s">
        <v>52</v>
      </c>
      <c r="Z370" s="3">
        <v>0.18099999999999999</v>
      </c>
      <c r="AA370" s="1" t="s">
        <v>53</v>
      </c>
      <c r="AB370" s="1" t="s">
        <v>53</v>
      </c>
    </row>
    <row r="371" spans="1:28" ht="12.75" customHeight="1" x14ac:dyDescent="0.2">
      <c r="A371" s="2">
        <v>43607.344056631897</v>
      </c>
      <c r="B371" s="1" t="s">
        <v>314</v>
      </c>
      <c r="C371" s="1" t="s">
        <v>29</v>
      </c>
      <c r="D371" s="1" t="s">
        <v>133</v>
      </c>
      <c r="E371" s="1" t="s">
        <v>68</v>
      </c>
      <c r="F371" s="1" t="s">
        <v>32</v>
      </c>
      <c r="G371" s="1" t="s">
        <v>134</v>
      </c>
      <c r="H371" s="3">
        <v>2</v>
      </c>
      <c r="I371" s="1" t="s">
        <v>34</v>
      </c>
      <c r="J371" s="3">
        <v>100950.3</v>
      </c>
      <c r="K371" s="3">
        <v>201900.6</v>
      </c>
      <c r="M371" s="1" t="s">
        <v>35</v>
      </c>
      <c r="N371" s="1" t="s">
        <v>36</v>
      </c>
      <c r="O371" s="1" t="s">
        <v>37</v>
      </c>
      <c r="P371" s="1" t="s">
        <v>135</v>
      </c>
      <c r="Q371" s="1" t="s">
        <v>39</v>
      </c>
      <c r="R371" s="1" t="s">
        <v>51</v>
      </c>
      <c r="S371" s="1" t="s">
        <v>41</v>
      </c>
      <c r="V371" s="1" t="s">
        <v>52</v>
      </c>
      <c r="Z371" s="3">
        <v>0.81599999999999995</v>
      </c>
      <c r="AA371" s="1" t="s">
        <v>53</v>
      </c>
      <c r="AB371" s="1" t="s">
        <v>53</v>
      </c>
    </row>
    <row r="372" spans="1:28" ht="12.75" customHeight="1" x14ac:dyDescent="0.2">
      <c r="A372" s="2">
        <v>43607.344056631897</v>
      </c>
      <c r="B372" s="1" t="s">
        <v>314</v>
      </c>
      <c r="C372" s="1" t="s">
        <v>29</v>
      </c>
      <c r="D372" s="1" t="s">
        <v>139</v>
      </c>
      <c r="E372" s="1" t="s">
        <v>68</v>
      </c>
      <c r="F372" s="1" t="s">
        <v>32</v>
      </c>
      <c r="G372" s="1" t="s">
        <v>140</v>
      </c>
      <c r="H372" s="3">
        <v>2</v>
      </c>
      <c r="I372" s="1" t="s">
        <v>34</v>
      </c>
      <c r="J372" s="3">
        <v>82255.8</v>
      </c>
      <c r="K372" s="3">
        <v>164511.6</v>
      </c>
      <c r="M372" s="1" t="s">
        <v>35</v>
      </c>
      <c r="N372" s="1" t="s">
        <v>36</v>
      </c>
      <c r="O372" s="1" t="s">
        <v>37</v>
      </c>
      <c r="P372" s="1" t="s">
        <v>141</v>
      </c>
      <c r="Q372" s="1" t="s">
        <v>39</v>
      </c>
      <c r="R372" s="1" t="s">
        <v>51</v>
      </c>
      <c r="S372" s="1" t="s">
        <v>41</v>
      </c>
      <c r="V372" s="1" t="s">
        <v>52</v>
      </c>
      <c r="Z372" s="3">
        <v>0.372</v>
      </c>
      <c r="AA372" s="1" t="s">
        <v>53</v>
      </c>
      <c r="AB372" s="1" t="s">
        <v>53</v>
      </c>
    </row>
    <row r="373" spans="1:28" ht="12.75" customHeight="1" x14ac:dyDescent="0.2">
      <c r="A373" s="2">
        <v>43607.344056631897</v>
      </c>
      <c r="B373" s="1" t="s">
        <v>314</v>
      </c>
      <c r="C373" s="1" t="s">
        <v>29</v>
      </c>
      <c r="D373" s="1" t="s">
        <v>136</v>
      </c>
      <c r="E373" s="1" t="s">
        <v>68</v>
      </c>
      <c r="F373" s="1" t="s">
        <v>32</v>
      </c>
      <c r="G373" s="1" t="s">
        <v>137</v>
      </c>
      <c r="H373" s="3">
        <v>12</v>
      </c>
      <c r="I373" s="1" t="s">
        <v>34</v>
      </c>
      <c r="J373" s="3">
        <v>23368.13</v>
      </c>
      <c r="K373" s="3">
        <v>280417.5</v>
      </c>
      <c r="M373" s="1" t="s">
        <v>35</v>
      </c>
      <c r="N373" s="1" t="s">
        <v>36</v>
      </c>
      <c r="O373" s="1" t="s">
        <v>37</v>
      </c>
      <c r="P373" s="1" t="s">
        <v>138</v>
      </c>
      <c r="Q373" s="1" t="s">
        <v>39</v>
      </c>
      <c r="R373" s="1" t="s">
        <v>51</v>
      </c>
      <c r="S373" s="1" t="s">
        <v>41</v>
      </c>
      <c r="V373" s="1" t="s">
        <v>52</v>
      </c>
      <c r="Z373" s="3">
        <v>11.688000000000001</v>
      </c>
      <c r="AA373" s="1" t="s">
        <v>53</v>
      </c>
      <c r="AB373" s="1" t="s">
        <v>53</v>
      </c>
    </row>
    <row r="374" spans="1:28" ht="12.75" customHeight="1" x14ac:dyDescent="0.2">
      <c r="A374" s="2">
        <v>43608.2899891204</v>
      </c>
      <c r="B374" s="1" t="s">
        <v>315</v>
      </c>
      <c r="C374" s="1" t="s">
        <v>29</v>
      </c>
      <c r="D374" s="1" t="s">
        <v>76</v>
      </c>
      <c r="E374" s="1" t="s">
        <v>68</v>
      </c>
      <c r="F374" s="1" t="s">
        <v>32</v>
      </c>
      <c r="G374" s="1" t="s">
        <v>77</v>
      </c>
      <c r="H374" s="3">
        <v>25</v>
      </c>
      <c r="I374" s="1" t="s">
        <v>34</v>
      </c>
      <c r="J374" s="3">
        <v>598.95000000000005</v>
      </c>
      <c r="K374" s="3">
        <v>14973.75</v>
      </c>
      <c r="M374" s="1" t="s">
        <v>35</v>
      </c>
      <c r="N374" s="1" t="s">
        <v>36</v>
      </c>
      <c r="O374" s="1" t="s">
        <v>37</v>
      </c>
      <c r="P374" s="1" t="s">
        <v>78</v>
      </c>
      <c r="Q374" s="1" t="s">
        <v>39</v>
      </c>
      <c r="R374" s="1" t="s">
        <v>51</v>
      </c>
      <c r="S374" s="1" t="s">
        <v>41</v>
      </c>
      <c r="V374" s="1" t="s">
        <v>80</v>
      </c>
      <c r="Z374" s="3">
        <v>0</v>
      </c>
    </row>
    <row r="375" spans="1:28" ht="12.75" customHeight="1" x14ac:dyDescent="0.2">
      <c r="A375" s="2">
        <v>43608.309674884302</v>
      </c>
      <c r="B375" s="1" t="s">
        <v>316</v>
      </c>
      <c r="C375" s="1" t="s">
        <v>29</v>
      </c>
      <c r="D375" s="1" t="s">
        <v>296</v>
      </c>
      <c r="E375" s="1" t="s">
        <v>68</v>
      </c>
      <c r="F375" s="1" t="s">
        <v>32</v>
      </c>
      <c r="G375" s="1" t="s">
        <v>297</v>
      </c>
      <c r="H375" s="3">
        <v>10</v>
      </c>
      <c r="I375" s="1" t="s">
        <v>34</v>
      </c>
      <c r="J375" s="3">
        <v>1771.44</v>
      </c>
      <c r="K375" s="3">
        <v>17714.400000000001</v>
      </c>
      <c r="M375" s="1" t="s">
        <v>35</v>
      </c>
      <c r="N375" s="1" t="s">
        <v>36</v>
      </c>
      <c r="O375" s="1" t="s">
        <v>37</v>
      </c>
      <c r="P375" s="1" t="s">
        <v>298</v>
      </c>
      <c r="Q375" s="1" t="s">
        <v>39</v>
      </c>
      <c r="R375" s="1" t="s">
        <v>40</v>
      </c>
      <c r="S375" s="1" t="s">
        <v>41</v>
      </c>
      <c r="V375" s="1" t="s">
        <v>193</v>
      </c>
      <c r="Z375" s="3">
        <v>0</v>
      </c>
      <c r="AA375" s="1" t="s">
        <v>299</v>
      </c>
      <c r="AB375" s="1" t="s">
        <v>299</v>
      </c>
    </row>
    <row r="376" spans="1:28" ht="12.75" customHeight="1" x14ac:dyDescent="0.2">
      <c r="A376" s="2">
        <v>43615.506327928197</v>
      </c>
      <c r="B376" s="1" t="s">
        <v>317</v>
      </c>
      <c r="C376" s="1" t="s">
        <v>29</v>
      </c>
      <c r="D376" s="1" t="s">
        <v>290</v>
      </c>
      <c r="E376" s="1" t="s">
        <v>68</v>
      </c>
      <c r="F376" s="1" t="s">
        <v>32</v>
      </c>
      <c r="G376" s="1" t="s">
        <v>291</v>
      </c>
      <c r="H376" s="3">
        <v>4</v>
      </c>
      <c r="I376" s="1" t="s">
        <v>34</v>
      </c>
      <c r="J376" s="3">
        <v>1265</v>
      </c>
      <c r="K376" s="3">
        <v>5060</v>
      </c>
      <c r="M376" s="1" t="s">
        <v>35</v>
      </c>
      <c r="N376" s="1" t="s">
        <v>36</v>
      </c>
      <c r="O376" s="1" t="s">
        <v>37</v>
      </c>
      <c r="P376" s="1" t="s">
        <v>292</v>
      </c>
      <c r="Q376" s="1" t="s">
        <v>39</v>
      </c>
      <c r="R376" s="1" t="s">
        <v>51</v>
      </c>
      <c r="S376" s="1" t="s">
        <v>41</v>
      </c>
      <c r="V376" s="1" t="s">
        <v>293</v>
      </c>
      <c r="Z376" s="3">
        <v>0</v>
      </c>
    </row>
    <row r="377" spans="1:28" ht="12.75" customHeight="1" x14ac:dyDescent="0.2">
      <c r="A377" s="2">
        <v>43615.548185266198</v>
      </c>
      <c r="B377" s="1" t="s">
        <v>318</v>
      </c>
      <c r="C377" s="1" t="s">
        <v>29</v>
      </c>
      <c r="D377" s="1" t="s">
        <v>104</v>
      </c>
      <c r="E377" s="1" t="s">
        <v>105</v>
      </c>
      <c r="F377" s="1" t="s">
        <v>32</v>
      </c>
      <c r="G377" s="1" t="s">
        <v>106</v>
      </c>
      <c r="H377" s="3">
        <v>12</v>
      </c>
      <c r="I377" s="1" t="s">
        <v>34</v>
      </c>
      <c r="J377" s="3">
        <v>2652.93</v>
      </c>
      <c r="K377" s="3">
        <v>31835.1</v>
      </c>
      <c r="M377" s="1" t="s">
        <v>35</v>
      </c>
      <c r="N377" s="1" t="s">
        <v>36</v>
      </c>
      <c r="O377" s="1" t="s">
        <v>37</v>
      </c>
      <c r="P377" s="1" t="s">
        <v>107</v>
      </c>
      <c r="Q377" s="1" t="s">
        <v>39</v>
      </c>
      <c r="R377" s="1" t="s">
        <v>51</v>
      </c>
      <c r="S377" s="1" t="s">
        <v>41</v>
      </c>
      <c r="V377" s="1" t="s">
        <v>103</v>
      </c>
      <c r="Z377" s="3">
        <v>0</v>
      </c>
    </row>
    <row r="378" spans="1:28" ht="12.75" customHeight="1" x14ac:dyDescent="0.2">
      <c r="A378" s="2">
        <v>43621.419249074097</v>
      </c>
      <c r="B378" s="1" t="s">
        <v>319</v>
      </c>
      <c r="C378" s="1" t="s">
        <v>29</v>
      </c>
      <c r="D378" s="1" t="s">
        <v>139</v>
      </c>
      <c r="E378" s="1" t="s">
        <v>68</v>
      </c>
      <c r="F378" s="1" t="s">
        <v>32</v>
      </c>
      <c r="G378" s="1" t="s">
        <v>140</v>
      </c>
      <c r="H378" s="3">
        <v>1</v>
      </c>
      <c r="I378" s="1" t="s">
        <v>34</v>
      </c>
      <c r="J378" s="3">
        <v>82469.820000000007</v>
      </c>
      <c r="K378" s="3">
        <v>82469.820000000007</v>
      </c>
      <c r="M378" s="1" t="s">
        <v>35</v>
      </c>
      <c r="N378" s="1" t="s">
        <v>36</v>
      </c>
      <c r="O378" s="1" t="s">
        <v>37</v>
      </c>
      <c r="P378" s="1" t="s">
        <v>141</v>
      </c>
      <c r="Q378" s="1" t="s">
        <v>39</v>
      </c>
      <c r="R378" s="1" t="s">
        <v>51</v>
      </c>
      <c r="S378" s="1" t="s">
        <v>41</v>
      </c>
      <c r="V378" s="1" t="s">
        <v>52</v>
      </c>
      <c r="Z378" s="3">
        <v>0.186</v>
      </c>
      <c r="AA378" s="1" t="s">
        <v>53</v>
      </c>
      <c r="AB378" s="1" t="s">
        <v>53</v>
      </c>
    </row>
    <row r="379" spans="1:28" ht="12.75" customHeight="1" x14ac:dyDescent="0.2">
      <c r="A379" s="2">
        <v>43627.407822141198</v>
      </c>
      <c r="B379" s="1" t="s">
        <v>320</v>
      </c>
      <c r="C379" s="1" t="s">
        <v>29</v>
      </c>
      <c r="D379" s="1" t="s">
        <v>148</v>
      </c>
      <c r="E379" s="1" t="s">
        <v>68</v>
      </c>
      <c r="F379" s="1" t="s">
        <v>32</v>
      </c>
      <c r="G379" s="1" t="s">
        <v>149</v>
      </c>
      <c r="H379" s="3">
        <v>1</v>
      </c>
      <c r="I379" s="1" t="s">
        <v>34</v>
      </c>
      <c r="J379" s="3">
        <v>100597.46</v>
      </c>
      <c r="K379" s="3">
        <v>100597.46</v>
      </c>
      <c r="M379" s="1" t="s">
        <v>35</v>
      </c>
      <c r="N379" s="1" t="s">
        <v>36</v>
      </c>
      <c r="O379" s="1" t="s">
        <v>37</v>
      </c>
      <c r="P379" s="1" t="s">
        <v>150</v>
      </c>
      <c r="Q379" s="1" t="s">
        <v>39</v>
      </c>
      <c r="R379" s="1" t="s">
        <v>51</v>
      </c>
      <c r="S379" s="1" t="s">
        <v>41</v>
      </c>
      <c r="V379" s="1" t="s">
        <v>52</v>
      </c>
      <c r="Z379" s="3">
        <v>0.186</v>
      </c>
      <c r="AA379" s="1" t="s">
        <v>53</v>
      </c>
      <c r="AB379" s="1" t="s">
        <v>53</v>
      </c>
    </row>
    <row r="380" spans="1:28" ht="12.75" customHeight="1" x14ac:dyDescent="0.2">
      <c r="A380" s="2">
        <v>43627.574530405102</v>
      </c>
      <c r="B380" s="1" t="s">
        <v>321</v>
      </c>
      <c r="C380" s="1" t="s">
        <v>29</v>
      </c>
      <c r="D380" s="1" t="s">
        <v>290</v>
      </c>
      <c r="E380" s="1" t="s">
        <v>68</v>
      </c>
      <c r="F380" s="1" t="s">
        <v>32</v>
      </c>
      <c r="G380" s="1" t="s">
        <v>291</v>
      </c>
      <c r="H380" s="3">
        <v>4</v>
      </c>
      <c r="I380" s="1" t="s">
        <v>34</v>
      </c>
      <c r="J380" s="3">
        <v>1265</v>
      </c>
      <c r="K380" s="3">
        <v>5060</v>
      </c>
      <c r="M380" s="1" t="s">
        <v>35</v>
      </c>
      <c r="N380" s="1" t="s">
        <v>36</v>
      </c>
      <c r="O380" s="1" t="s">
        <v>37</v>
      </c>
      <c r="P380" s="1" t="s">
        <v>292</v>
      </c>
      <c r="Q380" s="1" t="s">
        <v>39</v>
      </c>
      <c r="R380" s="1" t="s">
        <v>79</v>
      </c>
      <c r="S380" s="1" t="s">
        <v>41</v>
      </c>
      <c r="V380" s="1" t="s">
        <v>293</v>
      </c>
      <c r="Z380" s="3">
        <v>0</v>
      </c>
    </row>
    <row r="381" spans="1:28" ht="12.75" customHeight="1" x14ac:dyDescent="0.2">
      <c r="A381" s="2">
        <v>43628.3202726042</v>
      </c>
      <c r="B381" s="1" t="s">
        <v>322</v>
      </c>
      <c r="C381" s="1" t="s">
        <v>29</v>
      </c>
      <c r="D381" s="1" t="s">
        <v>296</v>
      </c>
      <c r="E381" s="1" t="s">
        <v>68</v>
      </c>
      <c r="F381" s="1" t="s">
        <v>32</v>
      </c>
      <c r="G381" s="1" t="s">
        <v>297</v>
      </c>
      <c r="H381" s="3">
        <v>10</v>
      </c>
      <c r="I381" s="1" t="s">
        <v>34</v>
      </c>
      <c r="J381" s="3">
        <v>1771.44</v>
      </c>
      <c r="K381" s="3">
        <v>17714.400000000001</v>
      </c>
      <c r="M381" s="1" t="s">
        <v>35</v>
      </c>
      <c r="N381" s="1" t="s">
        <v>36</v>
      </c>
      <c r="O381" s="1" t="s">
        <v>37</v>
      </c>
      <c r="P381" s="1" t="s">
        <v>298</v>
      </c>
      <c r="Q381" s="1" t="s">
        <v>39</v>
      </c>
      <c r="R381" s="1" t="s">
        <v>79</v>
      </c>
      <c r="S381" s="1" t="s">
        <v>41</v>
      </c>
      <c r="V381" s="1" t="s">
        <v>193</v>
      </c>
      <c r="Z381" s="3">
        <v>0</v>
      </c>
      <c r="AA381" s="1" t="s">
        <v>299</v>
      </c>
      <c r="AB381" s="1" t="s">
        <v>299</v>
      </c>
    </row>
    <row r="382" spans="1:28" ht="12.75" customHeight="1" x14ac:dyDescent="0.2">
      <c r="A382" s="2">
        <v>43628.510099571802</v>
      </c>
      <c r="B382" s="1" t="s">
        <v>323</v>
      </c>
      <c r="C382" s="1" t="s">
        <v>29</v>
      </c>
      <c r="D382" s="1" t="s">
        <v>296</v>
      </c>
      <c r="E382" s="1" t="s">
        <v>68</v>
      </c>
      <c r="F382" s="1" t="s">
        <v>32</v>
      </c>
      <c r="G382" s="1" t="s">
        <v>297</v>
      </c>
      <c r="H382" s="3">
        <v>10</v>
      </c>
      <c r="I382" s="1" t="s">
        <v>34</v>
      </c>
      <c r="J382" s="3">
        <v>1771.44</v>
      </c>
      <c r="K382" s="3">
        <v>17714.400000000001</v>
      </c>
      <c r="M382" s="1" t="s">
        <v>35</v>
      </c>
      <c r="N382" s="1" t="s">
        <v>36</v>
      </c>
      <c r="O382" s="1" t="s">
        <v>37</v>
      </c>
      <c r="P382" s="1" t="s">
        <v>298</v>
      </c>
      <c r="Q382" s="1" t="s">
        <v>39</v>
      </c>
      <c r="R382" s="1" t="s">
        <v>40</v>
      </c>
      <c r="S382" s="1" t="s">
        <v>41</v>
      </c>
      <c r="V382" s="1" t="s">
        <v>193</v>
      </c>
      <c r="Z382" s="3">
        <v>0</v>
      </c>
      <c r="AA382" s="1" t="s">
        <v>299</v>
      </c>
      <c r="AB382" s="1" t="s">
        <v>299</v>
      </c>
    </row>
    <row r="383" spans="1:28" ht="12.75" customHeight="1" x14ac:dyDescent="0.2">
      <c r="A383" s="2">
        <v>43628.546239895797</v>
      </c>
      <c r="B383" s="1" t="s">
        <v>324</v>
      </c>
      <c r="C383" s="1" t="s">
        <v>29</v>
      </c>
      <c r="D383" s="1" t="s">
        <v>166</v>
      </c>
      <c r="E383" s="1" t="s">
        <v>68</v>
      </c>
      <c r="F383" s="1" t="s">
        <v>32</v>
      </c>
      <c r="G383" s="1" t="s">
        <v>167</v>
      </c>
      <c r="H383" s="3">
        <v>40</v>
      </c>
      <c r="I383" s="1" t="s">
        <v>34</v>
      </c>
      <c r="J383" s="3">
        <v>1935.92</v>
      </c>
      <c r="K383" s="3">
        <v>77436.899999999994</v>
      </c>
      <c r="M383" s="1" t="s">
        <v>35</v>
      </c>
      <c r="N383" s="1" t="s">
        <v>36</v>
      </c>
      <c r="O383" s="1" t="s">
        <v>37</v>
      </c>
      <c r="P383" s="1" t="s">
        <v>168</v>
      </c>
      <c r="Q383" s="1" t="s">
        <v>39</v>
      </c>
      <c r="R383" s="1" t="s">
        <v>51</v>
      </c>
      <c r="S383" s="1" t="s">
        <v>41</v>
      </c>
      <c r="V383" s="1" t="s">
        <v>52</v>
      </c>
      <c r="Z383" s="3">
        <v>34.747999999999998</v>
      </c>
      <c r="AA383" s="1" t="s">
        <v>53</v>
      </c>
      <c r="AB383" s="1" t="s">
        <v>53</v>
      </c>
    </row>
    <row r="384" spans="1:28" ht="12.75" customHeight="1" x14ac:dyDescent="0.2">
      <c r="A384" s="2">
        <v>43628.546239895797</v>
      </c>
      <c r="B384" s="1" t="s">
        <v>324</v>
      </c>
      <c r="C384" s="1" t="s">
        <v>29</v>
      </c>
      <c r="D384" s="1" t="s">
        <v>124</v>
      </c>
      <c r="E384" s="1" t="s">
        <v>68</v>
      </c>
      <c r="F384" s="1" t="s">
        <v>32</v>
      </c>
      <c r="G384" s="1" t="s">
        <v>125</v>
      </c>
      <c r="H384" s="3">
        <v>2</v>
      </c>
      <c r="I384" s="1" t="s">
        <v>34</v>
      </c>
      <c r="J384" s="3">
        <v>10051.91</v>
      </c>
      <c r="K384" s="3">
        <v>20103.810000000001</v>
      </c>
      <c r="M384" s="1" t="s">
        <v>35</v>
      </c>
      <c r="N384" s="1" t="s">
        <v>36</v>
      </c>
      <c r="O384" s="1" t="s">
        <v>37</v>
      </c>
      <c r="P384" s="1" t="s">
        <v>126</v>
      </c>
      <c r="Q384" s="1" t="s">
        <v>39</v>
      </c>
      <c r="R384" s="1" t="s">
        <v>51</v>
      </c>
      <c r="S384" s="1" t="s">
        <v>41</v>
      </c>
      <c r="V384" s="1" t="s">
        <v>52</v>
      </c>
      <c r="Z384" s="3">
        <v>0.46</v>
      </c>
      <c r="AA384" s="1" t="s">
        <v>53</v>
      </c>
      <c r="AB384" s="1" t="s">
        <v>53</v>
      </c>
    </row>
    <row r="385" spans="1:28" ht="12.75" customHeight="1" x14ac:dyDescent="0.2">
      <c r="A385" s="2">
        <v>43629.363361655101</v>
      </c>
      <c r="B385" s="1" t="s">
        <v>325</v>
      </c>
      <c r="C385" s="1" t="s">
        <v>29</v>
      </c>
      <c r="D385" s="1" t="s">
        <v>71</v>
      </c>
      <c r="E385" s="1" t="s">
        <v>72</v>
      </c>
      <c r="F385" s="1" t="s">
        <v>32</v>
      </c>
      <c r="G385" s="1" t="s">
        <v>73</v>
      </c>
      <c r="H385" s="3">
        <v>20</v>
      </c>
      <c r="I385" s="1" t="s">
        <v>34</v>
      </c>
      <c r="J385" s="3">
        <v>743.86</v>
      </c>
      <c r="K385" s="3">
        <v>14877.19</v>
      </c>
      <c r="M385" s="1" t="s">
        <v>35</v>
      </c>
      <c r="N385" s="1" t="s">
        <v>36</v>
      </c>
      <c r="O385" s="1" t="s">
        <v>37</v>
      </c>
      <c r="P385" s="1" t="s">
        <v>74</v>
      </c>
      <c r="Q385" s="1" t="s">
        <v>39</v>
      </c>
      <c r="R385" s="1" t="s">
        <v>40</v>
      </c>
      <c r="S385" s="1" t="s">
        <v>41</v>
      </c>
      <c r="V385" s="1" t="s">
        <v>52</v>
      </c>
      <c r="Z385" s="3">
        <v>0.1</v>
      </c>
      <c r="AA385" s="1" t="s">
        <v>53</v>
      </c>
      <c r="AB385" s="1" t="s">
        <v>53</v>
      </c>
    </row>
    <row r="386" spans="1:28" ht="12.75" customHeight="1" x14ac:dyDescent="0.2">
      <c r="A386" s="2">
        <v>43629.363361655101</v>
      </c>
      <c r="B386" s="1" t="s">
        <v>325</v>
      </c>
      <c r="C386" s="1" t="s">
        <v>29</v>
      </c>
      <c r="D386" s="1" t="s">
        <v>166</v>
      </c>
      <c r="E386" s="1" t="s">
        <v>68</v>
      </c>
      <c r="F386" s="1" t="s">
        <v>32</v>
      </c>
      <c r="G386" s="1" t="s">
        <v>167</v>
      </c>
      <c r="H386" s="3">
        <v>80</v>
      </c>
      <c r="I386" s="1" t="s">
        <v>34</v>
      </c>
      <c r="J386" s="3">
        <v>1934.04</v>
      </c>
      <c r="K386" s="3">
        <v>154722.79999999999</v>
      </c>
      <c r="M386" s="1" t="s">
        <v>35</v>
      </c>
      <c r="N386" s="1" t="s">
        <v>36</v>
      </c>
      <c r="O386" s="1" t="s">
        <v>37</v>
      </c>
      <c r="P386" s="1" t="s">
        <v>168</v>
      </c>
      <c r="Q386" s="1" t="s">
        <v>39</v>
      </c>
      <c r="R386" s="1" t="s">
        <v>40</v>
      </c>
      <c r="S386" s="1" t="s">
        <v>41</v>
      </c>
      <c r="V386" s="1" t="s">
        <v>52</v>
      </c>
      <c r="Z386" s="3">
        <v>69.495999999999995</v>
      </c>
      <c r="AA386" s="1" t="s">
        <v>53</v>
      </c>
      <c r="AB386" s="1" t="s">
        <v>53</v>
      </c>
    </row>
    <row r="387" spans="1:28" ht="12.75" customHeight="1" x14ac:dyDescent="0.2">
      <c r="A387" s="2">
        <v>43629.363361655101</v>
      </c>
      <c r="B387" s="1" t="s">
        <v>325</v>
      </c>
      <c r="C387" s="1" t="s">
        <v>29</v>
      </c>
      <c r="D387" s="1" t="s">
        <v>163</v>
      </c>
      <c r="E387" s="1" t="s">
        <v>68</v>
      </c>
      <c r="F387" s="1" t="s">
        <v>32</v>
      </c>
      <c r="G387" s="1" t="s">
        <v>164</v>
      </c>
      <c r="H387" s="3">
        <v>24</v>
      </c>
      <c r="I387" s="1" t="s">
        <v>34</v>
      </c>
      <c r="J387" s="3">
        <v>929.82</v>
      </c>
      <c r="K387" s="3">
        <v>22315.79</v>
      </c>
      <c r="M387" s="1" t="s">
        <v>35</v>
      </c>
      <c r="N387" s="1" t="s">
        <v>36</v>
      </c>
      <c r="O387" s="1" t="s">
        <v>37</v>
      </c>
      <c r="P387" s="1" t="s">
        <v>165</v>
      </c>
      <c r="Q387" s="1" t="s">
        <v>39</v>
      </c>
      <c r="R387" s="1" t="s">
        <v>40</v>
      </c>
      <c r="S387" s="1" t="s">
        <v>41</v>
      </c>
      <c r="V387" s="1" t="s">
        <v>52</v>
      </c>
      <c r="Z387" s="3">
        <v>10.896000000000001</v>
      </c>
      <c r="AA387" s="1" t="s">
        <v>53</v>
      </c>
      <c r="AB387" s="1" t="s">
        <v>53</v>
      </c>
    </row>
    <row r="388" spans="1:28" ht="12.75" customHeight="1" x14ac:dyDescent="0.2">
      <c r="A388" s="2">
        <v>43629.363361655101</v>
      </c>
      <c r="B388" s="1" t="s">
        <v>325</v>
      </c>
      <c r="C388" s="1" t="s">
        <v>29</v>
      </c>
      <c r="D388" s="1" t="s">
        <v>157</v>
      </c>
      <c r="E388" s="1" t="s">
        <v>68</v>
      </c>
      <c r="F388" s="1" t="s">
        <v>32</v>
      </c>
      <c r="G388" s="1" t="s">
        <v>158</v>
      </c>
      <c r="H388" s="3">
        <v>2</v>
      </c>
      <c r="I388" s="1" t="s">
        <v>34</v>
      </c>
      <c r="J388" s="3">
        <v>119017.54</v>
      </c>
      <c r="K388" s="3">
        <v>238035.08</v>
      </c>
      <c r="M388" s="1" t="s">
        <v>35</v>
      </c>
      <c r="N388" s="1" t="s">
        <v>36</v>
      </c>
      <c r="O388" s="1" t="s">
        <v>37</v>
      </c>
      <c r="P388" s="1" t="s">
        <v>159</v>
      </c>
      <c r="Q388" s="1" t="s">
        <v>39</v>
      </c>
      <c r="R388" s="1" t="s">
        <v>40</v>
      </c>
      <c r="S388" s="1" t="s">
        <v>41</v>
      </c>
      <c r="V388" s="1" t="s">
        <v>52</v>
      </c>
      <c r="Z388" s="3">
        <v>0.372</v>
      </c>
      <c r="AA388" s="1" t="s">
        <v>53</v>
      </c>
      <c r="AB388" s="1" t="s">
        <v>53</v>
      </c>
    </row>
    <row r="389" spans="1:28" ht="12.75" customHeight="1" x14ac:dyDescent="0.2">
      <c r="A389" s="2">
        <v>43629.363361655101</v>
      </c>
      <c r="B389" s="1" t="s">
        <v>325</v>
      </c>
      <c r="C389" s="1" t="s">
        <v>29</v>
      </c>
      <c r="D389" s="1" t="s">
        <v>154</v>
      </c>
      <c r="E389" s="1" t="s">
        <v>68</v>
      </c>
      <c r="F389" s="1" t="s">
        <v>32</v>
      </c>
      <c r="G389" s="1" t="s">
        <v>155</v>
      </c>
      <c r="H389" s="3">
        <v>80</v>
      </c>
      <c r="I389" s="1" t="s">
        <v>34</v>
      </c>
      <c r="J389" s="3">
        <v>669.47</v>
      </c>
      <c r="K389" s="3">
        <v>53557.89</v>
      </c>
      <c r="M389" s="1" t="s">
        <v>35</v>
      </c>
      <c r="N389" s="1" t="s">
        <v>36</v>
      </c>
      <c r="O389" s="1" t="s">
        <v>37</v>
      </c>
      <c r="P389" s="1" t="s">
        <v>156</v>
      </c>
      <c r="Q389" s="1" t="s">
        <v>39</v>
      </c>
      <c r="R389" s="1" t="s">
        <v>40</v>
      </c>
      <c r="S389" s="1" t="s">
        <v>41</v>
      </c>
      <c r="V389" s="1" t="s">
        <v>52</v>
      </c>
      <c r="Z389" s="3">
        <v>54.4</v>
      </c>
      <c r="AA389" s="1" t="s">
        <v>53</v>
      </c>
      <c r="AB389" s="1" t="s">
        <v>53</v>
      </c>
    </row>
    <row r="390" spans="1:28" ht="12.75" customHeight="1" x14ac:dyDescent="0.2">
      <c r="A390" s="2">
        <v>43629.363361655101</v>
      </c>
      <c r="B390" s="1" t="s">
        <v>325</v>
      </c>
      <c r="C390" s="1" t="s">
        <v>29</v>
      </c>
      <c r="D390" s="1" t="s">
        <v>160</v>
      </c>
      <c r="E390" s="1" t="s">
        <v>68</v>
      </c>
      <c r="F390" s="1" t="s">
        <v>32</v>
      </c>
      <c r="G390" s="1" t="s">
        <v>161</v>
      </c>
      <c r="H390" s="3">
        <v>2</v>
      </c>
      <c r="I390" s="1" t="s">
        <v>34</v>
      </c>
      <c r="J390" s="3">
        <v>81824.56</v>
      </c>
      <c r="K390" s="3">
        <v>163649.10999999999</v>
      </c>
      <c r="M390" s="1" t="s">
        <v>35</v>
      </c>
      <c r="N390" s="1" t="s">
        <v>36</v>
      </c>
      <c r="O390" s="1" t="s">
        <v>37</v>
      </c>
      <c r="P390" s="1" t="s">
        <v>162</v>
      </c>
      <c r="Q390" s="1" t="s">
        <v>39</v>
      </c>
      <c r="R390" s="1" t="s">
        <v>40</v>
      </c>
      <c r="S390" s="1" t="s">
        <v>41</v>
      </c>
      <c r="V390" s="1" t="s">
        <v>52</v>
      </c>
      <c r="Z390" s="3">
        <v>0.36199999999999999</v>
      </c>
      <c r="AA390" s="1" t="s">
        <v>53</v>
      </c>
      <c r="AB390" s="1" t="s">
        <v>53</v>
      </c>
    </row>
    <row r="391" spans="1:28" ht="12.75" customHeight="1" x14ac:dyDescent="0.2">
      <c r="A391" s="2">
        <v>43629.363361655101</v>
      </c>
      <c r="B391" s="1" t="s">
        <v>325</v>
      </c>
      <c r="C391" s="1" t="s">
        <v>29</v>
      </c>
      <c r="D391" s="1" t="s">
        <v>139</v>
      </c>
      <c r="E391" s="1" t="s">
        <v>68</v>
      </c>
      <c r="F391" s="1" t="s">
        <v>32</v>
      </c>
      <c r="G391" s="1" t="s">
        <v>140</v>
      </c>
      <c r="H391" s="3">
        <v>2</v>
      </c>
      <c r="I391" s="1" t="s">
        <v>34</v>
      </c>
      <c r="J391" s="3">
        <v>81824.56</v>
      </c>
      <c r="K391" s="3">
        <v>163649.10999999999</v>
      </c>
      <c r="M391" s="1" t="s">
        <v>35</v>
      </c>
      <c r="N391" s="1" t="s">
        <v>36</v>
      </c>
      <c r="O391" s="1" t="s">
        <v>37</v>
      </c>
      <c r="P391" s="1" t="s">
        <v>141</v>
      </c>
      <c r="Q391" s="1" t="s">
        <v>39</v>
      </c>
      <c r="R391" s="1" t="s">
        <v>40</v>
      </c>
      <c r="S391" s="1" t="s">
        <v>41</v>
      </c>
      <c r="V391" s="1" t="s">
        <v>52</v>
      </c>
      <c r="Z391" s="3">
        <v>0.372</v>
      </c>
      <c r="AA391" s="1" t="s">
        <v>53</v>
      </c>
      <c r="AB391" s="1" t="s">
        <v>53</v>
      </c>
    </row>
    <row r="392" spans="1:28" ht="12.75" customHeight="1" x14ac:dyDescent="0.2">
      <c r="A392" s="2">
        <v>43629.363361655101</v>
      </c>
      <c r="B392" s="1" t="s">
        <v>325</v>
      </c>
      <c r="C392" s="1" t="s">
        <v>29</v>
      </c>
      <c r="D392" s="1" t="s">
        <v>133</v>
      </c>
      <c r="E392" s="1" t="s">
        <v>68</v>
      </c>
      <c r="F392" s="1" t="s">
        <v>32</v>
      </c>
      <c r="G392" s="1" t="s">
        <v>134</v>
      </c>
      <c r="H392" s="3">
        <v>2</v>
      </c>
      <c r="I392" s="1" t="s">
        <v>34</v>
      </c>
      <c r="J392" s="3">
        <v>100421.05</v>
      </c>
      <c r="K392" s="3">
        <v>200842.09</v>
      </c>
      <c r="M392" s="1" t="s">
        <v>35</v>
      </c>
      <c r="N392" s="1" t="s">
        <v>36</v>
      </c>
      <c r="O392" s="1" t="s">
        <v>37</v>
      </c>
      <c r="P392" s="1" t="s">
        <v>135</v>
      </c>
      <c r="Q392" s="1" t="s">
        <v>39</v>
      </c>
      <c r="R392" s="1" t="s">
        <v>40</v>
      </c>
      <c r="S392" s="1" t="s">
        <v>41</v>
      </c>
      <c r="V392" s="1" t="s">
        <v>52</v>
      </c>
      <c r="Z392" s="3">
        <v>0.81599999999999995</v>
      </c>
      <c r="AA392" s="1" t="s">
        <v>53</v>
      </c>
      <c r="AB392" s="1" t="s">
        <v>53</v>
      </c>
    </row>
    <row r="393" spans="1:28" ht="12.75" customHeight="1" x14ac:dyDescent="0.2">
      <c r="A393" s="2">
        <v>43629.363361655101</v>
      </c>
      <c r="B393" s="1" t="s">
        <v>325</v>
      </c>
      <c r="C393" s="1" t="s">
        <v>29</v>
      </c>
      <c r="D393" s="1" t="s">
        <v>145</v>
      </c>
      <c r="E393" s="1" t="s">
        <v>68</v>
      </c>
      <c r="F393" s="1" t="s">
        <v>32</v>
      </c>
      <c r="G393" s="1" t="s">
        <v>146</v>
      </c>
      <c r="H393" s="3">
        <v>20</v>
      </c>
      <c r="I393" s="1" t="s">
        <v>34</v>
      </c>
      <c r="J393" s="3">
        <v>669.47</v>
      </c>
      <c r="K393" s="3">
        <v>13389.47</v>
      </c>
      <c r="M393" s="1" t="s">
        <v>35</v>
      </c>
      <c r="N393" s="1" t="s">
        <v>36</v>
      </c>
      <c r="O393" s="1" t="s">
        <v>37</v>
      </c>
      <c r="P393" s="1" t="s">
        <v>147</v>
      </c>
      <c r="Q393" s="1" t="s">
        <v>39</v>
      </c>
      <c r="R393" s="1" t="s">
        <v>40</v>
      </c>
      <c r="S393" s="1" t="s">
        <v>41</v>
      </c>
      <c r="V393" s="1" t="s">
        <v>52</v>
      </c>
      <c r="Z393" s="3">
        <v>1.496</v>
      </c>
      <c r="AA393" s="1" t="s">
        <v>53</v>
      </c>
      <c r="AB393" s="1" t="s">
        <v>53</v>
      </c>
    </row>
    <row r="394" spans="1:28" ht="12.75" customHeight="1" x14ac:dyDescent="0.2">
      <c r="A394" s="2">
        <v>43634.411271493103</v>
      </c>
      <c r="B394" s="1" t="s">
        <v>326</v>
      </c>
      <c r="C394" s="1" t="s">
        <v>29</v>
      </c>
      <c r="D394" s="1" t="s">
        <v>327</v>
      </c>
      <c r="F394" s="1" t="s">
        <v>32</v>
      </c>
      <c r="G394" s="1" t="s">
        <v>328</v>
      </c>
      <c r="H394" s="3">
        <v>1</v>
      </c>
      <c r="I394" s="1" t="s">
        <v>34</v>
      </c>
      <c r="J394" s="3">
        <v>74284.320000000007</v>
      </c>
      <c r="K394" s="3">
        <v>74284.320000000007</v>
      </c>
      <c r="M394" s="1" t="s">
        <v>35</v>
      </c>
      <c r="N394" s="1" t="s">
        <v>36</v>
      </c>
      <c r="O394" s="1" t="s">
        <v>37</v>
      </c>
      <c r="P394" s="1" t="s">
        <v>329</v>
      </c>
      <c r="Q394" s="1" t="s">
        <v>39</v>
      </c>
      <c r="R394" s="1" t="s">
        <v>79</v>
      </c>
      <c r="S394" s="1" t="s">
        <v>41</v>
      </c>
      <c r="V394" s="1" t="s">
        <v>52</v>
      </c>
      <c r="Z394" s="3">
        <v>0.18099999999999999</v>
      </c>
      <c r="AA394" s="1" t="s">
        <v>53</v>
      </c>
      <c r="AB394" s="1" t="s">
        <v>53</v>
      </c>
    </row>
    <row r="395" spans="1:28" ht="12.75" customHeight="1" x14ac:dyDescent="0.2">
      <c r="A395" s="2">
        <v>43637.302704745402</v>
      </c>
      <c r="B395" s="1" t="s">
        <v>330</v>
      </c>
      <c r="C395" s="1" t="s">
        <v>29</v>
      </c>
      <c r="D395" s="1" t="s">
        <v>76</v>
      </c>
      <c r="E395" s="1" t="s">
        <v>68</v>
      </c>
      <c r="F395" s="1" t="s">
        <v>32</v>
      </c>
      <c r="G395" s="1" t="s">
        <v>77</v>
      </c>
      <c r="H395" s="3">
        <v>15</v>
      </c>
      <c r="I395" s="1" t="s">
        <v>34</v>
      </c>
      <c r="J395" s="3">
        <v>598.95000000000005</v>
      </c>
      <c r="K395" s="3">
        <v>8984.25</v>
      </c>
      <c r="M395" s="1" t="s">
        <v>35</v>
      </c>
      <c r="N395" s="1" t="s">
        <v>36</v>
      </c>
      <c r="O395" s="1" t="s">
        <v>37</v>
      </c>
      <c r="P395" s="1" t="s">
        <v>78</v>
      </c>
      <c r="Q395" s="1" t="s">
        <v>39</v>
      </c>
      <c r="R395" s="1" t="s">
        <v>40</v>
      </c>
      <c r="S395" s="1" t="s">
        <v>41</v>
      </c>
      <c r="V395" s="1" t="s">
        <v>80</v>
      </c>
      <c r="Z395" s="3">
        <v>0</v>
      </c>
    </row>
    <row r="396" spans="1:28" ht="12.75" customHeight="1" x14ac:dyDescent="0.2">
      <c r="A396" s="2">
        <v>43641.417027858799</v>
      </c>
      <c r="B396" s="1" t="s">
        <v>331</v>
      </c>
      <c r="C396" s="1" t="s">
        <v>29</v>
      </c>
      <c r="D396" s="1" t="s">
        <v>160</v>
      </c>
      <c r="E396" s="1" t="s">
        <v>68</v>
      </c>
      <c r="F396" s="1" t="s">
        <v>32</v>
      </c>
      <c r="G396" s="1" t="s">
        <v>161</v>
      </c>
      <c r="H396" s="3">
        <v>1</v>
      </c>
      <c r="I396" s="1" t="s">
        <v>34</v>
      </c>
      <c r="J396" s="3">
        <v>81840.53</v>
      </c>
      <c r="K396" s="3">
        <v>81840.53</v>
      </c>
      <c r="M396" s="1" t="s">
        <v>35</v>
      </c>
      <c r="N396" s="1" t="s">
        <v>36</v>
      </c>
      <c r="O396" s="1" t="s">
        <v>37</v>
      </c>
      <c r="P396" s="1" t="s">
        <v>162</v>
      </c>
      <c r="Q396" s="1" t="s">
        <v>39</v>
      </c>
      <c r="R396" s="1" t="s">
        <v>51</v>
      </c>
      <c r="S396" s="1" t="s">
        <v>41</v>
      </c>
      <c r="V396" s="1" t="s">
        <v>52</v>
      </c>
      <c r="Z396" s="3">
        <v>0.18099999999999999</v>
      </c>
      <c r="AA396" s="1" t="s">
        <v>53</v>
      </c>
      <c r="AB396" s="1" t="s">
        <v>53</v>
      </c>
    </row>
    <row r="397" spans="1:28" ht="12.75" customHeight="1" x14ac:dyDescent="0.2">
      <c r="A397" s="2">
        <v>43641.417027858799</v>
      </c>
      <c r="B397" s="1" t="s">
        <v>331</v>
      </c>
      <c r="C397" s="1" t="s">
        <v>29</v>
      </c>
      <c r="D397" s="1" t="s">
        <v>148</v>
      </c>
      <c r="E397" s="1" t="s">
        <v>68</v>
      </c>
      <c r="F397" s="1" t="s">
        <v>32</v>
      </c>
      <c r="G397" s="1" t="s">
        <v>149</v>
      </c>
      <c r="H397" s="3">
        <v>1</v>
      </c>
      <c r="I397" s="1" t="s">
        <v>34</v>
      </c>
      <c r="J397" s="3">
        <v>100440.65</v>
      </c>
      <c r="K397" s="3">
        <v>100440.65</v>
      </c>
      <c r="M397" s="1" t="s">
        <v>35</v>
      </c>
      <c r="N397" s="1" t="s">
        <v>36</v>
      </c>
      <c r="O397" s="1" t="s">
        <v>37</v>
      </c>
      <c r="P397" s="1" t="s">
        <v>150</v>
      </c>
      <c r="Q397" s="1" t="s">
        <v>39</v>
      </c>
      <c r="R397" s="1" t="s">
        <v>51</v>
      </c>
      <c r="S397" s="1" t="s">
        <v>41</v>
      </c>
      <c r="V397" s="1" t="s">
        <v>52</v>
      </c>
      <c r="Z397" s="3">
        <v>0.186</v>
      </c>
      <c r="AA397" s="1" t="s">
        <v>53</v>
      </c>
      <c r="AB397" s="1" t="s">
        <v>53</v>
      </c>
    </row>
    <row r="398" spans="1:28" ht="12.75" customHeight="1" x14ac:dyDescent="0.2">
      <c r="A398" s="2">
        <v>43642.464638078702</v>
      </c>
      <c r="B398" s="1" t="s">
        <v>332</v>
      </c>
      <c r="C398" s="1" t="s">
        <v>29</v>
      </c>
      <c r="D398" s="1" t="s">
        <v>43</v>
      </c>
      <c r="E398" s="1" t="s">
        <v>31</v>
      </c>
      <c r="F398" s="1" t="s">
        <v>32</v>
      </c>
      <c r="G398" s="1" t="s">
        <v>44</v>
      </c>
      <c r="H398" s="3">
        <v>24</v>
      </c>
      <c r="I398" s="1" t="s">
        <v>34</v>
      </c>
      <c r="J398" s="3">
        <v>1493.87</v>
      </c>
      <c r="K398" s="3">
        <v>35852.78</v>
      </c>
      <c r="M398" s="1" t="s">
        <v>35</v>
      </c>
      <c r="N398" s="1" t="s">
        <v>36</v>
      </c>
      <c r="O398" s="1" t="s">
        <v>37</v>
      </c>
      <c r="P398" s="1" t="s">
        <v>45</v>
      </c>
      <c r="Q398" s="1" t="s">
        <v>39</v>
      </c>
      <c r="R398" s="1" t="s">
        <v>79</v>
      </c>
      <c r="S398" s="1" t="s">
        <v>41</v>
      </c>
      <c r="V398" s="1" t="s">
        <v>42</v>
      </c>
      <c r="Z398" s="3">
        <v>0</v>
      </c>
    </row>
    <row r="399" spans="1:28" ht="12.75" customHeight="1" x14ac:dyDescent="0.2">
      <c r="A399" s="2">
        <v>43642.467229050897</v>
      </c>
      <c r="B399" s="1" t="s">
        <v>333</v>
      </c>
      <c r="C399" s="1" t="s">
        <v>29</v>
      </c>
      <c r="D399" s="1" t="s">
        <v>94</v>
      </c>
      <c r="E399" s="1" t="s">
        <v>95</v>
      </c>
      <c r="F399" s="1" t="s">
        <v>32</v>
      </c>
      <c r="G399" s="1" t="s">
        <v>96</v>
      </c>
      <c r="H399" s="3">
        <v>20</v>
      </c>
      <c r="I399" s="1" t="s">
        <v>34</v>
      </c>
      <c r="J399" s="3">
        <v>424.35</v>
      </c>
      <c r="K399" s="3">
        <v>8486.94</v>
      </c>
      <c r="M399" s="1" t="s">
        <v>35</v>
      </c>
      <c r="N399" s="1" t="s">
        <v>36</v>
      </c>
      <c r="O399" s="1" t="s">
        <v>37</v>
      </c>
      <c r="P399" s="1" t="s">
        <v>97</v>
      </c>
      <c r="Q399" s="1" t="s">
        <v>39</v>
      </c>
      <c r="R399" s="1" t="s">
        <v>79</v>
      </c>
      <c r="S399" s="1" t="s">
        <v>41</v>
      </c>
      <c r="V399" s="1" t="s">
        <v>42</v>
      </c>
      <c r="Z399" s="3">
        <v>0</v>
      </c>
    </row>
    <row r="400" spans="1:28" ht="12.75" customHeight="1" x14ac:dyDescent="0.2">
      <c r="A400" s="2">
        <v>43643.347526469901</v>
      </c>
      <c r="B400" s="1" t="s">
        <v>334</v>
      </c>
      <c r="C400" s="1" t="s">
        <v>29</v>
      </c>
      <c r="D400" s="1" t="s">
        <v>130</v>
      </c>
      <c r="E400" s="1" t="s">
        <v>68</v>
      </c>
      <c r="F400" s="1" t="s">
        <v>32</v>
      </c>
      <c r="G400" s="1" t="s">
        <v>131</v>
      </c>
      <c r="H400" s="3">
        <v>2</v>
      </c>
      <c r="I400" s="1" t="s">
        <v>34</v>
      </c>
      <c r="J400" s="3">
        <v>10036.23</v>
      </c>
      <c r="K400" s="3">
        <v>20072.45</v>
      </c>
      <c r="M400" s="1" t="s">
        <v>35</v>
      </c>
      <c r="N400" s="1" t="s">
        <v>36</v>
      </c>
      <c r="O400" s="1" t="s">
        <v>37</v>
      </c>
      <c r="P400" s="1" t="s">
        <v>132</v>
      </c>
      <c r="Q400" s="1" t="s">
        <v>39</v>
      </c>
      <c r="R400" s="1" t="s">
        <v>79</v>
      </c>
      <c r="S400" s="1" t="s">
        <v>41</v>
      </c>
      <c r="V400" s="1" t="s">
        <v>52</v>
      </c>
      <c r="Z400" s="3">
        <v>0.52</v>
      </c>
      <c r="AA400" s="1" t="s">
        <v>53</v>
      </c>
      <c r="AB400" s="1" t="s">
        <v>53</v>
      </c>
    </row>
    <row r="401" spans="1:28" ht="12.75" customHeight="1" x14ac:dyDescent="0.2">
      <c r="A401" s="2">
        <v>43644.311886574098</v>
      </c>
      <c r="B401" s="1" t="s">
        <v>335</v>
      </c>
      <c r="C401" s="1" t="s">
        <v>29</v>
      </c>
      <c r="D401" s="1" t="s">
        <v>133</v>
      </c>
      <c r="E401" s="1" t="s">
        <v>68</v>
      </c>
      <c r="F401" s="1" t="s">
        <v>32</v>
      </c>
      <c r="G401" s="1" t="s">
        <v>134</v>
      </c>
      <c r="H401" s="3">
        <v>1</v>
      </c>
      <c r="I401" s="1" t="s">
        <v>34</v>
      </c>
      <c r="J401" s="3">
        <v>99715.37</v>
      </c>
      <c r="K401" s="3">
        <v>99715.37</v>
      </c>
      <c r="M401" s="1" t="s">
        <v>35</v>
      </c>
      <c r="N401" s="1" t="s">
        <v>36</v>
      </c>
      <c r="O401" s="1" t="s">
        <v>37</v>
      </c>
      <c r="P401" s="1" t="s">
        <v>135</v>
      </c>
      <c r="Q401" s="1" t="s">
        <v>39</v>
      </c>
      <c r="R401" s="1" t="s">
        <v>79</v>
      </c>
      <c r="S401" s="1" t="s">
        <v>41</v>
      </c>
      <c r="V401" s="1" t="s">
        <v>52</v>
      </c>
      <c r="Z401" s="3">
        <v>0.40799999999999997</v>
      </c>
      <c r="AA401" s="1" t="s">
        <v>53</v>
      </c>
      <c r="AB401" s="1" t="s">
        <v>53</v>
      </c>
    </row>
    <row r="402" spans="1:28" ht="12.75" customHeight="1" x14ac:dyDescent="0.2">
      <c r="A402" s="2">
        <v>43644.311886574098</v>
      </c>
      <c r="B402" s="1" t="s">
        <v>335</v>
      </c>
      <c r="C402" s="1" t="s">
        <v>29</v>
      </c>
      <c r="D402" s="1" t="s">
        <v>154</v>
      </c>
      <c r="E402" s="1" t="s">
        <v>68</v>
      </c>
      <c r="F402" s="1" t="s">
        <v>32</v>
      </c>
      <c r="G402" s="1" t="s">
        <v>155</v>
      </c>
      <c r="H402" s="3">
        <v>40</v>
      </c>
      <c r="I402" s="1" t="s">
        <v>34</v>
      </c>
      <c r="J402" s="3">
        <v>664.77</v>
      </c>
      <c r="K402" s="3">
        <v>26590.77</v>
      </c>
      <c r="M402" s="1" t="s">
        <v>35</v>
      </c>
      <c r="N402" s="1" t="s">
        <v>36</v>
      </c>
      <c r="O402" s="1" t="s">
        <v>37</v>
      </c>
      <c r="P402" s="1" t="s">
        <v>156</v>
      </c>
      <c r="Q402" s="1" t="s">
        <v>39</v>
      </c>
      <c r="R402" s="1" t="s">
        <v>79</v>
      </c>
      <c r="S402" s="1" t="s">
        <v>41</v>
      </c>
      <c r="V402" s="1" t="s">
        <v>52</v>
      </c>
      <c r="Z402" s="3">
        <v>27.2</v>
      </c>
      <c r="AA402" s="1" t="s">
        <v>53</v>
      </c>
      <c r="AB402" s="1" t="s">
        <v>53</v>
      </c>
    </row>
    <row r="403" spans="1:28" ht="12.75" customHeight="1" x14ac:dyDescent="0.2">
      <c r="A403" s="2">
        <v>43644.311886574098</v>
      </c>
      <c r="B403" s="1" t="s">
        <v>335</v>
      </c>
      <c r="C403" s="1" t="s">
        <v>29</v>
      </c>
      <c r="D403" s="1" t="s">
        <v>163</v>
      </c>
      <c r="E403" s="1" t="s">
        <v>68</v>
      </c>
      <c r="F403" s="1" t="s">
        <v>32</v>
      </c>
      <c r="G403" s="1" t="s">
        <v>164</v>
      </c>
      <c r="H403" s="3">
        <v>18</v>
      </c>
      <c r="I403" s="1" t="s">
        <v>34</v>
      </c>
      <c r="J403" s="3">
        <v>923.29</v>
      </c>
      <c r="K403" s="3">
        <v>16619.23</v>
      </c>
      <c r="M403" s="1" t="s">
        <v>35</v>
      </c>
      <c r="N403" s="1" t="s">
        <v>36</v>
      </c>
      <c r="O403" s="1" t="s">
        <v>37</v>
      </c>
      <c r="P403" s="1" t="s">
        <v>165</v>
      </c>
      <c r="Q403" s="1" t="s">
        <v>39</v>
      </c>
      <c r="R403" s="1" t="s">
        <v>79</v>
      </c>
      <c r="S403" s="1" t="s">
        <v>41</v>
      </c>
      <c r="V403" s="1" t="s">
        <v>52</v>
      </c>
      <c r="Z403" s="3">
        <v>8.1720000000000006</v>
      </c>
      <c r="AA403" s="1" t="s">
        <v>53</v>
      </c>
      <c r="AB403" s="1" t="s">
        <v>53</v>
      </c>
    </row>
    <row r="404" spans="1:28" ht="12.75" customHeight="1" x14ac:dyDescent="0.2">
      <c r="A404" s="2">
        <v>43644.311886574098</v>
      </c>
      <c r="B404" s="1" t="s">
        <v>335</v>
      </c>
      <c r="C404" s="1" t="s">
        <v>29</v>
      </c>
      <c r="D404" s="1" t="s">
        <v>166</v>
      </c>
      <c r="E404" s="1" t="s">
        <v>68</v>
      </c>
      <c r="F404" s="1" t="s">
        <v>32</v>
      </c>
      <c r="G404" s="1" t="s">
        <v>167</v>
      </c>
      <c r="H404" s="3">
        <v>40</v>
      </c>
      <c r="I404" s="1" t="s">
        <v>34</v>
      </c>
      <c r="J404" s="3">
        <v>1920.44</v>
      </c>
      <c r="K404" s="3">
        <v>76817.77</v>
      </c>
      <c r="M404" s="1" t="s">
        <v>35</v>
      </c>
      <c r="N404" s="1" t="s">
        <v>36</v>
      </c>
      <c r="O404" s="1" t="s">
        <v>37</v>
      </c>
      <c r="P404" s="1" t="s">
        <v>168</v>
      </c>
      <c r="Q404" s="1" t="s">
        <v>39</v>
      </c>
      <c r="R404" s="1" t="s">
        <v>79</v>
      </c>
      <c r="S404" s="1" t="s">
        <v>41</v>
      </c>
      <c r="V404" s="1" t="s">
        <v>52</v>
      </c>
      <c r="Z404" s="3">
        <v>34.747999999999998</v>
      </c>
      <c r="AA404" s="1" t="s">
        <v>53</v>
      </c>
      <c r="AB404" s="1" t="s">
        <v>53</v>
      </c>
    </row>
    <row r="405" spans="1:28" ht="12.75" customHeight="1" x14ac:dyDescent="0.2">
      <c r="A405" s="2">
        <v>43644.311886574098</v>
      </c>
      <c r="B405" s="1" t="s">
        <v>335</v>
      </c>
      <c r="C405" s="1" t="s">
        <v>29</v>
      </c>
      <c r="D405" s="1" t="s">
        <v>71</v>
      </c>
      <c r="E405" s="1" t="s">
        <v>72</v>
      </c>
      <c r="F405" s="1" t="s">
        <v>32</v>
      </c>
      <c r="G405" s="1" t="s">
        <v>73</v>
      </c>
      <c r="H405" s="3">
        <v>10</v>
      </c>
      <c r="I405" s="1" t="s">
        <v>34</v>
      </c>
      <c r="J405" s="3">
        <v>738.63</v>
      </c>
      <c r="K405" s="3">
        <v>7386.32</v>
      </c>
      <c r="M405" s="1" t="s">
        <v>35</v>
      </c>
      <c r="N405" s="1" t="s">
        <v>36</v>
      </c>
      <c r="O405" s="1" t="s">
        <v>37</v>
      </c>
      <c r="P405" s="1" t="s">
        <v>74</v>
      </c>
      <c r="Q405" s="1" t="s">
        <v>39</v>
      </c>
      <c r="R405" s="1" t="s">
        <v>79</v>
      </c>
      <c r="S405" s="1" t="s">
        <v>41</v>
      </c>
      <c r="V405" s="1" t="s">
        <v>52</v>
      </c>
      <c r="Z405" s="3">
        <v>0.05</v>
      </c>
      <c r="AA405" s="1" t="s">
        <v>53</v>
      </c>
      <c r="AB405" s="1" t="s">
        <v>53</v>
      </c>
    </row>
    <row r="406" spans="1:28" ht="12.75" customHeight="1" x14ac:dyDescent="0.2">
      <c r="A406" s="2">
        <v>43661.494389814798</v>
      </c>
      <c r="B406" s="1" t="s">
        <v>336</v>
      </c>
      <c r="C406" s="1" t="s">
        <v>29</v>
      </c>
      <c r="D406" s="1" t="s">
        <v>43</v>
      </c>
      <c r="E406" s="1" t="s">
        <v>31</v>
      </c>
      <c r="F406" s="1" t="s">
        <v>32</v>
      </c>
      <c r="G406" s="1" t="s">
        <v>44</v>
      </c>
      <c r="H406" s="3">
        <v>30</v>
      </c>
      <c r="I406" s="1" t="s">
        <v>34</v>
      </c>
      <c r="J406" s="3">
        <v>1493.87</v>
      </c>
      <c r="K406" s="3">
        <v>44815.98</v>
      </c>
      <c r="M406" s="1" t="s">
        <v>35</v>
      </c>
      <c r="N406" s="1" t="s">
        <v>36</v>
      </c>
      <c r="O406" s="1" t="s">
        <v>37</v>
      </c>
      <c r="P406" s="1" t="s">
        <v>45</v>
      </c>
      <c r="Q406" s="1" t="s">
        <v>39</v>
      </c>
      <c r="R406" s="1" t="s">
        <v>51</v>
      </c>
      <c r="S406" s="1" t="s">
        <v>41</v>
      </c>
      <c r="V406" s="1" t="s">
        <v>42</v>
      </c>
      <c r="Z406" s="3">
        <v>0</v>
      </c>
    </row>
    <row r="407" spans="1:28" ht="12.75" customHeight="1" x14ac:dyDescent="0.2">
      <c r="A407" s="2">
        <v>43661.532883182903</v>
      </c>
      <c r="B407" s="1" t="s">
        <v>337</v>
      </c>
      <c r="C407" s="1" t="s">
        <v>29</v>
      </c>
      <c r="D407" s="1" t="s">
        <v>296</v>
      </c>
      <c r="E407" s="1" t="s">
        <v>68</v>
      </c>
      <c r="F407" s="1" t="s">
        <v>32</v>
      </c>
      <c r="G407" s="1" t="s">
        <v>297</v>
      </c>
      <c r="H407" s="3">
        <v>10</v>
      </c>
      <c r="I407" s="1" t="s">
        <v>34</v>
      </c>
      <c r="J407" s="3">
        <v>1771.44</v>
      </c>
      <c r="K407" s="3">
        <v>17714.400000000001</v>
      </c>
      <c r="M407" s="1" t="s">
        <v>35</v>
      </c>
      <c r="N407" s="1" t="s">
        <v>36</v>
      </c>
      <c r="O407" s="1" t="s">
        <v>37</v>
      </c>
      <c r="P407" s="1" t="s">
        <v>298</v>
      </c>
      <c r="Q407" s="1" t="s">
        <v>39</v>
      </c>
      <c r="R407" s="1" t="s">
        <v>40</v>
      </c>
      <c r="S407" s="1" t="s">
        <v>41</v>
      </c>
      <c r="V407" s="1" t="s">
        <v>193</v>
      </c>
      <c r="Z407" s="3">
        <v>0</v>
      </c>
      <c r="AA407" s="1" t="s">
        <v>299</v>
      </c>
      <c r="AB407" s="1" t="s">
        <v>299</v>
      </c>
    </row>
    <row r="408" spans="1:28" ht="12.75" customHeight="1" x14ac:dyDescent="0.2">
      <c r="A408" s="2">
        <v>43663.332340127301</v>
      </c>
      <c r="B408" s="1" t="s">
        <v>338</v>
      </c>
      <c r="C408" s="1" t="s">
        <v>29</v>
      </c>
      <c r="D408" s="1" t="s">
        <v>139</v>
      </c>
      <c r="E408" s="1" t="s">
        <v>68</v>
      </c>
      <c r="F408" s="1" t="s">
        <v>32</v>
      </c>
      <c r="G408" s="1" t="s">
        <v>140</v>
      </c>
      <c r="H408" s="3">
        <v>2</v>
      </c>
      <c r="I408" s="1" t="s">
        <v>34</v>
      </c>
      <c r="J408" s="3">
        <v>81792.61</v>
      </c>
      <c r="K408" s="3">
        <v>163585.22</v>
      </c>
      <c r="M408" s="1" t="s">
        <v>35</v>
      </c>
      <c r="N408" s="1" t="s">
        <v>36</v>
      </c>
      <c r="O408" s="1" t="s">
        <v>37</v>
      </c>
      <c r="P408" s="1" t="s">
        <v>141</v>
      </c>
      <c r="Q408" s="1" t="s">
        <v>39</v>
      </c>
      <c r="R408" s="1" t="s">
        <v>51</v>
      </c>
      <c r="S408" s="1" t="s">
        <v>41</v>
      </c>
      <c r="V408" s="1" t="s">
        <v>52</v>
      </c>
      <c r="Z408" s="3">
        <v>0.372</v>
      </c>
      <c r="AA408" s="1" t="s">
        <v>53</v>
      </c>
      <c r="AB408" s="1" t="s">
        <v>53</v>
      </c>
    </row>
    <row r="409" spans="1:28" ht="12.75" customHeight="1" x14ac:dyDescent="0.2">
      <c r="A409" s="2">
        <v>43663.332340127301</v>
      </c>
      <c r="B409" s="1" t="s">
        <v>338</v>
      </c>
      <c r="C409" s="1" t="s">
        <v>29</v>
      </c>
      <c r="D409" s="1" t="s">
        <v>133</v>
      </c>
      <c r="E409" s="1" t="s">
        <v>68</v>
      </c>
      <c r="F409" s="1" t="s">
        <v>32</v>
      </c>
      <c r="G409" s="1" t="s">
        <v>134</v>
      </c>
      <c r="H409" s="3">
        <v>2</v>
      </c>
      <c r="I409" s="1" t="s">
        <v>34</v>
      </c>
      <c r="J409" s="3">
        <v>100381.85</v>
      </c>
      <c r="K409" s="3">
        <v>200763.69</v>
      </c>
      <c r="M409" s="1" t="s">
        <v>35</v>
      </c>
      <c r="N409" s="1" t="s">
        <v>36</v>
      </c>
      <c r="O409" s="1" t="s">
        <v>37</v>
      </c>
      <c r="P409" s="1" t="s">
        <v>135</v>
      </c>
      <c r="Q409" s="1" t="s">
        <v>39</v>
      </c>
      <c r="R409" s="1" t="s">
        <v>51</v>
      </c>
      <c r="S409" s="1" t="s">
        <v>41</v>
      </c>
      <c r="V409" s="1" t="s">
        <v>52</v>
      </c>
      <c r="Z409" s="3">
        <v>0.81599999999999995</v>
      </c>
      <c r="AA409" s="1" t="s">
        <v>53</v>
      </c>
      <c r="AB409" s="1" t="s">
        <v>53</v>
      </c>
    </row>
    <row r="410" spans="1:28" ht="12.75" customHeight="1" x14ac:dyDescent="0.2">
      <c r="A410" s="2">
        <v>43663.332340127301</v>
      </c>
      <c r="B410" s="1" t="s">
        <v>338</v>
      </c>
      <c r="C410" s="1" t="s">
        <v>29</v>
      </c>
      <c r="D410" s="1" t="s">
        <v>145</v>
      </c>
      <c r="E410" s="1" t="s">
        <v>68</v>
      </c>
      <c r="F410" s="1" t="s">
        <v>32</v>
      </c>
      <c r="G410" s="1" t="s">
        <v>146</v>
      </c>
      <c r="H410" s="3">
        <v>20</v>
      </c>
      <c r="I410" s="1" t="s">
        <v>34</v>
      </c>
      <c r="J410" s="3">
        <v>669.21</v>
      </c>
      <c r="K410" s="3">
        <v>13384.25</v>
      </c>
      <c r="M410" s="1" t="s">
        <v>35</v>
      </c>
      <c r="N410" s="1" t="s">
        <v>36</v>
      </c>
      <c r="O410" s="1" t="s">
        <v>37</v>
      </c>
      <c r="P410" s="1" t="s">
        <v>147</v>
      </c>
      <c r="Q410" s="1" t="s">
        <v>39</v>
      </c>
      <c r="R410" s="1" t="s">
        <v>51</v>
      </c>
      <c r="S410" s="1" t="s">
        <v>41</v>
      </c>
      <c r="V410" s="1" t="s">
        <v>52</v>
      </c>
      <c r="Z410" s="3">
        <v>1.496</v>
      </c>
      <c r="AA410" s="1" t="s">
        <v>53</v>
      </c>
      <c r="AB410" s="1" t="s">
        <v>53</v>
      </c>
    </row>
    <row r="411" spans="1:28" ht="12.75" customHeight="1" x14ac:dyDescent="0.2">
      <c r="A411" s="2">
        <v>43663.332340127301</v>
      </c>
      <c r="B411" s="1" t="s">
        <v>338</v>
      </c>
      <c r="C411" s="1" t="s">
        <v>29</v>
      </c>
      <c r="D411" s="1" t="s">
        <v>166</v>
      </c>
      <c r="E411" s="1" t="s">
        <v>68</v>
      </c>
      <c r="F411" s="1" t="s">
        <v>32</v>
      </c>
      <c r="G411" s="1" t="s">
        <v>167</v>
      </c>
      <c r="H411" s="3">
        <v>80</v>
      </c>
      <c r="I411" s="1" t="s">
        <v>34</v>
      </c>
      <c r="J411" s="3">
        <v>1933.28</v>
      </c>
      <c r="K411" s="3">
        <v>154662.39000000001</v>
      </c>
      <c r="M411" s="1" t="s">
        <v>35</v>
      </c>
      <c r="N411" s="1" t="s">
        <v>36</v>
      </c>
      <c r="O411" s="1" t="s">
        <v>37</v>
      </c>
      <c r="P411" s="1" t="s">
        <v>168</v>
      </c>
      <c r="Q411" s="1" t="s">
        <v>39</v>
      </c>
      <c r="R411" s="1" t="s">
        <v>51</v>
      </c>
      <c r="S411" s="1" t="s">
        <v>41</v>
      </c>
      <c r="V411" s="1" t="s">
        <v>52</v>
      </c>
      <c r="Z411" s="3">
        <v>69.495999999999995</v>
      </c>
      <c r="AA411" s="1" t="s">
        <v>53</v>
      </c>
      <c r="AB411" s="1" t="s">
        <v>53</v>
      </c>
    </row>
    <row r="412" spans="1:28" ht="12.75" customHeight="1" x14ac:dyDescent="0.2">
      <c r="A412" s="2">
        <v>43663.332340127301</v>
      </c>
      <c r="B412" s="1" t="s">
        <v>338</v>
      </c>
      <c r="C412" s="1" t="s">
        <v>29</v>
      </c>
      <c r="D412" s="1" t="s">
        <v>163</v>
      </c>
      <c r="E412" s="1" t="s">
        <v>68</v>
      </c>
      <c r="F412" s="1" t="s">
        <v>32</v>
      </c>
      <c r="G412" s="1" t="s">
        <v>164</v>
      </c>
      <c r="H412" s="3">
        <v>18</v>
      </c>
      <c r="I412" s="1" t="s">
        <v>34</v>
      </c>
      <c r="J412" s="3">
        <v>929.46</v>
      </c>
      <c r="K412" s="3">
        <v>16730.310000000001</v>
      </c>
      <c r="M412" s="1" t="s">
        <v>35</v>
      </c>
      <c r="N412" s="1" t="s">
        <v>36</v>
      </c>
      <c r="O412" s="1" t="s">
        <v>37</v>
      </c>
      <c r="P412" s="1" t="s">
        <v>165</v>
      </c>
      <c r="Q412" s="1" t="s">
        <v>39</v>
      </c>
      <c r="R412" s="1" t="s">
        <v>51</v>
      </c>
      <c r="S412" s="1" t="s">
        <v>41</v>
      </c>
      <c r="V412" s="1" t="s">
        <v>52</v>
      </c>
      <c r="Z412" s="3">
        <v>8.1720000000000006</v>
      </c>
      <c r="AA412" s="1" t="s">
        <v>53</v>
      </c>
      <c r="AB412" s="1" t="s">
        <v>53</v>
      </c>
    </row>
    <row r="413" spans="1:28" ht="12.75" customHeight="1" x14ac:dyDescent="0.2">
      <c r="A413" s="2">
        <v>43663.332340127301</v>
      </c>
      <c r="B413" s="1" t="s">
        <v>338</v>
      </c>
      <c r="C413" s="1" t="s">
        <v>29</v>
      </c>
      <c r="D413" s="1" t="s">
        <v>154</v>
      </c>
      <c r="E413" s="1" t="s">
        <v>68</v>
      </c>
      <c r="F413" s="1" t="s">
        <v>32</v>
      </c>
      <c r="G413" s="1" t="s">
        <v>155</v>
      </c>
      <c r="H413" s="3">
        <v>80</v>
      </c>
      <c r="I413" s="1" t="s">
        <v>34</v>
      </c>
      <c r="J413" s="3">
        <v>669.21</v>
      </c>
      <c r="K413" s="3">
        <v>53536.98</v>
      </c>
      <c r="M413" s="1" t="s">
        <v>35</v>
      </c>
      <c r="N413" s="1" t="s">
        <v>36</v>
      </c>
      <c r="O413" s="1" t="s">
        <v>37</v>
      </c>
      <c r="P413" s="1" t="s">
        <v>156</v>
      </c>
      <c r="Q413" s="1" t="s">
        <v>39</v>
      </c>
      <c r="R413" s="1" t="s">
        <v>51</v>
      </c>
      <c r="S413" s="1" t="s">
        <v>41</v>
      </c>
      <c r="V413" s="1" t="s">
        <v>52</v>
      </c>
      <c r="Z413" s="3">
        <v>54.4</v>
      </c>
      <c r="AA413" s="1" t="s">
        <v>53</v>
      </c>
      <c r="AB413" s="1" t="s">
        <v>53</v>
      </c>
    </row>
    <row r="414" spans="1:28" ht="12.75" customHeight="1" x14ac:dyDescent="0.2">
      <c r="A414" s="2">
        <v>43663.332340127301</v>
      </c>
      <c r="B414" s="1" t="s">
        <v>338</v>
      </c>
      <c r="C414" s="1" t="s">
        <v>29</v>
      </c>
      <c r="D414" s="1" t="s">
        <v>71</v>
      </c>
      <c r="E414" s="1" t="s">
        <v>72</v>
      </c>
      <c r="F414" s="1" t="s">
        <v>32</v>
      </c>
      <c r="G414" s="1" t="s">
        <v>73</v>
      </c>
      <c r="H414" s="3">
        <v>20</v>
      </c>
      <c r="I414" s="1" t="s">
        <v>34</v>
      </c>
      <c r="J414" s="3">
        <v>743.57</v>
      </c>
      <c r="K414" s="3">
        <v>14871.38</v>
      </c>
      <c r="M414" s="1" t="s">
        <v>35</v>
      </c>
      <c r="N414" s="1" t="s">
        <v>36</v>
      </c>
      <c r="O414" s="1" t="s">
        <v>37</v>
      </c>
      <c r="P414" s="1" t="s">
        <v>74</v>
      </c>
      <c r="Q414" s="1" t="s">
        <v>39</v>
      </c>
      <c r="R414" s="1" t="s">
        <v>51</v>
      </c>
      <c r="S414" s="1" t="s">
        <v>41</v>
      </c>
      <c r="V414" s="1" t="s">
        <v>52</v>
      </c>
      <c r="Z414" s="3">
        <v>0.1</v>
      </c>
      <c r="AA414" s="1" t="s">
        <v>53</v>
      </c>
      <c r="AB414" s="1" t="s">
        <v>53</v>
      </c>
    </row>
    <row r="415" spans="1:28" ht="12.75" customHeight="1" x14ac:dyDescent="0.2">
      <c r="A415" s="2">
        <v>43663.4089733449</v>
      </c>
      <c r="B415" s="1" t="s">
        <v>339</v>
      </c>
      <c r="C415" s="1" t="s">
        <v>29</v>
      </c>
      <c r="D415" s="1" t="s">
        <v>76</v>
      </c>
      <c r="E415" s="1" t="s">
        <v>68</v>
      </c>
      <c r="F415" s="1" t="s">
        <v>32</v>
      </c>
      <c r="G415" s="1" t="s">
        <v>77</v>
      </c>
      <c r="H415" s="3">
        <v>25</v>
      </c>
      <c r="I415" s="1" t="s">
        <v>34</v>
      </c>
      <c r="J415" s="3">
        <v>598.95000000000005</v>
      </c>
      <c r="K415" s="3">
        <v>14973.75</v>
      </c>
      <c r="M415" s="1" t="s">
        <v>35</v>
      </c>
      <c r="N415" s="1" t="s">
        <v>36</v>
      </c>
      <c r="O415" s="1" t="s">
        <v>37</v>
      </c>
      <c r="P415" s="1" t="s">
        <v>78</v>
      </c>
      <c r="Q415" s="1" t="s">
        <v>39</v>
      </c>
      <c r="R415" s="1" t="s">
        <v>51</v>
      </c>
      <c r="S415" s="1" t="s">
        <v>41</v>
      </c>
      <c r="V415" s="1" t="s">
        <v>80</v>
      </c>
      <c r="Z415" s="3">
        <v>0</v>
      </c>
    </row>
    <row r="416" spans="1:28" ht="12.75" customHeight="1" x14ac:dyDescent="0.2">
      <c r="A416" s="2">
        <v>43668.446631562503</v>
      </c>
      <c r="B416" s="1" t="s">
        <v>340</v>
      </c>
      <c r="C416" s="1" t="s">
        <v>29</v>
      </c>
      <c r="D416" s="1" t="s">
        <v>157</v>
      </c>
      <c r="E416" s="1" t="s">
        <v>68</v>
      </c>
      <c r="F416" s="1" t="s">
        <v>32</v>
      </c>
      <c r="G416" s="1" t="s">
        <v>158</v>
      </c>
      <c r="H416" s="3">
        <v>2</v>
      </c>
      <c r="I416" s="1" t="s">
        <v>34</v>
      </c>
      <c r="J416" s="3">
        <v>118971.08</v>
      </c>
      <c r="K416" s="3">
        <v>237942.15</v>
      </c>
      <c r="M416" s="1" t="s">
        <v>35</v>
      </c>
      <c r="N416" s="1" t="s">
        <v>36</v>
      </c>
      <c r="O416" s="1" t="s">
        <v>37</v>
      </c>
      <c r="P416" s="1" t="s">
        <v>159</v>
      </c>
      <c r="Q416" s="1" t="s">
        <v>39</v>
      </c>
      <c r="R416" s="1" t="s">
        <v>51</v>
      </c>
      <c r="S416" s="1" t="s">
        <v>41</v>
      </c>
      <c r="V416" s="1" t="s">
        <v>52</v>
      </c>
      <c r="Z416" s="3">
        <v>0.372</v>
      </c>
      <c r="AA416" s="1" t="s">
        <v>53</v>
      </c>
      <c r="AB416" s="1" t="s">
        <v>53</v>
      </c>
    </row>
    <row r="417" spans="1:28" ht="12.75" customHeight="1" x14ac:dyDescent="0.2">
      <c r="A417" s="2">
        <v>43668.446631562503</v>
      </c>
      <c r="B417" s="1" t="s">
        <v>340</v>
      </c>
      <c r="C417" s="1" t="s">
        <v>29</v>
      </c>
      <c r="D417" s="1" t="s">
        <v>160</v>
      </c>
      <c r="E417" s="1" t="s">
        <v>68</v>
      </c>
      <c r="F417" s="1" t="s">
        <v>32</v>
      </c>
      <c r="G417" s="1" t="s">
        <v>161</v>
      </c>
      <c r="H417" s="3">
        <v>2</v>
      </c>
      <c r="I417" s="1" t="s">
        <v>34</v>
      </c>
      <c r="J417" s="3">
        <v>81792.61</v>
      </c>
      <c r="K417" s="3">
        <v>163585.22</v>
      </c>
      <c r="M417" s="1" t="s">
        <v>35</v>
      </c>
      <c r="N417" s="1" t="s">
        <v>36</v>
      </c>
      <c r="O417" s="1" t="s">
        <v>37</v>
      </c>
      <c r="P417" s="1" t="s">
        <v>162</v>
      </c>
      <c r="Q417" s="1" t="s">
        <v>39</v>
      </c>
      <c r="R417" s="1" t="s">
        <v>51</v>
      </c>
      <c r="S417" s="1" t="s">
        <v>41</v>
      </c>
      <c r="V417" s="1" t="s">
        <v>52</v>
      </c>
      <c r="Z417" s="3">
        <v>0.36199999999999999</v>
      </c>
      <c r="AA417" s="1" t="s">
        <v>53</v>
      </c>
      <c r="AB417" s="1" t="s">
        <v>53</v>
      </c>
    </row>
    <row r="418" spans="1:28" ht="12.75" customHeight="1" x14ac:dyDescent="0.2">
      <c r="A418" s="2">
        <v>43677.549558564802</v>
      </c>
      <c r="B418" s="1" t="s">
        <v>341</v>
      </c>
      <c r="C418" s="1" t="s">
        <v>29</v>
      </c>
      <c r="D418" s="1" t="s">
        <v>290</v>
      </c>
      <c r="E418" s="1" t="s">
        <v>68</v>
      </c>
      <c r="F418" s="1" t="s">
        <v>32</v>
      </c>
      <c r="G418" s="1" t="s">
        <v>291</v>
      </c>
      <c r="H418" s="3">
        <v>4</v>
      </c>
      <c r="I418" s="1" t="s">
        <v>34</v>
      </c>
      <c r="J418" s="3">
        <v>1265</v>
      </c>
      <c r="K418" s="3">
        <v>5060</v>
      </c>
      <c r="M418" s="1" t="s">
        <v>35</v>
      </c>
      <c r="N418" s="1" t="s">
        <v>36</v>
      </c>
      <c r="O418" s="1" t="s">
        <v>37</v>
      </c>
      <c r="P418" s="1" t="s">
        <v>292</v>
      </c>
      <c r="Q418" s="1" t="s">
        <v>39</v>
      </c>
      <c r="R418" s="1" t="s">
        <v>51</v>
      </c>
      <c r="S418" s="1" t="s">
        <v>41</v>
      </c>
      <c r="V418" s="1" t="s">
        <v>293</v>
      </c>
      <c r="Z418" s="3">
        <v>0</v>
      </c>
    </row>
    <row r="419" spans="1:28" ht="12.75" customHeight="1" x14ac:dyDescent="0.2">
      <c r="A419" s="2">
        <v>43686.4368320949</v>
      </c>
      <c r="B419" s="1" t="s">
        <v>342</v>
      </c>
      <c r="C419" s="1" t="s">
        <v>29</v>
      </c>
      <c r="D419" s="1" t="s">
        <v>43</v>
      </c>
      <c r="E419" s="1" t="s">
        <v>31</v>
      </c>
      <c r="F419" s="1" t="s">
        <v>32</v>
      </c>
      <c r="G419" s="1" t="s">
        <v>44</v>
      </c>
      <c r="H419" s="3">
        <v>24</v>
      </c>
      <c r="I419" s="1" t="s">
        <v>34</v>
      </c>
      <c r="J419" s="3">
        <v>1493.87</v>
      </c>
      <c r="K419" s="3">
        <v>35852.78</v>
      </c>
      <c r="M419" s="1" t="s">
        <v>35</v>
      </c>
      <c r="N419" s="1" t="s">
        <v>36</v>
      </c>
      <c r="O419" s="1" t="s">
        <v>37</v>
      </c>
      <c r="P419" s="1" t="s">
        <v>45</v>
      </c>
      <c r="Q419" s="1" t="s">
        <v>39</v>
      </c>
      <c r="R419" s="1" t="s">
        <v>79</v>
      </c>
      <c r="S419" s="1" t="s">
        <v>41</v>
      </c>
      <c r="V419" s="1" t="s">
        <v>42</v>
      </c>
      <c r="Z419" s="3">
        <v>0</v>
      </c>
    </row>
    <row r="420" spans="1:28" ht="12.75" customHeight="1" x14ac:dyDescent="0.2">
      <c r="A420" s="2">
        <v>43686.455096030099</v>
      </c>
      <c r="B420" s="1" t="s">
        <v>343</v>
      </c>
      <c r="C420" s="1" t="s">
        <v>29</v>
      </c>
      <c r="D420" s="1" t="s">
        <v>296</v>
      </c>
      <c r="E420" s="1" t="s">
        <v>68</v>
      </c>
      <c r="F420" s="1" t="s">
        <v>32</v>
      </c>
      <c r="G420" s="1" t="s">
        <v>297</v>
      </c>
      <c r="H420" s="3">
        <v>10</v>
      </c>
      <c r="I420" s="1" t="s">
        <v>34</v>
      </c>
      <c r="J420" s="3">
        <v>1771.44</v>
      </c>
      <c r="K420" s="3">
        <v>17714.400000000001</v>
      </c>
      <c r="M420" s="1" t="s">
        <v>35</v>
      </c>
      <c r="N420" s="1" t="s">
        <v>36</v>
      </c>
      <c r="O420" s="1" t="s">
        <v>37</v>
      </c>
      <c r="P420" s="1" t="s">
        <v>298</v>
      </c>
      <c r="Q420" s="1" t="s">
        <v>39</v>
      </c>
      <c r="R420" s="1" t="s">
        <v>79</v>
      </c>
      <c r="S420" s="1" t="s">
        <v>41</v>
      </c>
      <c r="V420" s="1" t="s">
        <v>193</v>
      </c>
      <c r="Z420" s="3">
        <v>0</v>
      </c>
      <c r="AA420" s="1" t="s">
        <v>299</v>
      </c>
      <c r="AB420" s="1" t="s">
        <v>299</v>
      </c>
    </row>
    <row r="421" spans="1:28" ht="12.75" customHeight="1" x14ac:dyDescent="0.2">
      <c r="A421" s="2">
        <v>43686.5556448727</v>
      </c>
      <c r="B421" s="1" t="s">
        <v>344</v>
      </c>
      <c r="C421" s="1" t="s">
        <v>29</v>
      </c>
      <c r="D421" s="1" t="s">
        <v>290</v>
      </c>
      <c r="E421" s="1" t="s">
        <v>68</v>
      </c>
      <c r="F421" s="1" t="s">
        <v>32</v>
      </c>
      <c r="G421" s="1" t="s">
        <v>291</v>
      </c>
      <c r="H421" s="3">
        <v>4</v>
      </c>
      <c r="I421" s="1" t="s">
        <v>34</v>
      </c>
      <c r="J421" s="3">
        <v>1265</v>
      </c>
      <c r="K421" s="3">
        <v>5060</v>
      </c>
      <c r="M421" s="1" t="s">
        <v>35</v>
      </c>
      <c r="N421" s="1" t="s">
        <v>36</v>
      </c>
      <c r="O421" s="1" t="s">
        <v>37</v>
      </c>
      <c r="P421" s="1" t="s">
        <v>292</v>
      </c>
      <c r="Q421" s="1" t="s">
        <v>39</v>
      </c>
      <c r="R421" s="1" t="s">
        <v>79</v>
      </c>
      <c r="S421" s="1" t="s">
        <v>41</v>
      </c>
      <c r="V421" s="1" t="s">
        <v>293</v>
      </c>
      <c r="Z421" s="3">
        <v>0</v>
      </c>
    </row>
    <row r="422" spans="1:28" ht="12.75" customHeight="1" x14ac:dyDescent="0.2">
      <c r="A422" s="2">
        <v>43689.313625080998</v>
      </c>
      <c r="B422" s="1" t="s">
        <v>345</v>
      </c>
      <c r="C422" s="1" t="s">
        <v>29</v>
      </c>
      <c r="D422" s="1" t="s">
        <v>76</v>
      </c>
      <c r="E422" s="1" t="s">
        <v>68</v>
      </c>
      <c r="F422" s="1" t="s">
        <v>32</v>
      </c>
      <c r="G422" s="1" t="s">
        <v>77</v>
      </c>
      <c r="H422" s="3">
        <v>25</v>
      </c>
      <c r="I422" s="1" t="s">
        <v>34</v>
      </c>
      <c r="J422" s="3">
        <v>598.95000000000005</v>
      </c>
      <c r="K422" s="3">
        <v>14973.75</v>
      </c>
      <c r="M422" s="1" t="s">
        <v>35</v>
      </c>
      <c r="N422" s="1" t="s">
        <v>36</v>
      </c>
      <c r="O422" s="1" t="s">
        <v>37</v>
      </c>
      <c r="P422" s="1" t="s">
        <v>78</v>
      </c>
      <c r="Q422" s="1" t="s">
        <v>39</v>
      </c>
      <c r="R422" s="1" t="s">
        <v>51</v>
      </c>
      <c r="S422" s="1" t="s">
        <v>41</v>
      </c>
      <c r="V422" s="1" t="s">
        <v>80</v>
      </c>
      <c r="Z422" s="3">
        <v>0</v>
      </c>
    </row>
    <row r="423" spans="1:28" ht="12.75" customHeight="1" x14ac:dyDescent="0.2">
      <c r="A423" s="2">
        <v>43689.331851238399</v>
      </c>
      <c r="B423" s="1" t="s">
        <v>346</v>
      </c>
      <c r="C423" s="1" t="s">
        <v>29</v>
      </c>
      <c r="D423" s="1" t="s">
        <v>157</v>
      </c>
      <c r="E423" s="1" t="s">
        <v>68</v>
      </c>
      <c r="F423" s="1" t="s">
        <v>32</v>
      </c>
      <c r="G423" s="1" t="s">
        <v>158</v>
      </c>
      <c r="H423" s="3">
        <v>2</v>
      </c>
      <c r="I423" s="1" t="s">
        <v>34</v>
      </c>
      <c r="J423" s="3">
        <v>119760.96000000001</v>
      </c>
      <c r="K423" s="3">
        <v>239521.91</v>
      </c>
      <c r="M423" s="1" t="s">
        <v>35</v>
      </c>
      <c r="N423" s="1" t="s">
        <v>36</v>
      </c>
      <c r="O423" s="1" t="s">
        <v>37</v>
      </c>
      <c r="P423" s="1" t="s">
        <v>159</v>
      </c>
      <c r="Q423" s="1" t="s">
        <v>39</v>
      </c>
      <c r="R423" s="1" t="s">
        <v>51</v>
      </c>
      <c r="S423" s="1" t="s">
        <v>41</v>
      </c>
      <c r="V423" s="1" t="s">
        <v>52</v>
      </c>
      <c r="Z423" s="3">
        <v>0.372</v>
      </c>
      <c r="AA423" s="1" t="s">
        <v>53</v>
      </c>
      <c r="AB423" s="1" t="s">
        <v>53</v>
      </c>
    </row>
    <row r="424" spans="1:28" ht="12.75" customHeight="1" x14ac:dyDescent="0.2">
      <c r="A424" s="2">
        <v>43689.331851238399</v>
      </c>
      <c r="B424" s="1" t="s">
        <v>346</v>
      </c>
      <c r="C424" s="1" t="s">
        <v>29</v>
      </c>
      <c r="D424" s="1" t="s">
        <v>154</v>
      </c>
      <c r="E424" s="1" t="s">
        <v>68</v>
      </c>
      <c r="F424" s="1" t="s">
        <v>32</v>
      </c>
      <c r="G424" s="1" t="s">
        <v>155</v>
      </c>
      <c r="H424" s="3">
        <v>80</v>
      </c>
      <c r="I424" s="1" t="s">
        <v>34</v>
      </c>
      <c r="J424" s="3">
        <v>673.66</v>
      </c>
      <c r="K424" s="3">
        <v>53892.43</v>
      </c>
      <c r="M424" s="1" t="s">
        <v>35</v>
      </c>
      <c r="N424" s="1" t="s">
        <v>36</v>
      </c>
      <c r="O424" s="1" t="s">
        <v>37</v>
      </c>
      <c r="P424" s="1" t="s">
        <v>156</v>
      </c>
      <c r="Q424" s="1" t="s">
        <v>39</v>
      </c>
      <c r="R424" s="1" t="s">
        <v>51</v>
      </c>
      <c r="S424" s="1" t="s">
        <v>41</v>
      </c>
      <c r="V424" s="1" t="s">
        <v>52</v>
      </c>
      <c r="Z424" s="3">
        <v>54.4</v>
      </c>
      <c r="AA424" s="1" t="s">
        <v>53</v>
      </c>
      <c r="AB424" s="1" t="s">
        <v>53</v>
      </c>
    </row>
    <row r="425" spans="1:28" ht="12.75" customHeight="1" x14ac:dyDescent="0.2">
      <c r="A425" s="2">
        <v>43689.331851238399</v>
      </c>
      <c r="B425" s="1" t="s">
        <v>346</v>
      </c>
      <c r="C425" s="1" t="s">
        <v>29</v>
      </c>
      <c r="D425" s="1" t="s">
        <v>163</v>
      </c>
      <c r="E425" s="1" t="s">
        <v>68</v>
      </c>
      <c r="F425" s="1" t="s">
        <v>32</v>
      </c>
      <c r="G425" s="1" t="s">
        <v>164</v>
      </c>
      <c r="H425" s="3">
        <v>18</v>
      </c>
      <c r="I425" s="1" t="s">
        <v>34</v>
      </c>
      <c r="J425" s="3">
        <v>935.63</v>
      </c>
      <c r="K425" s="3">
        <v>16841.39</v>
      </c>
      <c r="M425" s="1" t="s">
        <v>35</v>
      </c>
      <c r="N425" s="1" t="s">
        <v>36</v>
      </c>
      <c r="O425" s="1" t="s">
        <v>37</v>
      </c>
      <c r="P425" s="1" t="s">
        <v>165</v>
      </c>
      <c r="Q425" s="1" t="s">
        <v>39</v>
      </c>
      <c r="R425" s="1" t="s">
        <v>51</v>
      </c>
      <c r="S425" s="1" t="s">
        <v>41</v>
      </c>
      <c r="V425" s="1" t="s">
        <v>52</v>
      </c>
      <c r="Z425" s="3">
        <v>8.1720000000000006</v>
      </c>
      <c r="AA425" s="1" t="s">
        <v>53</v>
      </c>
      <c r="AB425" s="1" t="s">
        <v>53</v>
      </c>
    </row>
    <row r="426" spans="1:28" ht="12.75" customHeight="1" x14ac:dyDescent="0.2">
      <c r="A426" s="2">
        <v>43689.331851238399</v>
      </c>
      <c r="B426" s="1" t="s">
        <v>346</v>
      </c>
      <c r="C426" s="1" t="s">
        <v>29</v>
      </c>
      <c r="D426" s="1" t="s">
        <v>166</v>
      </c>
      <c r="E426" s="1" t="s">
        <v>68</v>
      </c>
      <c r="F426" s="1" t="s">
        <v>32</v>
      </c>
      <c r="G426" s="1" t="s">
        <v>167</v>
      </c>
      <c r="H426" s="3">
        <v>80</v>
      </c>
      <c r="I426" s="1" t="s">
        <v>34</v>
      </c>
      <c r="J426" s="3">
        <v>1946.12</v>
      </c>
      <c r="K426" s="3">
        <v>155689.25</v>
      </c>
      <c r="M426" s="1" t="s">
        <v>35</v>
      </c>
      <c r="N426" s="1" t="s">
        <v>36</v>
      </c>
      <c r="O426" s="1" t="s">
        <v>37</v>
      </c>
      <c r="P426" s="1" t="s">
        <v>168</v>
      </c>
      <c r="Q426" s="1" t="s">
        <v>39</v>
      </c>
      <c r="R426" s="1" t="s">
        <v>51</v>
      </c>
      <c r="S426" s="1" t="s">
        <v>41</v>
      </c>
      <c r="V426" s="1" t="s">
        <v>52</v>
      </c>
      <c r="Z426" s="3">
        <v>69.495999999999995</v>
      </c>
      <c r="AA426" s="1" t="s">
        <v>53</v>
      </c>
      <c r="AB426" s="1" t="s">
        <v>53</v>
      </c>
    </row>
    <row r="427" spans="1:28" ht="12.75" customHeight="1" x14ac:dyDescent="0.2">
      <c r="A427" s="2">
        <v>43689.331851238399</v>
      </c>
      <c r="B427" s="1" t="s">
        <v>346</v>
      </c>
      <c r="C427" s="1" t="s">
        <v>29</v>
      </c>
      <c r="D427" s="1" t="s">
        <v>139</v>
      </c>
      <c r="E427" s="1" t="s">
        <v>68</v>
      </c>
      <c r="F427" s="1" t="s">
        <v>32</v>
      </c>
      <c r="G427" s="1" t="s">
        <v>140</v>
      </c>
      <c r="H427" s="3">
        <v>2</v>
      </c>
      <c r="I427" s="1" t="s">
        <v>34</v>
      </c>
      <c r="J427" s="3">
        <v>82335.66</v>
      </c>
      <c r="K427" s="3">
        <v>164671.32</v>
      </c>
      <c r="M427" s="1" t="s">
        <v>35</v>
      </c>
      <c r="N427" s="1" t="s">
        <v>36</v>
      </c>
      <c r="O427" s="1" t="s">
        <v>37</v>
      </c>
      <c r="P427" s="1" t="s">
        <v>141</v>
      </c>
      <c r="Q427" s="1" t="s">
        <v>39</v>
      </c>
      <c r="R427" s="1" t="s">
        <v>51</v>
      </c>
      <c r="S427" s="1" t="s">
        <v>41</v>
      </c>
      <c r="V427" s="1" t="s">
        <v>52</v>
      </c>
      <c r="Z427" s="3">
        <v>0.372</v>
      </c>
      <c r="AA427" s="1" t="s">
        <v>53</v>
      </c>
      <c r="AB427" s="1" t="s">
        <v>53</v>
      </c>
    </row>
    <row r="428" spans="1:28" ht="12.75" customHeight="1" x14ac:dyDescent="0.2">
      <c r="A428" s="2">
        <v>43689.331851238399</v>
      </c>
      <c r="B428" s="1" t="s">
        <v>346</v>
      </c>
      <c r="C428" s="1" t="s">
        <v>29</v>
      </c>
      <c r="D428" s="1" t="s">
        <v>133</v>
      </c>
      <c r="E428" s="1" t="s">
        <v>68</v>
      </c>
      <c r="F428" s="1" t="s">
        <v>32</v>
      </c>
      <c r="G428" s="1" t="s">
        <v>134</v>
      </c>
      <c r="H428" s="3">
        <v>2</v>
      </c>
      <c r="I428" s="1" t="s">
        <v>34</v>
      </c>
      <c r="J428" s="3">
        <v>101048.31</v>
      </c>
      <c r="K428" s="3">
        <v>202096.62</v>
      </c>
      <c r="M428" s="1" t="s">
        <v>35</v>
      </c>
      <c r="N428" s="1" t="s">
        <v>36</v>
      </c>
      <c r="O428" s="1" t="s">
        <v>37</v>
      </c>
      <c r="P428" s="1" t="s">
        <v>135</v>
      </c>
      <c r="Q428" s="1" t="s">
        <v>39</v>
      </c>
      <c r="R428" s="1" t="s">
        <v>51</v>
      </c>
      <c r="S428" s="1" t="s">
        <v>41</v>
      </c>
      <c r="V428" s="1" t="s">
        <v>52</v>
      </c>
      <c r="Z428" s="3">
        <v>0.81599999999999995</v>
      </c>
      <c r="AA428" s="1" t="s">
        <v>53</v>
      </c>
      <c r="AB428" s="1" t="s">
        <v>53</v>
      </c>
    </row>
    <row r="429" spans="1:28" ht="12.75" customHeight="1" x14ac:dyDescent="0.2">
      <c r="A429" s="2">
        <v>43689.331851238399</v>
      </c>
      <c r="B429" s="1" t="s">
        <v>346</v>
      </c>
      <c r="C429" s="1" t="s">
        <v>29</v>
      </c>
      <c r="D429" s="1" t="s">
        <v>145</v>
      </c>
      <c r="E429" s="1" t="s">
        <v>68</v>
      </c>
      <c r="F429" s="1" t="s">
        <v>32</v>
      </c>
      <c r="G429" s="1" t="s">
        <v>146</v>
      </c>
      <c r="H429" s="3">
        <v>20</v>
      </c>
      <c r="I429" s="1" t="s">
        <v>34</v>
      </c>
      <c r="J429" s="3">
        <v>673.66</v>
      </c>
      <c r="K429" s="3">
        <v>13473.11</v>
      </c>
      <c r="M429" s="1" t="s">
        <v>35</v>
      </c>
      <c r="N429" s="1" t="s">
        <v>36</v>
      </c>
      <c r="O429" s="1" t="s">
        <v>37</v>
      </c>
      <c r="P429" s="1" t="s">
        <v>147</v>
      </c>
      <c r="Q429" s="1" t="s">
        <v>39</v>
      </c>
      <c r="R429" s="1" t="s">
        <v>51</v>
      </c>
      <c r="S429" s="1" t="s">
        <v>41</v>
      </c>
      <c r="V429" s="1" t="s">
        <v>52</v>
      </c>
      <c r="Z429" s="3">
        <v>1.496</v>
      </c>
      <c r="AA429" s="1" t="s">
        <v>53</v>
      </c>
      <c r="AB429" s="1" t="s">
        <v>53</v>
      </c>
    </row>
    <row r="430" spans="1:28" ht="12.75" customHeight="1" x14ac:dyDescent="0.2">
      <c r="A430" s="2">
        <v>43689.331851238399</v>
      </c>
      <c r="B430" s="1" t="s">
        <v>346</v>
      </c>
      <c r="C430" s="1" t="s">
        <v>29</v>
      </c>
      <c r="D430" s="1" t="s">
        <v>71</v>
      </c>
      <c r="E430" s="1" t="s">
        <v>72</v>
      </c>
      <c r="F430" s="1" t="s">
        <v>32</v>
      </c>
      <c r="G430" s="1" t="s">
        <v>73</v>
      </c>
      <c r="H430" s="3">
        <v>20</v>
      </c>
      <c r="I430" s="1" t="s">
        <v>34</v>
      </c>
      <c r="J430" s="3">
        <v>748.51</v>
      </c>
      <c r="K430" s="3">
        <v>14970.12</v>
      </c>
      <c r="M430" s="1" t="s">
        <v>35</v>
      </c>
      <c r="N430" s="1" t="s">
        <v>36</v>
      </c>
      <c r="O430" s="1" t="s">
        <v>37</v>
      </c>
      <c r="P430" s="1" t="s">
        <v>74</v>
      </c>
      <c r="Q430" s="1" t="s">
        <v>39</v>
      </c>
      <c r="R430" s="1" t="s">
        <v>51</v>
      </c>
      <c r="S430" s="1" t="s">
        <v>41</v>
      </c>
      <c r="V430" s="1" t="s">
        <v>52</v>
      </c>
      <c r="Z430" s="3">
        <v>0.1</v>
      </c>
      <c r="AA430" s="1" t="s">
        <v>53</v>
      </c>
      <c r="AB430" s="1" t="s">
        <v>53</v>
      </c>
    </row>
    <row r="431" spans="1:28" ht="12.75" customHeight="1" x14ac:dyDescent="0.2">
      <c r="A431" s="2">
        <v>43689.339308252303</v>
      </c>
      <c r="B431" s="1" t="s">
        <v>347</v>
      </c>
      <c r="C431" s="1" t="s">
        <v>29</v>
      </c>
      <c r="D431" s="1" t="s">
        <v>160</v>
      </c>
      <c r="E431" s="1" t="s">
        <v>68</v>
      </c>
      <c r="F431" s="1" t="s">
        <v>32</v>
      </c>
      <c r="G431" s="1" t="s">
        <v>161</v>
      </c>
      <c r="H431" s="3">
        <v>2</v>
      </c>
      <c r="I431" s="1" t="s">
        <v>34</v>
      </c>
      <c r="J431" s="3">
        <v>82159.97</v>
      </c>
      <c r="K431" s="3">
        <v>164319.94</v>
      </c>
      <c r="M431" s="1" t="s">
        <v>35</v>
      </c>
      <c r="N431" s="1" t="s">
        <v>36</v>
      </c>
      <c r="O431" s="1" t="s">
        <v>37</v>
      </c>
      <c r="P431" s="1" t="s">
        <v>162</v>
      </c>
      <c r="Q431" s="1" t="s">
        <v>39</v>
      </c>
      <c r="R431" s="1" t="s">
        <v>51</v>
      </c>
      <c r="S431" s="1" t="s">
        <v>41</v>
      </c>
      <c r="V431" s="1" t="s">
        <v>52</v>
      </c>
      <c r="Z431" s="3">
        <v>0.36199999999999999</v>
      </c>
      <c r="AA431" s="1" t="s">
        <v>53</v>
      </c>
      <c r="AB431" s="1" t="s">
        <v>53</v>
      </c>
    </row>
    <row r="432" spans="1:28" ht="12.75" customHeight="1" x14ac:dyDescent="0.2">
      <c r="A432" s="2">
        <v>43699.456472534701</v>
      </c>
      <c r="B432" s="1" t="s">
        <v>348</v>
      </c>
      <c r="C432" s="1" t="s">
        <v>29</v>
      </c>
      <c r="D432" s="1" t="s">
        <v>240</v>
      </c>
      <c r="E432" s="1" t="s">
        <v>68</v>
      </c>
      <c r="F432" s="1" t="s">
        <v>32</v>
      </c>
      <c r="G432" s="1" t="s">
        <v>241</v>
      </c>
      <c r="H432" s="3">
        <v>1</v>
      </c>
      <c r="I432" s="1" t="s">
        <v>34</v>
      </c>
      <c r="J432" s="3">
        <v>57719.42</v>
      </c>
      <c r="K432" s="3">
        <v>57719.42</v>
      </c>
      <c r="M432" s="1" t="s">
        <v>35</v>
      </c>
      <c r="N432" s="1" t="s">
        <v>36</v>
      </c>
      <c r="O432" s="1" t="s">
        <v>37</v>
      </c>
      <c r="P432" s="1" t="s">
        <v>242</v>
      </c>
      <c r="Q432" s="1" t="s">
        <v>39</v>
      </c>
      <c r="R432" s="1" t="s">
        <v>79</v>
      </c>
      <c r="S432" s="1" t="s">
        <v>41</v>
      </c>
      <c r="V432" s="1" t="s">
        <v>193</v>
      </c>
      <c r="Z432" s="3">
        <v>0</v>
      </c>
    </row>
    <row r="433" spans="1:28" ht="12.75" customHeight="1" x14ac:dyDescent="0.2">
      <c r="A433" s="2">
        <v>43700.366566435201</v>
      </c>
      <c r="B433" s="1" t="s">
        <v>349</v>
      </c>
      <c r="C433" s="1" t="s">
        <v>29</v>
      </c>
      <c r="D433" s="1" t="s">
        <v>71</v>
      </c>
      <c r="E433" s="1" t="s">
        <v>72</v>
      </c>
      <c r="F433" s="1" t="s">
        <v>32</v>
      </c>
      <c r="G433" s="1" t="s">
        <v>73</v>
      </c>
      <c r="H433" s="3">
        <v>10</v>
      </c>
      <c r="I433" s="1" t="s">
        <v>34</v>
      </c>
      <c r="J433" s="3">
        <v>748.65</v>
      </c>
      <c r="K433" s="3">
        <v>7486.51</v>
      </c>
      <c r="M433" s="1" t="s">
        <v>35</v>
      </c>
      <c r="N433" s="1" t="s">
        <v>36</v>
      </c>
      <c r="O433" s="1" t="s">
        <v>37</v>
      </c>
      <c r="P433" s="1" t="s">
        <v>74</v>
      </c>
      <c r="Q433" s="1" t="s">
        <v>39</v>
      </c>
      <c r="R433" s="1" t="s">
        <v>51</v>
      </c>
      <c r="S433" s="1" t="s">
        <v>41</v>
      </c>
      <c r="V433" s="1" t="s">
        <v>52</v>
      </c>
      <c r="Z433" s="3">
        <v>0.05</v>
      </c>
      <c r="AA433" s="1" t="s">
        <v>53</v>
      </c>
      <c r="AB433" s="1" t="s">
        <v>53</v>
      </c>
    </row>
    <row r="434" spans="1:28" ht="12.75" customHeight="1" x14ac:dyDescent="0.2">
      <c r="A434" s="2">
        <v>43700.366566435201</v>
      </c>
      <c r="B434" s="1" t="s">
        <v>349</v>
      </c>
      <c r="C434" s="1" t="s">
        <v>29</v>
      </c>
      <c r="D434" s="1" t="s">
        <v>157</v>
      </c>
      <c r="E434" s="1" t="s">
        <v>68</v>
      </c>
      <c r="F434" s="1" t="s">
        <v>32</v>
      </c>
      <c r="G434" s="1" t="s">
        <v>158</v>
      </c>
      <c r="H434" s="3">
        <v>1</v>
      </c>
      <c r="I434" s="1" t="s">
        <v>34</v>
      </c>
      <c r="J434" s="3">
        <v>119784.2</v>
      </c>
      <c r="K434" s="3">
        <v>119784.2</v>
      </c>
      <c r="M434" s="1" t="s">
        <v>35</v>
      </c>
      <c r="N434" s="1" t="s">
        <v>36</v>
      </c>
      <c r="O434" s="1" t="s">
        <v>37</v>
      </c>
      <c r="P434" s="1" t="s">
        <v>159</v>
      </c>
      <c r="Q434" s="1" t="s">
        <v>39</v>
      </c>
      <c r="R434" s="1" t="s">
        <v>51</v>
      </c>
      <c r="S434" s="1" t="s">
        <v>41</v>
      </c>
      <c r="V434" s="1" t="s">
        <v>52</v>
      </c>
      <c r="Z434" s="3">
        <v>0.186</v>
      </c>
      <c r="AA434" s="1" t="s">
        <v>53</v>
      </c>
      <c r="AB434" s="1" t="s">
        <v>53</v>
      </c>
    </row>
    <row r="435" spans="1:28" ht="12.75" customHeight="1" x14ac:dyDescent="0.2">
      <c r="A435" s="2">
        <v>43700.366566435201</v>
      </c>
      <c r="B435" s="1" t="s">
        <v>349</v>
      </c>
      <c r="C435" s="1" t="s">
        <v>29</v>
      </c>
      <c r="D435" s="1" t="s">
        <v>154</v>
      </c>
      <c r="E435" s="1" t="s">
        <v>68</v>
      </c>
      <c r="F435" s="1" t="s">
        <v>32</v>
      </c>
      <c r="G435" s="1" t="s">
        <v>155</v>
      </c>
      <c r="H435" s="3">
        <v>30</v>
      </c>
      <c r="I435" s="1" t="s">
        <v>34</v>
      </c>
      <c r="J435" s="3">
        <v>673.79</v>
      </c>
      <c r="K435" s="3">
        <v>20213.580000000002</v>
      </c>
      <c r="M435" s="1" t="s">
        <v>35</v>
      </c>
      <c r="N435" s="1" t="s">
        <v>36</v>
      </c>
      <c r="O435" s="1" t="s">
        <v>37</v>
      </c>
      <c r="P435" s="1" t="s">
        <v>156</v>
      </c>
      <c r="Q435" s="1" t="s">
        <v>39</v>
      </c>
      <c r="R435" s="1" t="s">
        <v>51</v>
      </c>
      <c r="S435" s="1" t="s">
        <v>41</v>
      </c>
      <c r="V435" s="1" t="s">
        <v>52</v>
      </c>
      <c r="Z435" s="3">
        <v>20.399999999999999</v>
      </c>
      <c r="AA435" s="1" t="s">
        <v>53</v>
      </c>
      <c r="AB435" s="1" t="s">
        <v>53</v>
      </c>
    </row>
    <row r="436" spans="1:28" ht="12.75" customHeight="1" x14ac:dyDescent="0.2">
      <c r="A436" s="2">
        <v>43700.366566435201</v>
      </c>
      <c r="B436" s="1" t="s">
        <v>349</v>
      </c>
      <c r="C436" s="1" t="s">
        <v>29</v>
      </c>
      <c r="D436" s="1" t="s">
        <v>145</v>
      </c>
      <c r="E436" s="1" t="s">
        <v>68</v>
      </c>
      <c r="F436" s="1" t="s">
        <v>32</v>
      </c>
      <c r="G436" s="1" t="s">
        <v>146</v>
      </c>
      <c r="H436" s="3">
        <v>20</v>
      </c>
      <c r="I436" s="1" t="s">
        <v>34</v>
      </c>
      <c r="J436" s="3">
        <v>673.79</v>
      </c>
      <c r="K436" s="3">
        <v>13475.72</v>
      </c>
      <c r="M436" s="1" t="s">
        <v>35</v>
      </c>
      <c r="N436" s="1" t="s">
        <v>36</v>
      </c>
      <c r="O436" s="1" t="s">
        <v>37</v>
      </c>
      <c r="P436" s="1" t="s">
        <v>147</v>
      </c>
      <c r="Q436" s="1" t="s">
        <v>39</v>
      </c>
      <c r="R436" s="1" t="s">
        <v>51</v>
      </c>
      <c r="S436" s="1" t="s">
        <v>41</v>
      </c>
      <c r="V436" s="1" t="s">
        <v>52</v>
      </c>
      <c r="Z436" s="3">
        <v>1.496</v>
      </c>
      <c r="AA436" s="1" t="s">
        <v>53</v>
      </c>
      <c r="AB436" s="1" t="s">
        <v>53</v>
      </c>
    </row>
    <row r="437" spans="1:28" ht="12.75" customHeight="1" x14ac:dyDescent="0.2">
      <c r="A437" s="2">
        <v>43700.366566435201</v>
      </c>
      <c r="B437" s="1" t="s">
        <v>349</v>
      </c>
      <c r="C437" s="1" t="s">
        <v>29</v>
      </c>
      <c r="D437" s="1" t="s">
        <v>139</v>
      </c>
      <c r="E437" s="1" t="s">
        <v>68</v>
      </c>
      <c r="F437" s="1" t="s">
        <v>32</v>
      </c>
      <c r="G437" s="1" t="s">
        <v>140</v>
      </c>
      <c r="H437" s="3">
        <v>1</v>
      </c>
      <c r="I437" s="1" t="s">
        <v>34</v>
      </c>
      <c r="J437" s="3">
        <v>82351.63</v>
      </c>
      <c r="K437" s="3">
        <v>82351.63</v>
      </c>
      <c r="M437" s="1" t="s">
        <v>35</v>
      </c>
      <c r="N437" s="1" t="s">
        <v>36</v>
      </c>
      <c r="O437" s="1" t="s">
        <v>37</v>
      </c>
      <c r="P437" s="1" t="s">
        <v>141</v>
      </c>
      <c r="Q437" s="1" t="s">
        <v>39</v>
      </c>
      <c r="R437" s="1" t="s">
        <v>51</v>
      </c>
      <c r="S437" s="1" t="s">
        <v>41</v>
      </c>
      <c r="V437" s="1" t="s">
        <v>52</v>
      </c>
      <c r="Z437" s="3">
        <v>0.186</v>
      </c>
      <c r="AA437" s="1" t="s">
        <v>53</v>
      </c>
      <c r="AB437" s="1" t="s">
        <v>53</v>
      </c>
    </row>
    <row r="438" spans="1:28" ht="12.75" customHeight="1" x14ac:dyDescent="0.2">
      <c r="A438" s="2">
        <v>43713.4492844907</v>
      </c>
      <c r="B438" s="1" t="s">
        <v>350</v>
      </c>
      <c r="C438" s="1" t="s">
        <v>29</v>
      </c>
      <c r="D438" s="1" t="s">
        <v>43</v>
      </c>
      <c r="E438" s="1" t="s">
        <v>31</v>
      </c>
      <c r="F438" s="1" t="s">
        <v>32</v>
      </c>
      <c r="G438" s="1" t="s">
        <v>44</v>
      </c>
      <c r="H438" s="3">
        <v>18</v>
      </c>
      <c r="I438" s="1" t="s">
        <v>34</v>
      </c>
      <c r="J438" s="3">
        <v>1493.87</v>
      </c>
      <c r="K438" s="3">
        <v>26889.59</v>
      </c>
      <c r="M438" s="1" t="s">
        <v>35</v>
      </c>
      <c r="N438" s="1" t="s">
        <v>36</v>
      </c>
      <c r="O438" s="1" t="s">
        <v>37</v>
      </c>
      <c r="P438" s="1" t="s">
        <v>45</v>
      </c>
      <c r="Q438" s="1" t="s">
        <v>39</v>
      </c>
      <c r="R438" s="1" t="s">
        <v>40</v>
      </c>
      <c r="S438" s="1" t="s">
        <v>41</v>
      </c>
      <c r="V438" s="1" t="s">
        <v>42</v>
      </c>
      <c r="Z438" s="3">
        <v>0</v>
      </c>
    </row>
    <row r="439" spans="1:28" ht="12.75" customHeight="1" x14ac:dyDescent="0.2">
      <c r="A439" s="2">
        <v>43714.449906562499</v>
      </c>
      <c r="B439" s="1" t="s">
        <v>351</v>
      </c>
      <c r="C439" s="1" t="s">
        <v>29</v>
      </c>
      <c r="D439" s="1" t="s">
        <v>290</v>
      </c>
      <c r="E439" s="1" t="s">
        <v>68</v>
      </c>
      <c r="F439" s="1" t="s">
        <v>32</v>
      </c>
      <c r="G439" s="1" t="s">
        <v>291</v>
      </c>
      <c r="H439" s="3">
        <v>4</v>
      </c>
      <c r="I439" s="1" t="s">
        <v>34</v>
      </c>
      <c r="J439" s="3">
        <v>1265</v>
      </c>
      <c r="K439" s="3">
        <v>5060</v>
      </c>
      <c r="M439" s="1" t="s">
        <v>35</v>
      </c>
      <c r="N439" s="1" t="s">
        <v>36</v>
      </c>
      <c r="O439" s="1" t="s">
        <v>37</v>
      </c>
      <c r="P439" s="1" t="s">
        <v>292</v>
      </c>
      <c r="Q439" s="1" t="s">
        <v>39</v>
      </c>
      <c r="R439" s="1" t="s">
        <v>79</v>
      </c>
      <c r="S439" s="1" t="s">
        <v>41</v>
      </c>
      <c r="V439" s="1" t="s">
        <v>293</v>
      </c>
      <c r="Z439" s="3">
        <v>0</v>
      </c>
    </row>
    <row r="440" spans="1:28" ht="12.75" customHeight="1" x14ac:dyDescent="0.2">
      <c r="A440" s="2">
        <v>43714.458617905097</v>
      </c>
      <c r="B440" s="1" t="s">
        <v>352</v>
      </c>
      <c r="C440" s="1" t="s">
        <v>29</v>
      </c>
      <c r="D440" s="1" t="s">
        <v>166</v>
      </c>
      <c r="E440" s="1" t="s">
        <v>68</v>
      </c>
      <c r="F440" s="1" t="s">
        <v>32</v>
      </c>
      <c r="G440" s="1" t="s">
        <v>167</v>
      </c>
      <c r="H440" s="3">
        <v>40</v>
      </c>
      <c r="I440" s="1" t="s">
        <v>34</v>
      </c>
      <c r="J440" s="3">
        <v>1954.42</v>
      </c>
      <c r="K440" s="3">
        <v>78176.84</v>
      </c>
      <c r="M440" s="1" t="s">
        <v>35</v>
      </c>
      <c r="N440" s="1" t="s">
        <v>36</v>
      </c>
      <c r="O440" s="1" t="s">
        <v>37</v>
      </c>
      <c r="P440" s="1" t="s">
        <v>168</v>
      </c>
      <c r="Q440" s="1" t="s">
        <v>39</v>
      </c>
      <c r="R440" s="1" t="s">
        <v>51</v>
      </c>
      <c r="S440" s="1" t="s">
        <v>41</v>
      </c>
      <c r="V440" s="1" t="s">
        <v>52</v>
      </c>
      <c r="Z440" s="3">
        <v>34.747999999999998</v>
      </c>
      <c r="AA440" s="1" t="s">
        <v>53</v>
      </c>
      <c r="AB440" s="1" t="s">
        <v>53</v>
      </c>
    </row>
    <row r="441" spans="1:28" ht="12.75" customHeight="1" x14ac:dyDescent="0.2">
      <c r="A441" s="2">
        <v>43714.458617905097</v>
      </c>
      <c r="B441" s="1" t="s">
        <v>352</v>
      </c>
      <c r="C441" s="1" t="s">
        <v>29</v>
      </c>
      <c r="D441" s="1" t="s">
        <v>157</v>
      </c>
      <c r="E441" s="1" t="s">
        <v>68</v>
      </c>
      <c r="F441" s="1" t="s">
        <v>32</v>
      </c>
      <c r="G441" s="1" t="s">
        <v>158</v>
      </c>
      <c r="H441" s="3">
        <v>1</v>
      </c>
      <c r="I441" s="1" t="s">
        <v>34</v>
      </c>
      <c r="J441" s="3">
        <v>120272.08</v>
      </c>
      <c r="K441" s="3">
        <v>120272.08</v>
      </c>
      <c r="M441" s="1" t="s">
        <v>35</v>
      </c>
      <c r="N441" s="1" t="s">
        <v>36</v>
      </c>
      <c r="O441" s="1" t="s">
        <v>37</v>
      </c>
      <c r="P441" s="1" t="s">
        <v>159</v>
      </c>
      <c r="Q441" s="1" t="s">
        <v>39</v>
      </c>
      <c r="R441" s="1" t="s">
        <v>51</v>
      </c>
      <c r="S441" s="1" t="s">
        <v>41</v>
      </c>
      <c r="V441" s="1" t="s">
        <v>52</v>
      </c>
      <c r="Z441" s="3">
        <v>0.186</v>
      </c>
      <c r="AA441" s="1" t="s">
        <v>53</v>
      </c>
      <c r="AB441" s="1" t="s">
        <v>53</v>
      </c>
    </row>
    <row r="442" spans="1:28" ht="12.75" customHeight="1" x14ac:dyDescent="0.2">
      <c r="A442" s="2">
        <v>43714.458617905097</v>
      </c>
      <c r="B442" s="1" t="s">
        <v>352</v>
      </c>
      <c r="C442" s="1" t="s">
        <v>29</v>
      </c>
      <c r="D442" s="1" t="s">
        <v>154</v>
      </c>
      <c r="E442" s="1" t="s">
        <v>68</v>
      </c>
      <c r="F442" s="1" t="s">
        <v>32</v>
      </c>
      <c r="G442" s="1" t="s">
        <v>155</v>
      </c>
      <c r="H442" s="3">
        <v>40</v>
      </c>
      <c r="I442" s="1" t="s">
        <v>34</v>
      </c>
      <c r="J442" s="3">
        <v>676.53</v>
      </c>
      <c r="K442" s="3">
        <v>27061.21</v>
      </c>
      <c r="M442" s="1" t="s">
        <v>35</v>
      </c>
      <c r="N442" s="1" t="s">
        <v>36</v>
      </c>
      <c r="O442" s="1" t="s">
        <v>37</v>
      </c>
      <c r="P442" s="1" t="s">
        <v>156</v>
      </c>
      <c r="Q442" s="1" t="s">
        <v>39</v>
      </c>
      <c r="R442" s="1" t="s">
        <v>51</v>
      </c>
      <c r="S442" s="1" t="s">
        <v>41</v>
      </c>
      <c r="V442" s="1" t="s">
        <v>52</v>
      </c>
      <c r="Z442" s="3">
        <v>27.2</v>
      </c>
      <c r="AA442" s="1" t="s">
        <v>53</v>
      </c>
      <c r="AB442" s="1" t="s">
        <v>53</v>
      </c>
    </row>
    <row r="443" spans="1:28" ht="12.75" customHeight="1" x14ac:dyDescent="0.2">
      <c r="A443" s="2">
        <v>43714.458617905097</v>
      </c>
      <c r="B443" s="1" t="s">
        <v>352</v>
      </c>
      <c r="C443" s="1" t="s">
        <v>29</v>
      </c>
      <c r="D443" s="1" t="s">
        <v>133</v>
      </c>
      <c r="E443" s="1" t="s">
        <v>68</v>
      </c>
      <c r="F443" s="1" t="s">
        <v>32</v>
      </c>
      <c r="G443" s="1" t="s">
        <v>134</v>
      </c>
      <c r="H443" s="3">
        <v>1</v>
      </c>
      <c r="I443" s="1" t="s">
        <v>34</v>
      </c>
      <c r="J443" s="3">
        <v>101479.55</v>
      </c>
      <c r="K443" s="3">
        <v>101479.55</v>
      </c>
      <c r="M443" s="1" t="s">
        <v>35</v>
      </c>
      <c r="N443" s="1" t="s">
        <v>36</v>
      </c>
      <c r="O443" s="1" t="s">
        <v>37</v>
      </c>
      <c r="P443" s="1" t="s">
        <v>135</v>
      </c>
      <c r="Q443" s="1" t="s">
        <v>39</v>
      </c>
      <c r="R443" s="1" t="s">
        <v>51</v>
      </c>
      <c r="S443" s="1" t="s">
        <v>41</v>
      </c>
      <c r="V443" s="1" t="s">
        <v>52</v>
      </c>
      <c r="Z443" s="3">
        <v>0.40799999999999997</v>
      </c>
      <c r="AA443" s="1" t="s">
        <v>53</v>
      </c>
      <c r="AB443" s="1" t="s">
        <v>53</v>
      </c>
    </row>
    <row r="444" spans="1:28" ht="12.75" customHeight="1" x14ac:dyDescent="0.2">
      <c r="A444" s="2">
        <v>43714.458617905097</v>
      </c>
      <c r="B444" s="1" t="s">
        <v>352</v>
      </c>
      <c r="C444" s="1" t="s">
        <v>29</v>
      </c>
      <c r="D444" s="1" t="s">
        <v>148</v>
      </c>
      <c r="E444" s="1" t="s">
        <v>68</v>
      </c>
      <c r="F444" s="1" t="s">
        <v>32</v>
      </c>
      <c r="G444" s="1" t="s">
        <v>149</v>
      </c>
      <c r="H444" s="3">
        <v>1</v>
      </c>
      <c r="I444" s="1" t="s">
        <v>34</v>
      </c>
      <c r="J444" s="3">
        <v>101479.55</v>
      </c>
      <c r="K444" s="3">
        <v>101479.55</v>
      </c>
      <c r="M444" s="1" t="s">
        <v>35</v>
      </c>
      <c r="N444" s="1" t="s">
        <v>36</v>
      </c>
      <c r="O444" s="1" t="s">
        <v>37</v>
      </c>
      <c r="P444" s="1" t="s">
        <v>150</v>
      </c>
      <c r="Q444" s="1" t="s">
        <v>39</v>
      </c>
      <c r="R444" s="1" t="s">
        <v>51</v>
      </c>
      <c r="S444" s="1" t="s">
        <v>41</v>
      </c>
      <c r="V444" s="1" t="s">
        <v>52</v>
      </c>
      <c r="Z444" s="3">
        <v>0.186</v>
      </c>
      <c r="AA444" s="1" t="s">
        <v>53</v>
      </c>
      <c r="AB444" s="1" t="s">
        <v>53</v>
      </c>
    </row>
    <row r="445" spans="1:28" ht="12.75" customHeight="1" x14ac:dyDescent="0.2">
      <c r="A445" s="2">
        <v>43717.281525266197</v>
      </c>
      <c r="B445" s="1" t="s">
        <v>353</v>
      </c>
      <c r="C445" s="1" t="s">
        <v>29</v>
      </c>
      <c r="D445" s="1" t="s">
        <v>76</v>
      </c>
      <c r="E445" s="1" t="s">
        <v>68</v>
      </c>
      <c r="F445" s="1" t="s">
        <v>32</v>
      </c>
      <c r="G445" s="1" t="s">
        <v>77</v>
      </c>
      <c r="H445" s="3">
        <v>10</v>
      </c>
      <c r="I445" s="1" t="s">
        <v>34</v>
      </c>
      <c r="J445" s="3">
        <v>598.95000000000005</v>
      </c>
      <c r="K445" s="3">
        <v>5989.5</v>
      </c>
      <c r="M445" s="1" t="s">
        <v>35</v>
      </c>
      <c r="N445" s="1" t="s">
        <v>36</v>
      </c>
      <c r="O445" s="1" t="s">
        <v>37</v>
      </c>
      <c r="P445" s="1" t="s">
        <v>78</v>
      </c>
      <c r="Q445" s="1" t="s">
        <v>39</v>
      </c>
      <c r="R445" s="1" t="s">
        <v>51</v>
      </c>
      <c r="S445" s="1" t="s">
        <v>41</v>
      </c>
      <c r="V445" s="1" t="s">
        <v>80</v>
      </c>
      <c r="Z445" s="3">
        <v>0</v>
      </c>
    </row>
    <row r="446" spans="1:28" ht="12.75" customHeight="1" x14ac:dyDescent="0.2">
      <c r="A446" s="2">
        <v>43720.535132256897</v>
      </c>
      <c r="B446" s="1" t="s">
        <v>354</v>
      </c>
      <c r="C446" s="1" t="s">
        <v>29</v>
      </c>
      <c r="D446" s="1" t="s">
        <v>43</v>
      </c>
      <c r="E446" s="1" t="s">
        <v>31</v>
      </c>
      <c r="F446" s="1" t="s">
        <v>32</v>
      </c>
      <c r="G446" s="1" t="s">
        <v>44</v>
      </c>
      <c r="H446" s="3">
        <v>18</v>
      </c>
      <c r="I446" s="1" t="s">
        <v>34</v>
      </c>
      <c r="J446" s="3">
        <v>1493.87</v>
      </c>
      <c r="K446" s="3">
        <v>26889.59</v>
      </c>
      <c r="M446" s="1" t="s">
        <v>35</v>
      </c>
      <c r="N446" s="1" t="s">
        <v>36</v>
      </c>
      <c r="O446" s="1" t="s">
        <v>37</v>
      </c>
      <c r="P446" s="1" t="s">
        <v>45</v>
      </c>
      <c r="Q446" s="1" t="s">
        <v>39</v>
      </c>
      <c r="R446" s="1" t="s">
        <v>40</v>
      </c>
      <c r="S446" s="1" t="s">
        <v>41</v>
      </c>
      <c r="V446" s="1" t="s">
        <v>42</v>
      </c>
      <c r="Z446" s="3">
        <v>0</v>
      </c>
    </row>
    <row r="447" spans="1:28" ht="12.75" customHeight="1" x14ac:dyDescent="0.2">
      <c r="A447" s="2">
        <v>43724.3435306713</v>
      </c>
      <c r="B447" s="1" t="s">
        <v>355</v>
      </c>
      <c r="C447" s="1" t="s">
        <v>29</v>
      </c>
      <c r="D447" s="1" t="s">
        <v>71</v>
      </c>
      <c r="E447" s="1" t="s">
        <v>72</v>
      </c>
      <c r="F447" s="1" t="s">
        <v>32</v>
      </c>
      <c r="G447" s="1" t="s">
        <v>73</v>
      </c>
      <c r="H447" s="3">
        <v>20</v>
      </c>
      <c r="I447" s="1" t="s">
        <v>34</v>
      </c>
      <c r="J447" s="3">
        <v>751.12</v>
      </c>
      <c r="K447" s="3">
        <v>15022.39</v>
      </c>
      <c r="M447" s="1" t="s">
        <v>35</v>
      </c>
      <c r="N447" s="1" t="s">
        <v>36</v>
      </c>
      <c r="O447" s="1" t="s">
        <v>37</v>
      </c>
      <c r="P447" s="1" t="s">
        <v>74</v>
      </c>
      <c r="Q447" s="1" t="s">
        <v>39</v>
      </c>
      <c r="R447" s="1" t="s">
        <v>51</v>
      </c>
      <c r="S447" s="1" t="s">
        <v>41</v>
      </c>
      <c r="V447" s="1" t="s">
        <v>52</v>
      </c>
      <c r="Z447" s="3">
        <v>0.1</v>
      </c>
      <c r="AA447" s="1" t="s">
        <v>53</v>
      </c>
      <c r="AB447" s="1" t="s">
        <v>53</v>
      </c>
    </row>
    <row r="448" spans="1:28" ht="12.75" customHeight="1" x14ac:dyDescent="0.2">
      <c r="A448" s="2">
        <v>43724.3435306713</v>
      </c>
      <c r="B448" s="1" t="s">
        <v>355</v>
      </c>
      <c r="C448" s="1" t="s">
        <v>29</v>
      </c>
      <c r="D448" s="1" t="s">
        <v>154</v>
      </c>
      <c r="E448" s="1" t="s">
        <v>68</v>
      </c>
      <c r="F448" s="1" t="s">
        <v>32</v>
      </c>
      <c r="G448" s="1" t="s">
        <v>155</v>
      </c>
      <c r="H448" s="3">
        <v>80</v>
      </c>
      <c r="I448" s="1" t="s">
        <v>34</v>
      </c>
      <c r="J448" s="3">
        <v>676.01</v>
      </c>
      <c r="K448" s="3">
        <v>54080.61</v>
      </c>
      <c r="M448" s="1" t="s">
        <v>35</v>
      </c>
      <c r="N448" s="1" t="s">
        <v>36</v>
      </c>
      <c r="O448" s="1" t="s">
        <v>37</v>
      </c>
      <c r="P448" s="1" t="s">
        <v>156</v>
      </c>
      <c r="Q448" s="1" t="s">
        <v>39</v>
      </c>
      <c r="R448" s="1" t="s">
        <v>51</v>
      </c>
      <c r="S448" s="1" t="s">
        <v>41</v>
      </c>
      <c r="V448" s="1" t="s">
        <v>52</v>
      </c>
      <c r="Z448" s="3">
        <v>54.4</v>
      </c>
      <c r="AA448" s="1" t="s">
        <v>53</v>
      </c>
      <c r="AB448" s="1" t="s">
        <v>53</v>
      </c>
    </row>
    <row r="449" spans="1:28" ht="12.75" customHeight="1" x14ac:dyDescent="0.2">
      <c r="A449" s="2">
        <v>43724.3435306713</v>
      </c>
      <c r="B449" s="1" t="s">
        <v>355</v>
      </c>
      <c r="C449" s="1" t="s">
        <v>29</v>
      </c>
      <c r="D449" s="1" t="s">
        <v>157</v>
      </c>
      <c r="E449" s="1" t="s">
        <v>68</v>
      </c>
      <c r="F449" s="1" t="s">
        <v>32</v>
      </c>
      <c r="G449" s="1" t="s">
        <v>158</v>
      </c>
      <c r="H449" s="3">
        <v>2</v>
      </c>
      <c r="I449" s="1" t="s">
        <v>34</v>
      </c>
      <c r="J449" s="3">
        <v>120179.14</v>
      </c>
      <c r="K449" s="3">
        <v>240358.27</v>
      </c>
      <c r="M449" s="1" t="s">
        <v>35</v>
      </c>
      <c r="N449" s="1" t="s">
        <v>36</v>
      </c>
      <c r="O449" s="1" t="s">
        <v>37</v>
      </c>
      <c r="P449" s="1" t="s">
        <v>159</v>
      </c>
      <c r="Q449" s="1" t="s">
        <v>39</v>
      </c>
      <c r="R449" s="1" t="s">
        <v>51</v>
      </c>
      <c r="S449" s="1" t="s">
        <v>41</v>
      </c>
      <c r="V449" s="1" t="s">
        <v>52</v>
      </c>
      <c r="Z449" s="3">
        <v>0.372</v>
      </c>
      <c r="AA449" s="1" t="s">
        <v>53</v>
      </c>
      <c r="AB449" s="1" t="s">
        <v>53</v>
      </c>
    </row>
    <row r="450" spans="1:28" ht="12.75" customHeight="1" x14ac:dyDescent="0.2">
      <c r="A450" s="2">
        <v>43724.3435306713</v>
      </c>
      <c r="B450" s="1" t="s">
        <v>355</v>
      </c>
      <c r="C450" s="1" t="s">
        <v>29</v>
      </c>
      <c r="D450" s="1" t="s">
        <v>160</v>
      </c>
      <c r="E450" s="1" t="s">
        <v>68</v>
      </c>
      <c r="F450" s="1" t="s">
        <v>32</v>
      </c>
      <c r="G450" s="1" t="s">
        <v>161</v>
      </c>
      <c r="H450" s="3">
        <v>2</v>
      </c>
      <c r="I450" s="1" t="s">
        <v>34</v>
      </c>
      <c r="J450" s="3">
        <v>82623.16</v>
      </c>
      <c r="K450" s="3">
        <v>165246.31</v>
      </c>
      <c r="M450" s="1" t="s">
        <v>35</v>
      </c>
      <c r="N450" s="1" t="s">
        <v>36</v>
      </c>
      <c r="O450" s="1" t="s">
        <v>37</v>
      </c>
      <c r="P450" s="1" t="s">
        <v>162</v>
      </c>
      <c r="Q450" s="1" t="s">
        <v>39</v>
      </c>
      <c r="R450" s="1" t="s">
        <v>51</v>
      </c>
      <c r="S450" s="1" t="s">
        <v>41</v>
      </c>
      <c r="V450" s="1" t="s">
        <v>52</v>
      </c>
      <c r="Z450" s="3">
        <v>0.36199999999999999</v>
      </c>
      <c r="AA450" s="1" t="s">
        <v>53</v>
      </c>
      <c r="AB450" s="1" t="s">
        <v>53</v>
      </c>
    </row>
    <row r="451" spans="1:28" ht="12.75" customHeight="1" x14ac:dyDescent="0.2">
      <c r="A451" s="2">
        <v>43724.3435306713</v>
      </c>
      <c r="B451" s="1" t="s">
        <v>355</v>
      </c>
      <c r="C451" s="1" t="s">
        <v>29</v>
      </c>
      <c r="D451" s="1" t="s">
        <v>166</v>
      </c>
      <c r="E451" s="1" t="s">
        <v>68</v>
      </c>
      <c r="F451" s="1" t="s">
        <v>32</v>
      </c>
      <c r="G451" s="1" t="s">
        <v>167</v>
      </c>
      <c r="H451" s="3">
        <v>80</v>
      </c>
      <c r="I451" s="1" t="s">
        <v>34</v>
      </c>
      <c r="J451" s="3">
        <v>1952.91</v>
      </c>
      <c r="K451" s="3">
        <v>156232.88</v>
      </c>
      <c r="M451" s="1" t="s">
        <v>35</v>
      </c>
      <c r="N451" s="1" t="s">
        <v>36</v>
      </c>
      <c r="O451" s="1" t="s">
        <v>37</v>
      </c>
      <c r="P451" s="1" t="s">
        <v>168</v>
      </c>
      <c r="Q451" s="1" t="s">
        <v>39</v>
      </c>
      <c r="R451" s="1" t="s">
        <v>51</v>
      </c>
      <c r="S451" s="1" t="s">
        <v>41</v>
      </c>
      <c r="V451" s="1" t="s">
        <v>52</v>
      </c>
      <c r="Z451" s="3">
        <v>69.495999999999995</v>
      </c>
      <c r="AA451" s="1" t="s">
        <v>53</v>
      </c>
      <c r="AB451" s="1" t="s">
        <v>53</v>
      </c>
    </row>
    <row r="452" spans="1:28" ht="12.75" customHeight="1" x14ac:dyDescent="0.2">
      <c r="A452" s="2">
        <v>43724.3435306713</v>
      </c>
      <c r="B452" s="1" t="s">
        <v>355</v>
      </c>
      <c r="C452" s="1" t="s">
        <v>29</v>
      </c>
      <c r="D452" s="1" t="s">
        <v>163</v>
      </c>
      <c r="E452" s="1" t="s">
        <v>68</v>
      </c>
      <c r="F452" s="1" t="s">
        <v>32</v>
      </c>
      <c r="G452" s="1" t="s">
        <v>164</v>
      </c>
      <c r="H452" s="3">
        <v>18</v>
      </c>
      <c r="I452" s="1" t="s">
        <v>34</v>
      </c>
      <c r="J452" s="3">
        <v>938.9</v>
      </c>
      <c r="K452" s="3">
        <v>16900.189999999999</v>
      </c>
      <c r="M452" s="1" t="s">
        <v>35</v>
      </c>
      <c r="N452" s="1" t="s">
        <v>36</v>
      </c>
      <c r="O452" s="1" t="s">
        <v>37</v>
      </c>
      <c r="P452" s="1" t="s">
        <v>165</v>
      </c>
      <c r="Q452" s="1" t="s">
        <v>39</v>
      </c>
      <c r="R452" s="1" t="s">
        <v>51</v>
      </c>
      <c r="S452" s="1" t="s">
        <v>41</v>
      </c>
      <c r="V452" s="1" t="s">
        <v>52</v>
      </c>
      <c r="Z452" s="3">
        <v>8.1720000000000006</v>
      </c>
      <c r="AA452" s="1" t="s">
        <v>53</v>
      </c>
      <c r="AB452" s="1" t="s">
        <v>53</v>
      </c>
    </row>
    <row r="453" spans="1:28" ht="12.75" customHeight="1" x14ac:dyDescent="0.2">
      <c r="A453" s="2">
        <v>43724.3435306713</v>
      </c>
      <c r="B453" s="1" t="s">
        <v>355</v>
      </c>
      <c r="C453" s="1" t="s">
        <v>29</v>
      </c>
      <c r="D453" s="1" t="s">
        <v>148</v>
      </c>
      <c r="E453" s="1" t="s">
        <v>68</v>
      </c>
      <c r="F453" s="1" t="s">
        <v>32</v>
      </c>
      <c r="G453" s="1" t="s">
        <v>149</v>
      </c>
      <c r="H453" s="3">
        <v>1</v>
      </c>
      <c r="I453" s="1" t="s">
        <v>34</v>
      </c>
      <c r="J453" s="3">
        <v>101401.15</v>
      </c>
      <c r="K453" s="3">
        <v>101401.15</v>
      </c>
      <c r="M453" s="1" t="s">
        <v>35</v>
      </c>
      <c r="N453" s="1" t="s">
        <v>36</v>
      </c>
      <c r="O453" s="1" t="s">
        <v>37</v>
      </c>
      <c r="P453" s="1" t="s">
        <v>150</v>
      </c>
      <c r="Q453" s="1" t="s">
        <v>39</v>
      </c>
      <c r="R453" s="1" t="s">
        <v>51</v>
      </c>
      <c r="S453" s="1" t="s">
        <v>41</v>
      </c>
      <c r="V453" s="1" t="s">
        <v>52</v>
      </c>
      <c r="Z453" s="3">
        <v>0.186</v>
      </c>
      <c r="AA453" s="1" t="s">
        <v>53</v>
      </c>
      <c r="AB453" s="1" t="s">
        <v>53</v>
      </c>
    </row>
    <row r="454" spans="1:28" ht="12.75" customHeight="1" x14ac:dyDescent="0.2">
      <c r="A454" s="2">
        <v>43724.3435306713</v>
      </c>
      <c r="B454" s="1" t="s">
        <v>355</v>
      </c>
      <c r="C454" s="1" t="s">
        <v>29</v>
      </c>
      <c r="D454" s="1" t="s">
        <v>145</v>
      </c>
      <c r="E454" s="1" t="s">
        <v>68</v>
      </c>
      <c r="F454" s="1" t="s">
        <v>32</v>
      </c>
      <c r="G454" s="1" t="s">
        <v>146</v>
      </c>
      <c r="H454" s="3">
        <v>20</v>
      </c>
      <c r="I454" s="1" t="s">
        <v>34</v>
      </c>
      <c r="J454" s="3">
        <v>676.01</v>
      </c>
      <c r="K454" s="3">
        <v>13520.15</v>
      </c>
      <c r="M454" s="1" t="s">
        <v>35</v>
      </c>
      <c r="N454" s="1" t="s">
        <v>36</v>
      </c>
      <c r="O454" s="1" t="s">
        <v>37</v>
      </c>
      <c r="P454" s="1" t="s">
        <v>147</v>
      </c>
      <c r="Q454" s="1" t="s">
        <v>39</v>
      </c>
      <c r="R454" s="1" t="s">
        <v>51</v>
      </c>
      <c r="S454" s="1" t="s">
        <v>41</v>
      </c>
      <c r="V454" s="1" t="s">
        <v>52</v>
      </c>
      <c r="Z454" s="3">
        <v>1.496</v>
      </c>
      <c r="AA454" s="1" t="s">
        <v>53</v>
      </c>
      <c r="AB454" s="1" t="s">
        <v>53</v>
      </c>
    </row>
    <row r="455" spans="1:28" ht="12.75" customHeight="1" x14ac:dyDescent="0.2">
      <c r="A455" s="2">
        <v>43724.3435306713</v>
      </c>
      <c r="B455" s="1" t="s">
        <v>355</v>
      </c>
      <c r="C455" s="1" t="s">
        <v>29</v>
      </c>
      <c r="D455" s="1" t="s">
        <v>139</v>
      </c>
      <c r="E455" s="1" t="s">
        <v>68</v>
      </c>
      <c r="F455" s="1" t="s">
        <v>32</v>
      </c>
      <c r="G455" s="1" t="s">
        <v>140</v>
      </c>
      <c r="H455" s="3">
        <v>1</v>
      </c>
      <c r="I455" s="1" t="s">
        <v>34</v>
      </c>
      <c r="J455" s="3">
        <v>82623.16</v>
      </c>
      <c r="K455" s="3">
        <v>82623.16</v>
      </c>
      <c r="M455" s="1" t="s">
        <v>35</v>
      </c>
      <c r="N455" s="1" t="s">
        <v>36</v>
      </c>
      <c r="O455" s="1" t="s">
        <v>37</v>
      </c>
      <c r="P455" s="1" t="s">
        <v>141</v>
      </c>
      <c r="Q455" s="1" t="s">
        <v>39</v>
      </c>
      <c r="R455" s="1" t="s">
        <v>51</v>
      </c>
      <c r="S455" s="1" t="s">
        <v>41</v>
      </c>
      <c r="V455" s="1" t="s">
        <v>52</v>
      </c>
      <c r="Z455" s="3">
        <v>0.186</v>
      </c>
      <c r="AA455" s="1" t="s">
        <v>53</v>
      </c>
      <c r="AB455" s="1" t="s">
        <v>53</v>
      </c>
    </row>
    <row r="456" spans="1:28" ht="12.75" customHeight="1" x14ac:dyDescent="0.2">
      <c r="A456" s="2">
        <v>43724.3435306713</v>
      </c>
      <c r="B456" s="1" t="s">
        <v>355</v>
      </c>
      <c r="C456" s="1" t="s">
        <v>29</v>
      </c>
      <c r="D456" s="1" t="s">
        <v>133</v>
      </c>
      <c r="E456" s="1" t="s">
        <v>68</v>
      </c>
      <c r="F456" s="1" t="s">
        <v>32</v>
      </c>
      <c r="G456" s="1" t="s">
        <v>134</v>
      </c>
      <c r="H456" s="3">
        <v>2</v>
      </c>
      <c r="I456" s="1" t="s">
        <v>34</v>
      </c>
      <c r="J456" s="3">
        <v>101401.15</v>
      </c>
      <c r="K456" s="3">
        <v>202802.29</v>
      </c>
      <c r="M456" s="1" t="s">
        <v>35</v>
      </c>
      <c r="N456" s="1" t="s">
        <v>36</v>
      </c>
      <c r="O456" s="1" t="s">
        <v>37</v>
      </c>
      <c r="P456" s="1" t="s">
        <v>135</v>
      </c>
      <c r="Q456" s="1" t="s">
        <v>39</v>
      </c>
      <c r="R456" s="1" t="s">
        <v>51</v>
      </c>
      <c r="S456" s="1" t="s">
        <v>41</v>
      </c>
      <c r="V456" s="1" t="s">
        <v>52</v>
      </c>
      <c r="Z456" s="3">
        <v>0.81599999999999995</v>
      </c>
      <c r="AA456" s="1" t="s">
        <v>53</v>
      </c>
      <c r="AB456" s="1" t="s">
        <v>53</v>
      </c>
    </row>
    <row r="457" spans="1:28" ht="12.75" customHeight="1" x14ac:dyDescent="0.2">
      <c r="A457" s="2">
        <v>43727.284356284697</v>
      </c>
      <c r="B457" s="1" t="s">
        <v>356</v>
      </c>
      <c r="C457" s="1" t="s">
        <v>29</v>
      </c>
      <c r="D457" s="1" t="s">
        <v>76</v>
      </c>
      <c r="E457" s="1" t="s">
        <v>68</v>
      </c>
      <c r="F457" s="1" t="s">
        <v>32</v>
      </c>
      <c r="G457" s="1" t="s">
        <v>77</v>
      </c>
      <c r="H457" s="3">
        <v>10</v>
      </c>
      <c r="I457" s="1" t="s">
        <v>34</v>
      </c>
      <c r="J457" s="3">
        <v>598.95000000000005</v>
      </c>
      <c r="K457" s="3">
        <v>5989.5</v>
      </c>
      <c r="M457" s="1" t="s">
        <v>35</v>
      </c>
      <c r="N457" s="1" t="s">
        <v>36</v>
      </c>
      <c r="O457" s="1" t="s">
        <v>37</v>
      </c>
      <c r="P457" s="1" t="s">
        <v>78</v>
      </c>
      <c r="Q457" s="1" t="s">
        <v>39</v>
      </c>
      <c r="R457" s="1" t="s">
        <v>51</v>
      </c>
      <c r="S457" s="1" t="s">
        <v>41</v>
      </c>
      <c r="V457" s="1" t="s">
        <v>80</v>
      </c>
      <c r="Z457" s="3">
        <v>0</v>
      </c>
    </row>
    <row r="458" spans="1:28" ht="12.75" customHeight="1" x14ac:dyDescent="0.2">
      <c r="A458" s="2">
        <v>43734.512670370401</v>
      </c>
      <c r="B458" s="1" t="s">
        <v>357</v>
      </c>
      <c r="C458" s="1" t="s">
        <v>29</v>
      </c>
      <c r="D458" s="1" t="s">
        <v>104</v>
      </c>
      <c r="E458" s="1" t="s">
        <v>105</v>
      </c>
      <c r="F458" s="1" t="s">
        <v>32</v>
      </c>
      <c r="G458" s="1" t="s">
        <v>106</v>
      </c>
      <c r="H458" s="3">
        <v>12</v>
      </c>
      <c r="I458" s="1" t="s">
        <v>34</v>
      </c>
      <c r="J458" s="3">
        <v>2652.93</v>
      </c>
      <c r="K458" s="3">
        <v>31835.1</v>
      </c>
      <c r="M458" s="1" t="s">
        <v>35</v>
      </c>
      <c r="N458" s="1" t="s">
        <v>36</v>
      </c>
      <c r="O458" s="1" t="s">
        <v>37</v>
      </c>
      <c r="P458" s="1" t="s">
        <v>107</v>
      </c>
      <c r="Q458" s="1" t="s">
        <v>39</v>
      </c>
      <c r="R458" s="1" t="s">
        <v>79</v>
      </c>
      <c r="S458" s="1" t="s">
        <v>41</v>
      </c>
      <c r="V458" s="1" t="s">
        <v>103</v>
      </c>
      <c r="Z458" s="3">
        <v>0</v>
      </c>
    </row>
    <row r="459" spans="1:28" ht="12.75" customHeight="1" x14ac:dyDescent="0.2">
      <c r="A459" s="2">
        <v>43735.332449039299</v>
      </c>
      <c r="B459" s="1" t="s">
        <v>358</v>
      </c>
      <c r="C459" s="1" t="s">
        <v>29</v>
      </c>
      <c r="D459" s="1" t="s">
        <v>148</v>
      </c>
      <c r="E459" s="1" t="s">
        <v>68</v>
      </c>
      <c r="F459" s="1" t="s">
        <v>32</v>
      </c>
      <c r="G459" s="1" t="s">
        <v>149</v>
      </c>
      <c r="H459" s="3">
        <v>2</v>
      </c>
      <c r="I459" s="1" t="s">
        <v>34</v>
      </c>
      <c r="J459" s="3">
        <v>101420.75</v>
      </c>
      <c r="K459" s="3">
        <v>202841.5</v>
      </c>
      <c r="M459" s="1" t="s">
        <v>35</v>
      </c>
      <c r="N459" s="1" t="s">
        <v>36</v>
      </c>
      <c r="O459" s="1" t="s">
        <v>37</v>
      </c>
      <c r="P459" s="1" t="s">
        <v>150</v>
      </c>
      <c r="Q459" s="1" t="s">
        <v>39</v>
      </c>
      <c r="R459" s="1" t="s">
        <v>51</v>
      </c>
      <c r="S459" s="1" t="s">
        <v>41</v>
      </c>
      <c r="V459" s="1" t="s">
        <v>52</v>
      </c>
      <c r="Z459" s="3">
        <v>0.372</v>
      </c>
      <c r="AA459" s="1" t="s">
        <v>53</v>
      </c>
      <c r="AB459" s="1" t="s">
        <v>53</v>
      </c>
    </row>
    <row r="460" spans="1:28" ht="12.75" customHeight="1" x14ac:dyDescent="0.2">
      <c r="A460" s="2">
        <v>43738.321201307903</v>
      </c>
      <c r="B460" s="1" t="s">
        <v>359</v>
      </c>
      <c r="C460" s="1" t="s">
        <v>29</v>
      </c>
      <c r="D460" s="1" t="s">
        <v>296</v>
      </c>
      <c r="E460" s="1" t="s">
        <v>68</v>
      </c>
      <c r="F460" s="1" t="s">
        <v>32</v>
      </c>
      <c r="G460" s="1" t="s">
        <v>297</v>
      </c>
      <c r="H460" s="3">
        <v>10</v>
      </c>
      <c r="I460" s="1" t="s">
        <v>34</v>
      </c>
      <c r="J460" s="3">
        <v>1771.44</v>
      </c>
      <c r="K460" s="3">
        <v>17714.400000000001</v>
      </c>
      <c r="M460" s="1" t="s">
        <v>35</v>
      </c>
      <c r="N460" s="1" t="s">
        <v>36</v>
      </c>
      <c r="O460" s="1" t="s">
        <v>37</v>
      </c>
      <c r="P460" s="1" t="s">
        <v>298</v>
      </c>
      <c r="Q460" s="1" t="s">
        <v>39</v>
      </c>
      <c r="R460" s="1" t="s">
        <v>79</v>
      </c>
      <c r="S460" s="1" t="s">
        <v>41</v>
      </c>
      <c r="V460" s="1" t="s">
        <v>193</v>
      </c>
      <c r="Z460" s="3">
        <v>0</v>
      </c>
      <c r="AA460" s="1" t="s">
        <v>299</v>
      </c>
      <c r="AB460" s="1" t="s">
        <v>299</v>
      </c>
    </row>
    <row r="461" spans="1:28" ht="12.75" customHeight="1" x14ac:dyDescent="0.2">
      <c r="A461" s="2">
        <v>43742.350447685203</v>
      </c>
      <c r="B461" s="1" t="s">
        <v>360</v>
      </c>
      <c r="C461" s="1" t="s">
        <v>29</v>
      </c>
      <c r="D461" s="1" t="s">
        <v>133</v>
      </c>
      <c r="E461" s="1" t="s">
        <v>68</v>
      </c>
      <c r="F461" s="1" t="s">
        <v>32</v>
      </c>
      <c r="G461" s="1" t="s">
        <v>134</v>
      </c>
      <c r="H461" s="3">
        <v>2</v>
      </c>
      <c r="I461" s="1" t="s">
        <v>34</v>
      </c>
      <c r="J461" s="3">
        <v>101205.13</v>
      </c>
      <c r="K461" s="3">
        <v>202410.25</v>
      </c>
      <c r="M461" s="1" t="s">
        <v>35</v>
      </c>
      <c r="N461" s="1" t="s">
        <v>36</v>
      </c>
      <c r="O461" s="1" t="s">
        <v>37</v>
      </c>
      <c r="P461" s="1" t="s">
        <v>135</v>
      </c>
      <c r="Q461" s="1" t="s">
        <v>39</v>
      </c>
      <c r="R461" s="1" t="s">
        <v>51</v>
      </c>
      <c r="S461" s="1" t="s">
        <v>41</v>
      </c>
      <c r="V461" s="1" t="s">
        <v>52</v>
      </c>
      <c r="Z461" s="3">
        <v>0.81599999999999995</v>
      </c>
      <c r="AA461" s="1" t="s">
        <v>53</v>
      </c>
      <c r="AB461" s="1" t="s">
        <v>53</v>
      </c>
    </row>
    <row r="462" spans="1:28" ht="12.75" customHeight="1" x14ac:dyDescent="0.2">
      <c r="A462" s="2">
        <v>43742.350447685203</v>
      </c>
      <c r="B462" s="1" t="s">
        <v>360</v>
      </c>
      <c r="C462" s="1" t="s">
        <v>29</v>
      </c>
      <c r="D462" s="1" t="s">
        <v>151</v>
      </c>
      <c r="E462" s="1" t="s">
        <v>68</v>
      </c>
      <c r="F462" s="1" t="s">
        <v>32</v>
      </c>
      <c r="G462" s="1" t="s">
        <v>152</v>
      </c>
      <c r="H462" s="3">
        <v>1</v>
      </c>
      <c r="I462" s="1" t="s">
        <v>34</v>
      </c>
      <c r="J462" s="3">
        <v>82463.44</v>
      </c>
      <c r="K462" s="3">
        <v>82463.44</v>
      </c>
      <c r="M462" s="1" t="s">
        <v>35</v>
      </c>
      <c r="N462" s="1" t="s">
        <v>36</v>
      </c>
      <c r="O462" s="1" t="s">
        <v>37</v>
      </c>
      <c r="P462" s="1" t="s">
        <v>153</v>
      </c>
      <c r="Q462" s="1" t="s">
        <v>39</v>
      </c>
      <c r="R462" s="1" t="s">
        <v>51</v>
      </c>
      <c r="S462" s="1" t="s">
        <v>41</v>
      </c>
      <c r="V462" s="1" t="s">
        <v>52</v>
      </c>
      <c r="Z462" s="3">
        <v>0.57999999999999996</v>
      </c>
      <c r="AA462" s="1" t="s">
        <v>53</v>
      </c>
      <c r="AB462" s="1" t="s">
        <v>53</v>
      </c>
    </row>
    <row r="463" spans="1:28" ht="12.75" customHeight="1" x14ac:dyDescent="0.2">
      <c r="A463" s="2">
        <v>43742.350447685203</v>
      </c>
      <c r="B463" s="1" t="s">
        <v>360</v>
      </c>
      <c r="C463" s="1" t="s">
        <v>29</v>
      </c>
      <c r="D463" s="1" t="s">
        <v>145</v>
      </c>
      <c r="E463" s="1" t="s">
        <v>68</v>
      </c>
      <c r="F463" s="1" t="s">
        <v>32</v>
      </c>
      <c r="G463" s="1" t="s">
        <v>146</v>
      </c>
      <c r="H463" s="3">
        <v>20</v>
      </c>
      <c r="I463" s="1" t="s">
        <v>34</v>
      </c>
      <c r="J463" s="3">
        <v>674.7</v>
      </c>
      <c r="K463" s="3">
        <v>13494.02</v>
      </c>
      <c r="M463" s="1" t="s">
        <v>35</v>
      </c>
      <c r="N463" s="1" t="s">
        <v>36</v>
      </c>
      <c r="O463" s="1" t="s">
        <v>37</v>
      </c>
      <c r="P463" s="1" t="s">
        <v>147</v>
      </c>
      <c r="Q463" s="1" t="s">
        <v>39</v>
      </c>
      <c r="R463" s="1" t="s">
        <v>51</v>
      </c>
      <c r="S463" s="1" t="s">
        <v>41</v>
      </c>
      <c r="V463" s="1" t="s">
        <v>52</v>
      </c>
      <c r="Z463" s="3">
        <v>1.496</v>
      </c>
      <c r="AA463" s="1" t="s">
        <v>53</v>
      </c>
      <c r="AB463" s="1" t="s">
        <v>53</v>
      </c>
    </row>
    <row r="464" spans="1:28" ht="12.75" customHeight="1" x14ac:dyDescent="0.2">
      <c r="A464" s="2">
        <v>43742.350447685203</v>
      </c>
      <c r="B464" s="1" t="s">
        <v>360</v>
      </c>
      <c r="C464" s="1" t="s">
        <v>29</v>
      </c>
      <c r="D464" s="1" t="s">
        <v>163</v>
      </c>
      <c r="E464" s="1" t="s">
        <v>68</v>
      </c>
      <c r="F464" s="1" t="s">
        <v>32</v>
      </c>
      <c r="G464" s="1" t="s">
        <v>164</v>
      </c>
      <c r="H464" s="3">
        <v>18</v>
      </c>
      <c r="I464" s="1" t="s">
        <v>34</v>
      </c>
      <c r="J464" s="3">
        <v>937.08</v>
      </c>
      <c r="K464" s="3">
        <v>16867.52</v>
      </c>
      <c r="M464" s="1" t="s">
        <v>35</v>
      </c>
      <c r="N464" s="1" t="s">
        <v>36</v>
      </c>
      <c r="O464" s="1" t="s">
        <v>37</v>
      </c>
      <c r="P464" s="1" t="s">
        <v>165</v>
      </c>
      <c r="Q464" s="1" t="s">
        <v>39</v>
      </c>
      <c r="R464" s="1" t="s">
        <v>51</v>
      </c>
      <c r="S464" s="1" t="s">
        <v>41</v>
      </c>
      <c r="V464" s="1" t="s">
        <v>52</v>
      </c>
      <c r="Z464" s="3">
        <v>8.1720000000000006</v>
      </c>
      <c r="AA464" s="1" t="s">
        <v>53</v>
      </c>
      <c r="AB464" s="1" t="s">
        <v>53</v>
      </c>
    </row>
    <row r="465" spans="1:28" ht="12.75" customHeight="1" x14ac:dyDescent="0.2">
      <c r="A465" s="2">
        <v>43742.350447685203</v>
      </c>
      <c r="B465" s="1" t="s">
        <v>360</v>
      </c>
      <c r="C465" s="1" t="s">
        <v>29</v>
      </c>
      <c r="D465" s="1" t="s">
        <v>166</v>
      </c>
      <c r="E465" s="1" t="s">
        <v>68</v>
      </c>
      <c r="F465" s="1" t="s">
        <v>32</v>
      </c>
      <c r="G465" s="1" t="s">
        <v>167</v>
      </c>
      <c r="H465" s="3">
        <v>80</v>
      </c>
      <c r="I465" s="1" t="s">
        <v>34</v>
      </c>
      <c r="J465" s="3">
        <v>1949.14</v>
      </c>
      <c r="K465" s="3">
        <v>155930.85999999999</v>
      </c>
      <c r="M465" s="1" t="s">
        <v>35</v>
      </c>
      <c r="N465" s="1" t="s">
        <v>36</v>
      </c>
      <c r="O465" s="1" t="s">
        <v>37</v>
      </c>
      <c r="P465" s="1" t="s">
        <v>168</v>
      </c>
      <c r="Q465" s="1" t="s">
        <v>39</v>
      </c>
      <c r="R465" s="1" t="s">
        <v>51</v>
      </c>
      <c r="S465" s="1" t="s">
        <v>41</v>
      </c>
      <c r="V465" s="1" t="s">
        <v>52</v>
      </c>
      <c r="Z465" s="3">
        <v>69.495999999999995</v>
      </c>
      <c r="AA465" s="1" t="s">
        <v>53</v>
      </c>
      <c r="AB465" s="1" t="s">
        <v>53</v>
      </c>
    </row>
    <row r="466" spans="1:28" ht="12.75" customHeight="1" x14ac:dyDescent="0.2">
      <c r="A466" s="2">
        <v>43742.350447685203</v>
      </c>
      <c r="B466" s="1" t="s">
        <v>360</v>
      </c>
      <c r="C466" s="1" t="s">
        <v>29</v>
      </c>
      <c r="D466" s="1" t="s">
        <v>154</v>
      </c>
      <c r="E466" s="1" t="s">
        <v>68</v>
      </c>
      <c r="F466" s="1" t="s">
        <v>32</v>
      </c>
      <c r="G466" s="1" t="s">
        <v>155</v>
      </c>
      <c r="H466" s="3">
        <v>80</v>
      </c>
      <c r="I466" s="1" t="s">
        <v>34</v>
      </c>
      <c r="J466" s="3">
        <v>674.7</v>
      </c>
      <c r="K466" s="3">
        <v>53976.07</v>
      </c>
      <c r="M466" s="1" t="s">
        <v>35</v>
      </c>
      <c r="N466" s="1" t="s">
        <v>36</v>
      </c>
      <c r="O466" s="1" t="s">
        <v>37</v>
      </c>
      <c r="P466" s="1" t="s">
        <v>156</v>
      </c>
      <c r="Q466" s="1" t="s">
        <v>39</v>
      </c>
      <c r="R466" s="1" t="s">
        <v>51</v>
      </c>
      <c r="S466" s="1" t="s">
        <v>41</v>
      </c>
      <c r="V466" s="1" t="s">
        <v>52</v>
      </c>
      <c r="Z466" s="3">
        <v>54.4</v>
      </c>
      <c r="AA466" s="1" t="s">
        <v>53</v>
      </c>
      <c r="AB466" s="1" t="s">
        <v>53</v>
      </c>
    </row>
    <row r="467" spans="1:28" ht="12.75" customHeight="1" x14ac:dyDescent="0.2">
      <c r="A467" s="2">
        <v>43742.350447685203</v>
      </c>
      <c r="B467" s="1" t="s">
        <v>360</v>
      </c>
      <c r="C467" s="1" t="s">
        <v>29</v>
      </c>
      <c r="D467" s="1" t="s">
        <v>160</v>
      </c>
      <c r="E467" s="1" t="s">
        <v>68</v>
      </c>
      <c r="F467" s="1" t="s">
        <v>32</v>
      </c>
      <c r="G467" s="1" t="s">
        <v>161</v>
      </c>
      <c r="H467" s="3">
        <v>2</v>
      </c>
      <c r="I467" s="1" t="s">
        <v>34</v>
      </c>
      <c r="J467" s="3">
        <v>82463.44</v>
      </c>
      <c r="K467" s="3">
        <v>164926.87</v>
      </c>
      <c r="M467" s="1" t="s">
        <v>35</v>
      </c>
      <c r="N467" s="1" t="s">
        <v>36</v>
      </c>
      <c r="O467" s="1" t="s">
        <v>37</v>
      </c>
      <c r="P467" s="1" t="s">
        <v>162</v>
      </c>
      <c r="Q467" s="1" t="s">
        <v>39</v>
      </c>
      <c r="R467" s="1" t="s">
        <v>51</v>
      </c>
      <c r="S467" s="1" t="s">
        <v>41</v>
      </c>
      <c r="V467" s="1" t="s">
        <v>52</v>
      </c>
      <c r="Z467" s="3">
        <v>0.36199999999999999</v>
      </c>
      <c r="AA467" s="1" t="s">
        <v>53</v>
      </c>
      <c r="AB467" s="1" t="s">
        <v>53</v>
      </c>
    </row>
    <row r="468" spans="1:28" ht="12.75" customHeight="1" x14ac:dyDescent="0.2">
      <c r="A468" s="2">
        <v>43742.350447685203</v>
      </c>
      <c r="B468" s="1" t="s">
        <v>360</v>
      </c>
      <c r="C468" s="1" t="s">
        <v>29</v>
      </c>
      <c r="D468" s="1" t="s">
        <v>157</v>
      </c>
      <c r="E468" s="1" t="s">
        <v>68</v>
      </c>
      <c r="F468" s="1" t="s">
        <v>32</v>
      </c>
      <c r="G468" s="1" t="s">
        <v>158</v>
      </c>
      <c r="H468" s="3">
        <v>3</v>
      </c>
      <c r="I468" s="1" t="s">
        <v>34</v>
      </c>
      <c r="J468" s="3">
        <v>119946.82</v>
      </c>
      <c r="K468" s="3">
        <v>359840.45</v>
      </c>
      <c r="M468" s="1" t="s">
        <v>35</v>
      </c>
      <c r="N468" s="1" t="s">
        <v>36</v>
      </c>
      <c r="O468" s="1" t="s">
        <v>37</v>
      </c>
      <c r="P468" s="1" t="s">
        <v>159</v>
      </c>
      <c r="Q468" s="1" t="s">
        <v>39</v>
      </c>
      <c r="R468" s="1" t="s">
        <v>51</v>
      </c>
      <c r="S468" s="1" t="s">
        <v>41</v>
      </c>
      <c r="V468" s="1" t="s">
        <v>52</v>
      </c>
      <c r="Z468" s="3">
        <v>0.55800000000000005</v>
      </c>
      <c r="AA468" s="1" t="s">
        <v>53</v>
      </c>
      <c r="AB468" s="1" t="s">
        <v>53</v>
      </c>
    </row>
    <row r="469" spans="1:28" ht="12.75" customHeight="1" x14ac:dyDescent="0.2">
      <c r="A469" s="2">
        <v>43742.350447685203</v>
      </c>
      <c r="B469" s="1" t="s">
        <v>360</v>
      </c>
      <c r="C469" s="1" t="s">
        <v>29</v>
      </c>
      <c r="D469" s="1" t="s">
        <v>71</v>
      </c>
      <c r="E469" s="1" t="s">
        <v>72</v>
      </c>
      <c r="F469" s="1" t="s">
        <v>32</v>
      </c>
      <c r="G469" s="1" t="s">
        <v>73</v>
      </c>
      <c r="H469" s="3">
        <v>20</v>
      </c>
      <c r="I469" s="1" t="s">
        <v>34</v>
      </c>
      <c r="J469" s="3">
        <v>749.67</v>
      </c>
      <c r="K469" s="3">
        <v>14993.35</v>
      </c>
      <c r="M469" s="1" t="s">
        <v>35</v>
      </c>
      <c r="N469" s="1" t="s">
        <v>36</v>
      </c>
      <c r="O469" s="1" t="s">
        <v>37</v>
      </c>
      <c r="P469" s="1" t="s">
        <v>74</v>
      </c>
      <c r="Q469" s="1" t="s">
        <v>39</v>
      </c>
      <c r="R469" s="1" t="s">
        <v>51</v>
      </c>
      <c r="S469" s="1" t="s">
        <v>41</v>
      </c>
      <c r="V469" s="1" t="s">
        <v>52</v>
      </c>
      <c r="Z469" s="3">
        <v>0.1</v>
      </c>
      <c r="AA469" s="1" t="s">
        <v>53</v>
      </c>
      <c r="AB469" s="1" t="s">
        <v>53</v>
      </c>
    </row>
    <row r="470" spans="1:28" ht="12.75" customHeight="1" x14ac:dyDescent="0.2">
      <c r="A470" s="2">
        <v>43742.449549965299</v>
      </c>
      <c r="B470" s="1" t="s">
        <v>361</v>
      </c>
      <c r="C470" s="1" t="s">
        <v>29</v>
      </c>
      <c r="D470" s="1" t="s">
        <v>290</v>
      </c>
      <c r="E470" s="1" t="s">
        <v>68</v>
      </c>
      <c r="F470" s="1" t="s">
        <v>32</v>
      </c>
      <c r="G470" s="1" t="s">
        <v>291</v>
      </c>
      <c r="H470" s="3">
        <v>4</v>
      </c>
      <c r="I470" s="1" t="s">
        <v>34</v>
      </c>
      <c r="J470" s="3">
        <v>1265</v>
      </c>
      <c r="K470" s="3">
        <v>5060</v>
      </c>
      <c r="M470" s="1" t="s">
        <v>35</v>
      </c>
      <c r="N470" s="1" t="s">
        <v>36</v>
      </c>
      <c r="O470" s="1" t="s">
        <v>37</v>
      </c>
      <c r="P470" s="1" t="s">
        <v>292</v>
      </c>
      <c r="Q470" s="1" t="s">
        <v>39</v>
      </c>
      <c r="R470" s="1" t="s">
        <v>51</v>
      </c>
      <c r="S470" s="1" t="s">
        <v>41</v>
      </c>
      <c r="V470" s="1" t="s">
        <v>293</v>
      </c>
      <c r="Z470" s="3">
        <v>0</v>
      </c>
    </row>
    <row r="471" spans="1:28" ht="12.75" customHeight="1" x14ac:dyDescent="0.2">
      <c r="A471" s="2">
        <v>43742.550485879598</v>
      </c>
      <c r="B471" s="1" t="s">
        <v>362</v>
      </c>
      <c r="C471" s="1" t="s">
        <v>29</v>
      </c>
      <c r="D471" s="1" t="s">
        <v>296</v>
      </c>
      <c r="E471" s="1" t="s">
        <v>68</v>
      </c>
      <c r="F471" s="1" t="s">
        <v>32</v>
      </c>
      <c r="G471" s="1" t="s">
        <v>297</v>
      </c>
      <c r="H471" s="3">
        <v>10</v>
      </c>
      <c r="I471" s="1" t="s">
        <v>34</v>
      </c>
      <c r="J471" s="3">
        <v>1771.44</v>
      </c>
      <c r="K471" s="3">
        <v>17714.400000000001</v>
      </c>
      <c r="M471" s="1" t="s">
        <v>35</v>
      </c>
      <c r="N471" s="1" t="s">
        <v>36</v>
      </c>
      <c r="O471" s="1" t="s">
        <v>37</v>
      </c>
      <c r="P471" s="1" t="s">
        <v>298</v>
      </c>
      <c r="Q471" s="1" t="s">
        <v>39</v>
      </c>
      <c r="R471" s="1" t="s">
        <v>79</v>
      </c>
      <c r="S471" s="1" t="s">
        <v>41</v>
      </c>
      <c r="V471" s="1" t="s">
        <v>193</v>
      </c>
      <c r="Z471" s="3">
        <v>0</v>
      </c>
      <c r="AA471" s="1" t="s">
        <v>299</v>
      </c>
      <c r="AB471" s="1" t="s">
        <v>299</v>
      </c>
    </row>
    <row r="472" spans="1:28" ht="12.75" customHeight="1" x14ac:dyDescent="0.2">
      <c r="A472" s="2">
        <v>43746.380641817101</v>
      </c>
      <c r="B472" s="1" t="s">
        <v>363</v>
      </c>
      <c r="C472" s="1" t="s">
        <v>29</v>
      </c>
      <c r="D472" s="1" t="s">
        <v>43</v>
      </c>
      <c r="E472" s="1" t="s">
        <v>31</v>
      </c>
      <c r="F472" s="1" t="s">
        <v>32</v>
      </c>
      <c r="G472" s="1" t="s">
        <v>44</v>
      </c>
      <c r="H472" s="3">
        <v>24</v>
      </c>
      <c r="I472" s="1" t="s">
        <v>34</v>
      </c>
      <c r="J472" s="3">
        <v>1493.87</v>
      </c>
      <c r="K472" s="3">
        <v>35852.79</v>
      </c>
      <c r="M472" s="1" t="s">
        <v>35</v>
      </c>
      <c r="N472" s="1" t="s">
        <v>36</v>
      </c>
      <c r="O472" s="1" t="s">
        <v>37</v>
      </c>
      <c r="P472" s="1" t="s">
        <v>45</v>
      </c>
      <c r="Q472" s="1" t="s">
        <v>39</v>
      </c>
      <c r="R472" s="1" t="s">
        <v>79</v>
      </c>
      <c r="S472" s="1" t="s">
        <v>41</v>
      </c>
      <c r="V472" s="1" t="s">
        <v>42</v>
      </c>
      <c r="Z472" s="3">
        <v>0</v>
      </c>
    </row>
    <row r="473" spans="1:28" ht="12.75" customHeight="1" x14ac:dyDescent="0.2">
      <c r="A473" s="2">
        <v>43747.302807210603</v>
      </c>
      <c r="B473" s="1" t="s">
        <v>364</v>
      </c>
      <c r="C473" s="1" t="s">
        <v>29</v>
      </c>
      <c r="D473" s="1" t="s">
        <v>76</v>
      </c>
      <c r="E473" s="1" t="s">
        <v>68</v>
      </c>
      <c r="F473" s="1" t="s">
        <v>32</v>
      </c>
      <c r="G473" s="1" t="s">
        <v>77</v>
      </c>
      <c r="H473" s="3">
        <v>20</v>
      </c>
      <c r="I473" s="1" t="s">
        <v>34</v>
      </c>
      <c r="J473" s="3">
        <v>598.95000000000005</v>
      </c>
      <c r="K473" s="3">
        <v>11979</v>
      </c>
      <c r="M473" s="1" t="s">
        <v>35</v>
      </c>
      <c r="N473" s="1" t="s">
        <v>36</v>
      </c>
      <c r="O473" s="1" t="s">
        <v>37</v>
      </c>
      <c r="P473" s="1" t="s">
        <v>78</v>
      </c>
      <c r="Q473" s="1" t="s">
        <v>39</v>
      </c>
      <c r="R473" s="1" t="s">
        <v>79</v>
      </c>
      <c r="S473" s="1" t="s">
        <v>41</v>
      </c>
      <c r="V473" s="1" t="s">
        <v>80</v>
      </c>
      <c r="Z473" s="3">
        <v>0</v>
      </c>
    </row>
    <row r="474" spans="1:28" ht="12.75" customHeight="1" x14ac:dyDescent="0.2">
      <c r="A474" s="2">
        <v>43754.519647719899</v>
      </c>
      <c r="B474" s="1" t="s">
        <v>365</v>
      </c>
      <c r="C474" s="1" t="s">
        <v>29</v>
      </c>
      <c r="D474" s="1" t="s">
        <v>43</v>
      </c>
      <c r="E474" s="1" t="s">
        <v>31</v>
      </c>
      <c r="F474" s="1" t="s">
        <v>32</v>
      </c>
      <c r="G474" s="1" t="s">
        <v>44</v>
      </c>
      <c r="H474" s="3">
        <v>18</v>
      </c>
      <c r="I474" s="1" t="s">
        <v>34</v>
      </c>
      <c r="J474" s="3">
        <v>1493.87</v>
      </c>
      <c r="K474" s="3">
        <v>26889.59</v>
      </c>
      <c r="M474" s="1" t="s">
        <v>35</v>
      </c>
      <c r="N474" s="1" t="s">
        <v>36</v>
      </c>
      <c r="O474" s="1" t="s">
        <v>37</v>
      </c>
      <c r="P474" s="1" t="s">
        <v>45</v>
      </c>
      <c r="Q474" s="1" t="s">
        <v>39</v>
      </c>
      <c r="R474" s="1" t="s">
        <v>51</v>
      </c>
      <c r="S474" s="1" t="s">
        <v>41</v>
      </c>
      <c r="V474" s="1" t="s">
        <v>42</v>
      </c>
      <c r="Z474" s="3">
        <v>0</v>
      </c>
    </row>
    <row r="475" spans="1:28" ht="12.75" customHeight="1" x14ac:dyDescent="0.2">
      <c r="A475" s="2">
        <v>43755.429059838003</v>
      </c>
      <c r="B475" s="1" t="s">
        <v>366</v>
      </c>
      <c r="C475" s="1" t="s">
        <v>29</v>
      </c>
      <c r="D475" s="1" t="s">
        <v>290</v>
      </c>
      <c r="E475" s="1" t="s">
        <v>68</v>
      </c>
      <c r="F475" s="1" t="s">
        <v>32</v>
      </c>
      <c r="G475" s="1" t="s">
        <v>291</v>
      </c>
      <c r="H475" s="3">
        <v>8</v>
      </c>
      <c r="I475" s="1" t="s">
        <v>34</v>
      </c>
      <c r="J475" s="3">
        <v>1265</v>
      </c>
      <c r="K475" s="3">
        <v>10120</v>
      </c>
      <c r="M475" s="1" t="s">
        <v>35</v>
      </c>
      <c r="N475" s="1" t="s">
        <v>36</v>
      </c>
      <c r="O475" s="1" t="s">
        <v>37</v>
      </c>
      <c r="P475" s="1" t="s">
        <v>292</v>
      </c>
      <c r="Q475" s="1" t="s">
        <v>39</v>
      </c>
      <c r="R475" s="1" t="s">
        <v>51</v>
      </c>
      <c r="S475" s="1" t="s">
        <v>41</v>
      </c>
      <c r="V475" s="1" t="s">
        <v>293</v>
      </c>
      <c r="Z475" s="3">
        <v>0</v>
      </c>
    </row>
    <row r="476" spans="1:28" ht="12.75" customHeight="1" x14ac:dyDescent="0.2">
      <c r="A476" s="2">
        <v>43756.293139618101</v>
      </c>
      <c r="B476" s="1" t="s">
        <v>367</v>
      </c>
      <c r="C476" s="1" t="s">
        <v>29</v>
      </c>
      <c r="D476" s="1" t="s">
        <v>76</v>
      </c>
      <c r="E476" s="1" t="s">
        <v>68</v>
      </c>
      <c r="F476" s="1" t="s">
        <v>32</v>
      </c>
      <c r="G476" s="1" t="s">
        <v>77</v>
      </c>
      <c r="H476" s="3">
        <v>15</v>
      </c>
      <c r="I476" s="1" t="s">
        <v>34</v>
      </c>
      <c r="J476" s="3">
        <v>598.95000000000005</v>
      </c>
      <c r="K476" s="3">
        <v>8984.25</v>
      </c>
      <c r="M476" s="1" t="s">
        <v>35</v>
      </c>
      <c r="N476" s="1" t="s">
        <v>36</v>
      </c>
      <c r="O476" s="1" t="s">
        <v>37</v>
      </c>
      <c r="P476" s="1" t="s">
        <v>78</v>
      </c>
      <c r="Q476" s="1" t="s">
        <v>39</v>
      </c>
      <c r="R476" s="1" t="s">
        <v>51</v>
      </c>
      <c r="S476" s="1" t="s">
        <v>41</v>
      </c>
      <c r="V476" s="1" t="s">
        <v>80</v>
      </c>
      <c r="Z476" s="3">
        <v>0</v>
      </c>
    </row>
    <row r="477" spans="1:28" ht="12.75" customHeight="1" x14ac:dyDescent="0.2">
      <c r="A477" s="2">
        <v>43756.407966122701</v>
      </c>
      <c r="B477" s="1" t="s">
        <v>368</v>
      </c>
      <c r="C477" s="1" t="s">
        <v>29</v>
      </c>
      <c r="D477" s="1" t="s">
        <v>296</v>
      </c>
      <c r="E477" s="1" t="s">
        <v>68</v>
      </c>
      <c r="F477" s="1" t="s">
        <v>32</v>
      </c>
      <c r="G477" s="1" t="s">
        <v>297</v>
      </c>
      <c r="H477" s="3">
        <v>20</v>
      </c>
      <c r="I477" s="1" t="s">
        <v>34</v>
      </c>
      <c r="J477" s="3">
        <v>1771.44</v>
      </c>
      <c r="K477" s="3">
        <v>35428.800000000003</v>
      </c>
      <c r="M477" s="1" t="s">
        <v>35</v>
      </c>
      <c r="N477" s="1" t="s">
        <v>36</v>
      </c>
      <c r="O477" s="1" t="s">
        <v>37</v>
      </c>
      <c r="P477" s="1" t="s">
        <v>298</v>
      </c>
      <c r="Q477" s="1" t="s">
        <v>39</v>
      </c>
      <c r="R477" s="1" t="s">
        <v>79</v>
      </c>
      <c r="S477" s="1" t="s">
        <v>41</v>
      </c>
      <c r="V477" s="1" t="s">
        <v>193</v>
      </c>
      <c r="Z477" s="3">
        <v>0</v>
      </c>
      <c r="AA477" s="1" t="s">
        <v>299</v>
      </c>
      <c r="AB477" s="1" t="s">
        <v>299</v>
      </c>
    </row>
    <row r="478" spans="1:28" ht="12.75" customHeight="1" x14ac:dyDescent="0.2">
      <c r="A478" s="2">
        <v>43756.559469826403</v>
      </c>
      <c r="B478" s="1" t="s">
        <v>369</v>
      </c>
      <c r="C478" s="1" t="s">
        <v>29</v>
      </c>
      <c r="D478" s="1" t="s">
        <v>145</v>
      </c>
      <c r="E478" s="1" t="s">
        <v>68</v>
      </c>
      <c r="F478" s="1" t="s">
        <v>32</v>
      </c>
      <c r="G478" s="1" t="s">
        <v>146</v>
      </c>
      <c r="H478" s="3">
        <v>20</v>
      </c>
      <c r="I478" s="1" t="s">
        <v>34</v>
      </c>
      <c r="J478" s="3">
        <v>674.96</v>
      </c>
      <c r="K478" s="3">
        <v>13499.24</v>
      </c>
      <c r="M478" s="1" t="s">
        <v>35</v>
      </c>
      <c r="N478" s="1" t="s">
        <v>36</v>
      </c>
      <c r="O478" s="1" t="s">
        <v>37</v>
      </c>
      <c r="P478" s="1" t="s">
        <v>147</v>
      </c>
      <c r="Q478" s="1" t="s">
        <v>39</v>
      </c>
      <c r="R478" s="1" t="s">
        <v>51</v>
      </c>
      <c r="S478" s="1" t="s">
        <v>41</v>
      </c>
      <c r="V478" s="1" t="s">
        <v>52</v>
      </c>
      <c r="Z478" s="3">
        <v>1.496</v>
      </c>
      <c r="AA478" s="1" t="s">
        <v>53</v>
      </c>
      <c r="AB478" s="1" t="s">
        <v>53</v>
      </c>
    </row>
    <row r="479" spans="1:28" ht="12.75" customHeight="1" x14ac:dyDescent="0.2">
      <c r="A479" s="2">
        <v>43756.559469826403</v>
      </c>
      <c r="B479" s="1" t="s">
        <v>369</v>
      </c>
      <c r="C479" s="1" t="s">
        <v>29</v>
      </c>
      <c r="D479" s="1" t="s">
        <v>154</v>
      </c>
      <c r="E479" s="1" t="s">
        <v>68</v>
      </c>
      <c r="F479" s="1" t="s">
        <v>32</v>
      </c>
      <c r="G479" s="1" t="s">
        <v>155</v>
      </c>
      <c r="H479" s="3">
        <v>80</v>
      </c>
      <c r="I479" s="1" t="s">
        <v>34</v>
      </c>
      <c r="J479" s="3">
        <v>674.96</v>
      </c>
      <c r="K479" s="3">
        <v>53996.98</v>
      </c>
      <c r="M479" s="1" t="s">
        <v>35</v>
      </c>
      <c r="N479" s="1" t="s">
        <v>36</v>
      </c>
      <c r="O479" s="1" t="s">
        <v>37</v>
      </c>
      <c r="P479" s="1" t="s">
        <v>156</v>
      </c>
      <c r="Q479" s="1" t="s">
        <v>39</v>
      </c>
      <c r="R479" s="1" t="s">
        <v>51</v>
      </c>
      <c r="S479" s="1" t="s">
        <v>41</v>
      </c>
      <c r="V479" s="1" t="s">
        <v>52</v>
      </c>
      <c r="Z479" s="3">
        <v>54.4</v>
      </c>
      <c r="AA479" s="1" t="s">
        <v>53</v>
      </c>
      <c r="AB479" s="1" t="s">
        <v>53</v>
      </c>
    </row>
    <row r="480" spans="1:28" ht="12.75" customHeight="1" x14ac:dyDescent="0.2">
      <c r="A480" s="2">
        <v>43756.559469826403</v>
      </c>
      <c r="B480" s="1" t="s">
        <v>369</v>
      </c>
      <c r="C480" s="1" t="s">
        <v>29</v>
      </c>
      <c r="D480" s="1" t="s">
        <v>166</v>
      </c>
      <c r="E480" s="1" t="s">
        <v>68</v>
      </c>
      <c r="F480" s="1" t="s">
        <v>32</v>
      </c>
      <c r="G480" s="1" t="s">
        <v>167</v>
      </c>
      <c r="H480" s="3">
        <v>80</v>
      </c>
      <c r="I480" s="1" t="s">
        <v>34</v>
      </c>
      <c r="J480" s="3">
        <v>1949.89</v>
      </c>
      <c r="K480" s="3">
        <v>155991.26</v>
      </c>
      <c r="M480" s="1" t="s">
        <v>35</v>
      </c>
      <c r="N480" s="1" t="s">
        <v>36</v>
      </c>
      <c r="O480" s="1" t="s">
        <v>37</v>
      </c>
      <c r="P480" s="1" t="s">
        <v>168</v>
      </c>
      <c r="Q480" s="1" t="s">
        <v>39</v>
      </c>
      <c r="R480" s="1" t="s">
        <v>51</v>
      </c>
      <c r="S480" s="1" t="s">
        <v>41</v>
      </c>
      <c r="V480" s="1" t="s">
        <v>52</v>
      </c>
      <c r="Z480" s="3">
        <v>69.495999999999995</v>
      </c>
      <c r="AA480" s="1" t="s">
        <v>53</v>
      </c>
      <c r="AB480" s="1" t="s">
        <v>53</v>
      </c>
    </row>
    <row r="481" spans="1:28" ht="12.75" customHeight="1" x14ac:dyDescent="0.2">
      <c r="A481" s="2">
        <v>43756.559469826403</v>
      </c>
      <c r="B481" s="1" t="s">
        <v>369</v>
      </c>
      <c r="C481" s="1" t="s">
        <v>29</v>
      </c>
      <c r="D481" s="1" t="s">
        <v>163</v>
      </c>
      <c r="E481" s="1" t="s">
        <v>68</v>
      </c>
      <c r="F481" s="1" t="s">
        <v>32</v>
      </c>
      <c r="G481" s="1" t="s">
        <v>164</v>
      </c>
      <c r="H481" s="3">
        <v>18</v>
      </c>
      <c r="I481" s="1" t="s">
        <v>34</v>
      </c>
      <c r="J481" s="3">
        <v>937.45</v>
      </c>
      <c r="K481" s="3">
        <v>16874.060000000001</v>
      </c>
      <c r="M481" s="1" t="s">
        <v>35</v>
      </c>
      <c r="N481" s="1" t="s">
        <v>36</v>
      </c>
      <c r="O481" s="1" t="s">
        <v>37</v>
      </c>
      <c r="P481" s="1" t="s">
        <v>165</v>
      </c>
      <c r="Q481" s="1" t="s">
        <v>39</v>
      </c>
      <c r="R481" s="1" t="s">
        <v>51</v>
      </c>
      <c r="S481" s="1" t="s">
        <v>41</v>
      </c>
      <c r="V481" s="1" t="s">
        <v>52</v>
      </c>
      <c r="Z481" s="3">
        <v>8.1720000000000006</v>
      </c>
      <c r="AA481" s="1" t="s">
        <v>53</v>
      </c>
      <c r="AB481" s="1" t="s">
        <v>53</v>
      </c>
    </row>
    <row r="482" spans="1:28" ht="12.75" customHeight="1" x14ac:dyDescent="0.2">
      <c r="A482" s="2">
        <v>43756.559469826403</v>
      </c>
      <c r="B482" s="1" t="s">
        <v>369</v>
      </c>
      <c r="C482" s="1" t="s">
        <v>29</v>
      </c>
      <c r="D482" s="1" t="s">
        <v>71</v>
      </c>
      <c r="E482" s="1" t="s">
        <v>72</v>
      </c>
      <c r="F482" s="1" t="s">
        <v>32</v>
      </c>
      <c r="G482" s="1" t="s">
        <v>73</v>
      </c>
      <c r="H482" s="3">
        <v>20</v>
      </c>
      <c r="I482" s="1" t="s">
        <v>34</v>
      </c>
      <c r="J482" s="3">
        <v>749.96</v>
      </c>
      <c r="K482" s="3">
        <v>14999.16</v>
      </c>
      <c r="M482" s="1" t="s">
        <v>35</v>
      </c>
      <c r="N482" s="1" t="s">
        <v>36</v>
      </c>
      <c r="O482" s="1" t="s">
        <v>37</v>
      </c>
      <c r="P482" s="1" t="s">
        <v>74</v>
      </c>
      <c r="Q482" s="1" t="s">
        <v>39</v>
      </c>
      <c r="R482" s="1" t="s">
        <v>51</v>
      </c>
      <c r="S482" s="1" t="s">
        <v>41</v>
      </c>
      <c r="V482" s="1" t="s">
        <v>52</v>
      </c>
      <c r="Z482" s="3">
        <v>0.1</v>
      </c>
      <c r="AA482" s="1" t="s">
        <v>53</v>
      </c>
      <c r="AB482" s="1" t="s">
        <v>53</v>
      </c>
    </row>
    <row r="483" spans="1:28" ht="12.75" customHeight="1" x14ac:dyDescent="0.2">
      <c r="A483" s="2">
        <v>43756.5606591088</v>
      </c>
      <c r="B483" s="1" t="s">
        <v>370</v>
      </c>
      <c r="C483" s="1" t="s">
        <v>29</v>
      </c>
      <c r="D483" s="1" t="s">
        <v>139</v>
      </c>
      <c r="E483" s="1" t="s">
        <v>68</v>
      </c>
      <c r="F483" s="1" t="s">
        <v>32</v>
      </c>
      <c r="G483" s="1" t="s">
        <v>140</v>
      </c>
      <c r="H483" s="3">
        <v>1</v>
      </c>
      <c r="I483" s="1" t="s">
        <v>34</v>
      </c>
      <c r="J483" s="3">
        <v>82495.38</v>
      </c>
      <c r="K483" s="3">
        <v>82495.38</v>
      </c>
      <c r="M483" s="1" t="s">
        <v>35</v>
      </c>
      <c r="N483" s="1" t="s">
        <v>36</v>
      </c>
      <c r="O483" s="1" t="s">
        <v>37</v>
      </c>
      <c r="P483" s="1" t="s">
        <v>141</v>
      </c>
      <c r="Q483" s="1" t="s">
        <v>39</v>
      </c>
      <c r="R483" s="1" t="s">
        <v>51</v>
      </c>
      <c r="S483" s="1" t="s">
        <v>41</v>
      </c>
      <c r="V483" s="1" t="s">
        <v>52</v>
      </c>
      <c r="Z483" s="3">
        <v>0.186</v>
      </c>
      <c r="AA483" s="1" t="s">
        <v>53</v>
      </c>
      <c r="AB483" s="1" t="s">
        <v>53</v>
      </c>
    </row>
    <row r="484" spans="1:28" ht="12.75" customHeight="1" x14ac:dyDescent="0.2">
      <c r="A484" s="2">
        <v>43763.551487418998</v>
      </c>
      <c r="B484" s="1" t="s">
        <v>371</v>
      </c>
      <c r="C484" s="1" t="s">
        <v>29</v>
      </c>
      <c r="D484" s="1" t="s">
        <v>148</v>
      </c>
      <c r="E484" s="1" t="s">
        <v>68</v>
      </c>
      <c r="F484" s="1" t="s">
        <v>32</v>
      </c>
      <c r="G484" s="1" t="s">
        <v>149</v>
      </c>
      <c r="H484" s="3">
        <v>-0.6</v>
      </c>
      <c r="I484" s="1" t="s">
        <v>34</v>
      </c>
      <c r="J484" s="3">
        <v>100440.65</v>
      </c>
      <c r="K484" s="3">
        <v>-60264.39</v>
      </c>
      <c r="M484" s="1" t="s">
        <v>35</v>
      </c>
      <c r="N484" s="1" t="s">
        <v>36</v>
      </c>
      <c r="O484" s="1" t="s">
        <v>37</v>
      </c>
      <c r="P484" s="1" t="s">
        <v>150</v>
      </c>
      <c r="Q484" s="1" t="s">
        <v>39</v>
      </c>
      <c r="R484" s="1" t="s">
        <v>250</v>
      </c>
      <c r="S484" s="1" t="s">
        <v>41</v>
      </c>
      <c r="V484" s="1" t="s">
        <v>52</v>
      </c>
      <c r="Z484" s="3">
        <v>-0.1116</v>
      </c>
      <c r="AA484" s="1" t="s">
        <v>53</v>
      </c>
      <c r="AB484" s="1" t="s">
        <v>53</v>
      </c>
    </row>
    <row r="485" spans="1:28" ht="12.75" customHeight="1" x14ac:dyDescent="0.2">
      <c r="A485" s="2">
        <v>43767.462886192101</v>
      </c>
      <c r="B485" s="1" t="s">
        <v>372</v>
      </c>
      <c r="C485" s="1" t="s">
        <v>29</v>
      </c>
      <c r="D485" s="1" t="s">
        <v>94</v>
      </c>
      <c r="E485" s="1" t="s">
        <v>95</v>
      </c>
      <c r="F485" s="1" t="s">
        <v>32</v>
      </c>
      <c r="G485" s="1" t="s">
        <v>96</v>
      </c>
      <c r="H485" s="3">
        <v>20</v>
      </c>
      <c r="I485" s="1" t="s">
        <v>34</v>
      </c>
      <c r="J485" s="3">
        <v>424.35</v>
      </c>
      <c r="K485" s="3">
        <v>8486.94</v>
      </c>
      <c r="M485" s="1" t="s">
        <v>35</v>
      </c>
      <c r="N485" s="1" t="s">
        <v>36</v>
      </c>
      <c r="O485" s="1" t="s">
        <v>37</v>
      </c>
      <c r="P485" s="1" t="s">
        <v>97</v>
      </c>
      <c r="Q485" s="1" t="s">
        <v>39</v>
      </c>
      <c r="R485" s="1" t="s">
        <v>40</v>
      </c>
      <c r="S485" s="1" t="s">
        <v>41</v>
      </c>
      <c r="V485" s="1" t="s">
        <v>42</v>
      </c>
      <c r="Z485" s="3">
        <v>0</v>
      </c>
    </row>
    <row r="486" spans="1:28" ht="12.75" customHeight="1" x14ac:dyDescent="0.2">
      <c r="A486" s="2">
        <v>43767.462886192101</v>
      </c>
      <c r="B486" s="1" t="s">
        <v>372</v>
      </c>
      <c r="C486" s="1" t="s">
        <v>29</v>
      </c>
      <c r="D486" s="1" t="s">
        <v>43</v>
      </c>
      <c r="E486" s="1" t="s">
        <v>31</v>
      </c>
      <c r="F486" s="1" t="s">
        <v>32</v>
      </c>
      <c r="G486" s="1" t="s">
        <v>44</v>
      </c>
      <c r="H486" s="3">
        <v>12</v>
      </c>
      <c r="I486" s="1" t="s">
        <v>34</v>
      </c>
      <c r="J486" s="3">
        <v>1493.87</v>
      </c>
      <c r="K486" s="3">
        <v>17926.39</v>
      </c>
      <c r="M486" s="1" t="s">
        <v>35</v>
      </c>
      <c r="N486" s="1" t="s">
        <v>36</v>
      </c>
      <c r="O486" s="1" t="s">
        <v>37</v>
      </c>
      <c r="P486" s="1" t="s">
        <v>45</v>
      </c>
      <c r="Q486" s="1" t="s">
        <v>39</v>
      </c>
      <c r="R486" s="1" t="s">
        <v>40</v>
      </c>
      <c r="S486" s="1" t="s">
        <v>41</v>
      </c>
      <c r="V486" s="1" t="s">
        <v>42</v>
      </c>
      <c r="Z486" s="3">
        <v>0</v>
      </c>
    </row>
    <row r="487" spans="1:28" ht="12.75" customHeight="1" x14ac:dyDescent="0.2">
      <c r="A487" s="2">
        <v>43767.562614618102</v>
      </c>
      <c r="B487" s="1" t="s">
        <v>373</v>
      </c>
      <c r="C487" s="1" t="s">
        <v>29</v>
      </c>
      <c r="D487" s="1" t="s">
        <v>71</v>
      </c>
      <c r="E487" s="1" t="s">
        <v>72</v>
      </c>
      <c r="F487" s="1" t="s">
        <v>32</v>
      </c>
      <c r="G487" s="1" t="s">
        <v>73</v>
      </c>
      <c r="H487" s="3">
        <v>10</v>
      </c>
      <c r="I487" s="1" t="s">
        <v>34</v>
      </c>
      <c r="J487" s="3">
        <v>743.28</v>
      </c>
      <c r="K487" s="3">
        <v>7432.79</v>
      </c>
      <c r="M487" s="1" t="s">
        <v>35</v>
      </c>
      <c r="N487" s="1" t="s">
        <v>36</v>
      </c>
      <c r="O487" s="1" t="s">
        <v>37</v>
      </c>
      <c r="P487" s="1" t="s">
        <v>74</v>
      </c>
      <c r="Q487" s="1" t="s">
        <v>39</v>
      </c>
      <c r="R487" s="1" t="s">
        <v>51</v>
      </c>
      <c r="S487" s="1" t="s">
        <v>41</v>
      </c>
      <c r="V487" s="1" t="s">
        <v>52</v>
      </c>
      <c r="Z487" s="3">
        <v>0.05</v>
      </c>
      <c r="AA487" s="1" t="s">
        <v>53</v>
      </c>
      <c r="AB487" s="1" t="s">
        <v>53</v>
      </c>
    </row>
    <row r="488" spans="1:28" ht="12.75" customHeight="1" x14ac:dyDescent="0.2">
      <c r="A488" s="2">
        <v>43767.562614618102</v>
      </c>
      <c r="B488" s="1" t="s">
        <v>373</v>
      </c>
      <c r="C488" s="1" t="s">
        <v>29</v>
      </c>
      <c r="D488" s="1" t="s">
        <v>154</v>
      </c>
      <c r="E488" s="1" t="s">
        <v>68</v>
      </c>
      <c r="F488" s="1" t="s">
        <v>32</v>
      </c>
      <c r="G488" s="1" t="s">
        <v>155</v>
      </c>
      <c r="H488" s="3">
        <v>40</v>
      </c>
      <c r="I488" s="1" t="s">
        <v>34</v>
      </c>
      <c r="J488" s="3">
        <v>668.95</v>
      </c>
      <c r="K488" s="3">
        <v>26758.04</v>
      </c>
      <c r="M488" s="1" t="s">
        <v>35</v>
      </c>
      <c r="N488" s="1" t="s">
        <v>36</v>
      </c>
      <c r="O488" s="1" t="s">
        <v>37</v>
      </c>
      <c r="P488" s="1" t="s">
        <v>156</v>
      </c>
      <c r="Q488" s="1" t="s">
        <v>39</v>
      </c>
      <c r="R488" s="1" t="s">
        <v>51</v>
      </c>
      <c r="S488" s="1" t="s">
        <v>41</v>
      </c>
      <c r="V488" s="1" t="s">
        <v>52</v>
      </c>
      <c r="Z488" s="3">
        <v>27.2</v>
      </c>
      <c r="AA488" s="1" t="s">
        <v>53</v>
      </c>
      <c r="AB488" s="1" t="s">
        <v>53</v>
      </c>
    </row>
    <row r="489" spans="1:28" ht="12.75" customHeight="1" x14ac:dyDescent="0.2">
      <c r="A489" s="2">
        <v>43767.562614618102</v>
      </c>
      <c r="B489" s="1" t="s">
        <v>373</v>
      </c>
      <c r="C489" s="1" t="s">
        <v>29</v>
      </c>
      <c r="D489" s="1" t="s">
        <v>157</v>
      </c>
      <c r="E489" s="1" t="s">
        <v>68</v>
      </c>
      <c r="F489" s="1" t="s">
        <v>32</v>
      </c>
      <c r="G489" s="1" t="s">
        <v>158</v>
      </c>
      <c r="H489" s="3">
        <v>1</v>
      </c>
      <c r="I489" s="1" t="s">
        <v>34</v>
      </c>
      <c r="J489" s="3">
        <v>118924.59</v>
      </c>
      <c r="K489" s="3">
        <v>118924.59</v>
      </c>
      <c r="M489" s="1" t="s">
        <v>35</v>
      </c>
      <c r="N489" s="1" t="s">
        <v>36</v>
      </c>
      <c r="O489" s="1" t="s">
        <v>37</v>
      </c>
      <c r="P489" s="1" t="s">
        <v>159</v>
      </c>
      <c r="Q489" s="1" t="s">
        <v>39</v>
      </c>
      <c r="R489" s="1" t="s">
        <v>51</v>
      </c>
      <c r="S489" s="1" t="s">
        <v>41</v>
      </c>
      <c r="V489" s="1" t="s">
        <v>52</v>
      </c>
      <c r="Z489" s="3">
        <v>0.186</v>
      </c>
      <c r="AA489" s="1" t="s">
        <v>53</v>
      </c>
      <c r="AB489" s="1" t="s">
        <v>53</v>
      </c>
    </row>
    <row r="490" spans="1:28" ht="12.75" customHeight="1" x14ac:dyDescent="0.2">
      <c r="A490" s="2">
        <v>43767.562614618102</v>
      </c>
      <c r="B490" s="1" t="s">
        <v>373</v>
      </c>
      <c r="C490" s="1" t="s">
        <v>29</v>
      </c>
      <c r="D490" s="1" t="s">
        <v>163</v>
      </c>
      <c r="E490" s="1" t="s">
        <v>68</v>
      </c>
      <c r="F490" s="1" t="s">
        <v>32</v>
      </c>
      <c r="G490" s="1" t="s">
        <v>164</v>
      </c>
      <c r="H490" s="3">
        <v>12</v>
      </c>
      <c r="I490" s="1" t="s">
        <v>34</v>
      </c>
      <c r="J490" s="3">
        <v>929.1</v>
      </c>
      <c r="K490" s="3">
        <v>11149.18</v>
      </c>
      <c r="M490" s="1" t="s">
        <v>35</v>
      </c>
      <c r="N490" s="1" t="s">
        <v>36</v>
      </c>
      <c r="O490" s="1" t="s">
        <v>37</v>
      </c>
      <c r="P490" s="1" t="s">
        <v>165</v>
      </c>
      <c r="Q490" s="1" t="s">
        <v>39</v>
      </c>
      <c r="R490" s="1" t="s">
        <v>51</v>
      </c>
      <c r="S490" s="1" t="s">
        <v>41</v>
      </c>
      <c r="V490" s="1" t="s">
        <v>52</v>
      </c>
      <c r="Z490" s="3">
        <v>5.4480000000000004</v>
      </c>
      <c r="AA490" s="1" t="s">
        <v>53</v>
      </c>
      <c r="AB490" s="1" t="s">
        <v>53</v>
      </c>
    </row>
    <row r="491" spans="1:28" ht="12.75" customHeight="1" x14ac:dyDescent="0.2">
      <c r="A491" s="2">
        <v>43767.562614618102</v>
      </c>
      <c r="B491" s="1" t="s">
        <v>373</v>
      </c>
      <c r="C491" s="1" t="s">
        <v>29</v>
      </c>
      <c r="D491" s="1" t="s">
        <v>166</v>
      </c>
      <c r="E491" s="1" t="s">
        <v>68</v>
      </c>
      <c r="F491" s="1" t="s">
        <v>32</v>
      </c>
      <c r="G491" s="1" t="s">
        <v>167</v>
      </c>
      <c r="H491" s="3">
        <v>40</v>
      </c>
      <c r="I491" s="1" t="s">
        <v>34</v>
      </c>
      <c r="J491" s="3">
        <v>1932.53</v>
      </c>
      <c r="K491" s="3">
        <v>77301</v>
      </c>
      <c r="M491" s="1" t="s">
        <v>35</v>
      </c>
      <c r="N491" s="1" t="s">
        <v>36</v>
      </c>
      <c r="O491" s="1" t="s">
        <v>37</v>
      </c>
      <c r="P491" s="1" t="s">
        <v>168</v>
      </c>
      <c r="Q491" s="1" t="s">
        <v>39</v>
      </c>
      <c r="R491" s="1" t="s">
        <v>51</v>
      </c>
      <c r="S491" s="1" t="s">
        <v>41</v>
      </c>
      <c r="V491" s="1" t="s">
        <v>52</v>
      </c>
      <c r="Z491" s="3">
        <v>34.747999999999998</v>
      </c>
      <c r="AA491" s="1" t="s">
        <v>53</v>
      </c>
      <c r="AB491" s="1" t="s">
        <v>53</v>
      </c>
    </row>
    <row r="492" spans="1:28" ht="12.75" customHeight="1" x14ac:dyDescent="0.2">
      <c r="A492" s="2">
        <v>43767.562614618102</v>
      </c>
      <c r="B492" s="1" t="s">
        <v>373</v>
      </c>
      <c r="C492" s="1" t="s">
        <v>29</v>
      </c>
      <c r="D492" s="1" t="s">
        <v>151</v>
      </c>
      <c r="E492" s="1" t="s">
        <v>68</v>
      </c>
      <c r="F492" s="1" t="s">
        <v>32</v>
      </c>
      <c r="G492" s="1" t="s">
        <v>152</v>
      </c>
      <c r="H492" s="3">
        <v>1</v>
      </c>
      <c r="I492" s="1" t="s">
        <v>34</v>
      </c>
      <c r="J492" s="3">
        <v>81760.67</v>
      </c>
      <c r="K492" s="3">
        <v>81760.67</v>
      </c>
      <c r="M492" s="1" t="s">
        <v>35</v>
      </c>
      <c r="N492" s="1" t="s">
        <v>36</v>
      </c>
      <c r="O492" s="1" t="s">
        <v>37</v>
      </c>
      <c r="P492" s="1" t="s">
        <v>153</v>
      </c>
      <c r="Q492" s="1" t="s">
        <v>39</v>
      </c>
      <c r="R492" s="1" t="s">
        <v>51</v>
      </c>
      <c r="S492" s="1" t="s">
        <v>41</v>
      </c>
      <c r="V492" s="1" t="s">
        <v>52</v>
      </c>
      <c r="Z492" s="3">
        <v>0.57999999999999996</v>
      </c>
      <c r="AA492" s="1" t="s">
        <v>53</v>
      </c>
      <c r="AB492" s="1" t="s">
        <v>53</v>
      </c>
    </row>
    <row r="493" spans="1:28" ht="12.75" customHeight="1" x14ac:dyDescent="0.2">
      <c r="A493" s="2">
        <v>43767.562614618102</v>
      </c>
      <c r="B493" s="1" t="s">
        <v>373</v>
      </c>
      <c r="C493" s="1" t="s">
        <v>29</v>
      </c>
      <c r="D493" s="1" t="s">
        <v>145</v>
      </c>
      <c r="E493" s="1" t="s">
        <v>68</v>
      </c>
      <c r="F493" s="1" t="s">
        <v>32</v>
      </c>
      <c r="G493" s="1" t="s">
        <v>146</v>
      </c>
      <c r="H493" s="3">
        <v>40</v>
      </c>
      <c r="I493" s="1" t="s">
        <v>34</v>
      </c>
      <c r="J493" s="3">
        <v>668.95</v>
      </c>
      <c r="K493" s="3">
        <v>26758.04</v>
      </c>
      <c r="M493" s="1" t="s">
        <v>35</v>
      </c>
      <c r="N493" s="1" t="s">
        <v>36</v>
      </c>
      <c r="O493" s="1" t="s">
        <v>37</v>
      </c>
      <c r="P493" s="1" t="s">
        <v>147</v>
      </c>
      <c r="Q493" s="1" t="s">
        <v>39</v>
      </c>
      <c r="R493" s="1" t="s">
        <v>51</v>
      </c>
      <c r="S493" s="1" t="s">
        <v>41</v>
      </c>
      <c r="V493" s="1" t="s">
        <v>52</v>
      </c>
      <c r="Z493" s="3">
        <v>2.992</v>
      </c>
      <c r="AA493" s="1" t="s">
        <v>53</v>
      </c>
      <c r="AB493" s="1" t="s">
        <v>53</v>
      </c>
    </row>
    <row r="494" spans="1:28" ht="12.75" customHeight="1" x14ac:dyDescent="0.2">
      <c r="A494" s="2">
        <v>43767.562614618102</v>
      </c>
      <c r="B494" s="1" t="s">
        <v>373</v>
      </c>
      <c r="C494" s="1" t="s">
        <v>29</v>
      </c>
      <c r="D494" s="1" t="s">
        <v>139</v>
      </c>
      <c r="E494" s="1" t="s">
        <v>68</v>
      </c>
      <c r="F494" s="1" t="s">
        <v>32</v>
      </c>
      <c r="G494" s="1" t="s">
        <v>140</v>
      </c>
      <c r="H494" s="3">
        <v>1</v>
      </c>
      <c r="I494" s="1" t="s">
        <v>34</v>
      </c>
      <c r="J494" s="3">
        <v>81760.67</v>
      </c>
      <c r="K494" s="3">
        <v>81760.67</v>
      </c>
      <c r="M494" s="1" t="s">
        <v>35</v>
      </c>
      <c r="N494" s="1" t="s">
        <v>36</v>
      </c>
      <c r="O494" s="1" t="s">
        <v>37</v>
      </c>
      <c r="P494" s="1" t="s">
        <v>141</v>
      </c>
      <c r="Q494" s="1" t="s">
        <v>39</v>
      </c>
      <c r="R494" s="1" t="s">
        <v>51</v>
      </c>
      <c r="S494" s="1" t="s">
        <v>41</v>
      </c>
      <c r="V494" s="1" t="s">
        <v>52</v>
      </c>
      <c r="Z494" s="3">
        <v>0.186</v>
      </c>
      <c r="AA494" s="1" t="s">
        <v>53</v>
      </c>
      <c r="AB494" s="1" t="s">
        <v>53</v>
      </c>
    </row>
    <row r="495" spans="1:28" ht="12.75" customHeight="1" x14ac:dyDescent="0.2">
      <c r="A495" s="2">
        <v>43767.562614618102</v>
      </c>
      <c r="B495" s="1" t="s">
        <v>373</v>
      </c>
      <c r="C495" s="1" t="s">
        <v>29</v>
      </c>
      <c r="D495" s="1" t="s">
        <v>133</v>
      </c>
      <c r="E495" s="1" t="s">
        <v>68</v>
      </c>
      <c r="F495" s="1" t="s">
        <v>32</v>
      </c>
      <c r="G495" s="1" t="s">
        <v>134</v>
      </c>
      <c r="H495" s="3">
        <v>1</v>
      </c>
      <c r="I495" s="1" t="s">
        <v>34</v>
      </c>
      <c r="J495" s="3">
        <v>100342.64</v>
      </c>
      <c r="K495" s="3">
        <v>100342.64</v>
      </c>
      <c r="M495" s="1" t="s">
        <v>35</v>
      </c>
      <c r="N495" s="1" t="s">
        <v>36</v>
      </c>
      <c r="O495" s="1" t="s">
        <v>37</v>
      </c>
      <c r="P495" s="1" t="s">
        <v>135</v>
      </c>
      <c r="Q495" s="1" t="s">
        <v>39</v>
      </c>
      <c r="R495" s="1" t="s">
        <v>51</v>
      </c>
      <c r="S495" s="1" t="s">
        <v>41</v>
      </c>
      <c r="V495" s="1" t="s">
        <v>52</v>
      </c>
      <c r="Z495" s="3">
        <v>0.40799999999999997</v>
      </c>
      <c r="AA495" s="1" t="s">
        <v>53</v>
      </c>
      <c r="AB495" s="1" t="s">
        <v>53</v>
      </c>
    </row>
    <row r="496" spans="1:28" ht="12.75" customHeight="1" x14ac:dyDescent="0.2">
      <c r="A496" s="2">
        <v>43768.549698148097</v>
      </c>
      <c r="B496" s="1" t="s">
        <v>374</v>
      </c>
      <c r="C496" s="1" t="s">
        <v>29</v>
      </c>
      <c r="D496" s="1" t="s">
        <v>76</v>
      </c>
      <c r="E496" s="1" t="s">
        <v>68</v>
      </c>
      <c r="F496" s="1" t="s">
        <v>32</v>
      </c>
      <c r="G496" s="1" t="s">
        <v>77</v>
      </c>
      <c r="H496" s="3">
        <v>5</v>
      </c>
      <c r="I496" s="1" t="s">
        <v>34</v>
      </c>
      <c r="J496" s="3">
        <v>598.95000000000005</v>
      </c>
      <c r="K496" s="3">
        <v>2994.75</v>
      </c>
      <c r="M496" s="1" t="s">
        <v>35</v>
      </c>
      <c r="N496" s="1" t="s">
        <v>36</v>
      </c>
      <c r="O496" s="1" t="s">
        <v>37</v>
      </c>
      <c r="P496" s="1" t="s">
        <v>78</v>
      </c>
      <c r="Q496" s="1" t="s">
        <v>39</v>
      </c>
      <c r="R496" s="1" t="s">
        <v>40</v>
      </c>
      <c r="S496" s="1" t="s">
        <v>41</v>
      </c>
      <c r="V496" s="1" t="s">
        <v>80</v>
      </c>
      <c r="Z496" s="3">
        <v>0</v>
      </c>
    </row>
    <row r="497" spans="1:28" ht="12.75" customHeight="1" x14ac:dyDescent="0.2">
      <c r="A497" s="2">
        <v>43776.331957372699</v>
      </c>
      <c r="B497" s="1" t="s">
        <v>375</v>
      </c>
      <c r="C497" s="1" t="s">
        <v>29</v>
      </c>
      <c r="D497" s="1" t="s">
        <v>160</v>
      </c>
      <c r="E497" s="1" t="s">
        <v>68</v>
      </c>
      <c r="F497" s="1" t="s">
        <v>32</v>
      </c>
      <c r="G497" s="1" t="s">
        <v>161</v>
      </c>
      <c r="H497" s="3">
        <v>2</v>
      </c>
      <c r="I497" s="1" t="s">
        <v>34</v>
      </c>
      <c r="J497" s="3">
        <v>81489.149999999994</v>
      </c>
      <c r="K497" s="3">
        <v>162978.29</v>
      </c>
      <c r="M497" s="1" t="s">
        <v>35</v>
      </c>
      <c r="N497" s="1" t="s">
        <v>36</v>
      </c>
      <c r="O497" s="1" t="s">
        <v>37</v>
      </c>
      <c r="P497" s="1" t="s">
        <v>162</v>
      </c>
      <c r="Q497" s="1" t="s">
        <v>39</v>
      </c>
      <c r="R497" s="1" t="s">
        <v>51</v>
      </c>
      <c r="S497" s="1" t="s">
        <v>41</v>
      </c>
      <c r="V497" s="1" t="s">
        <v>52</v>
      </c>
      <c r="Z497" s="3">
        <v>0.36199999999999999</v>
      </c>
      <c r="AA497" s="1" t="s">
        <v>53</v>
      </c>
      <c r="AB497" s="1" t="s">
        <v>53</v>
      </c>
    </row>
    <row r="498" spans="1:28" ht="12.75" customHeight="1" x14ac:dyDescent="0.2">
      <c r="A498" s="2">
        <v>43777.309129085603</v>
      </c>
      <c r="B498" s="1" t="s">
        <v>376</v>
      </c>
      <c r="C498" s="1" t="s">
        <v>29</v>
      </c>
      <c r="D498" s="1" t="s">
        <v>76</v>
      </c>
      <c r="E498" s="1" t="s">
        <v>68</v>
      </c>
      <c r="F498" s="1" t="s">
        <v>32</v>
      </c>
      <c r="G498" s="1" t="s">
        <v>77</v>
      </c>
      <c r="H498" s="3">
        <v>10</v>
      </c>
      <c r="I498" s="1" t="s">
        <v>34</v>
      </c>
      <c r="J498" s="3">
        <v>598.95000000000005</v>
      </c>
      <c r="K498" s="3">
        <v>5989.5</v>
      </c>
      <c r="M498" s="1" t="s">
        <v>35</v>
      </c>
      <c r="N498" s="1" t="s">
        <v>36</v>
      </c>
      <c r="O498" s="1" t="s">
        <v>37</v>
      </c>
      <c r="P498" s="1" t="s">
        <v>78</v>
      </c>
      <c r="Q498" s="1" t="s">
        <v>39</v>
      </c>
      <c r="R498" s="1" t="s">
        <v>51</v>
      </c>
      <c r="S498" s="1" t="s">
        <v>41</v>
      </c>
      <c r="V498" s="1" t="s">
        <v>80</v>
      </c>
      <c r="Z498" s="3">
        <v>0</v>
      </c>
    </row>
    <row r="499" spans="1:28" ht="12.75" customHeight="1" x14ac:dyDescent="0.2">
      <c r="A499" s="2">
        <v>43780.4364472569</v>
      </c>
      <c r="B499" s="1" t="s">
        <v>377</v>
      </c>
      <c r="C499" s="1" t="s">
        <v>29</v>
      </c>
      <c r="D499" s="1" t="s">
        <v>154</v>
      </c>
      <c r="E499" s="1" t="s">
        <v>68</v>
      </c>
      <c r="F499" s="1" t="s">
        <v>32</v>
      </c>
      <c r="G499" s="1" t="s">
        <v>155</v>
      </c>
      <c r="H499" s="3">
        <v>40</v>
      </c>
      <c r="I499" s="1" t="s">
        <v>34</v>
      </c>
      <c r="J499" s="3">
        <v>666.86</v>
      </c>
      <c r="K499" s="3">
        <v>26674.400000000001</v>
      </c>
      <c r="M499" s="1" t="s">
        <v>35</v>
      </c>
      <c r="N499" s="1" t="s">
        <v>36</v>
      </c>
      <c r="O499" s="1" t="s">
        <v>37</v>
      </c>
      <c r="P499" s="1" t="s">
        <v>156</v>
      </c>
      <c r="Q499" s="1" t="s">
        <v>39</v>
      </c>
      <c r="R499" s="1" t="s">
        <v>51</v>
      </c>
      <c r="S499" s="1" t="s">
        <v>41</v>
      </c>
      <c r="V499" s="1" t="s">
        <v>52</v>
      </c>
      <c r="Z499" s="3">
        <v>27.2</v>
      </c>
      <c r="AA499" s="1" t="s">
        <v>53</v>
      </c>
      <c r="AB499" s="1" t="s">
        <v>53</v>
      </c>
    </row>
    <row r="500" spans="1:28" ht="12.75" customHeight="1" x14ac:dyDescent="0.2">
      <c r="A500" s="2">
        <v>43780.4364472569</v>
      </c>
      <c r="B500" s="1" t="s">
        <v>377</v>
      </c>
      <c r="C500" s="1" t="s">
        <v>29</v>
      </c>
      <c r="D500" s="1" t="s">
        <v>160</v>
      </c>
      <c r="E500" s="1" t="s">
        <v>68</v>
      </c>
      <c r="F500" s="1" t="s">
        <v>32</v>
      </c>
      <c r="G500" s="1" t="s">
        <v>161</v>
      </c>
      <c r="H500" s="3">
        <v>1</v>
      </c>
      <c r="I500" s="1" t="s">
        <v>34</v>
      </c>
      <c r="J500" s="3">
        <v>81505.119999999995</v>
      </c>
      <c r="K500" s="3">
        <v>81505.119999999995</v>
      </c>
      <c r="M500" s="1" t="s">
        <v>35</v>
      </c>
      <c r="N500" s="1" t="s">
        <v>36</v>
      </c>
      <c r="O500" s="1" t="s">
        <v>37</v>
      </c>
      <c r="P500" s="1" t="s">
        <v>162</v>
      </c>
      <c r="Q500" s="1" t="s">
        <v>39</v>
      </c>
      <c r="R500" s="1" t="s">
        <v>51</v>
      </c>
      <c r="S500" s="1" t="s">
        <v>41</v>
      </c>
      <c r="V500" s="1" t="s">
        <v>52</v>
      </c>
      <c r="Z500" s="3">
        <v>0.18099999999999999</v>
      </c>
      <c r="AA500" s="1" t="s">
        <v>53</v>
      </c>
      <c r="AB500" s="1" t="s">
        <v>53</v>
      </c>
    </row>
    <row r="501" spans="1:28" ht="12.75" customHeight="1" x14ac:dyDescent="0.2">
      <c r="A501" s="2">
        <v>43780.4364472569</v>
      </c>
      <c r="B501" s="1" t="s">
        <v>377</v>
      </c>
      <c r="C501" s="1" t="s">
        <v>29</v>
      </c>
      <c r="D501" s="1" t="s">
        <v>157</v>
      </c>
      <c r="E501" s="1" t="s">
        <v>68</v>
      </c>
      <c r="F501" s="1" t="s">
        <v>32</v>
      </c>
      <c r="G501" s="1" t="s">
        <v>158</v>
      </c>
      <c r="H501" s="3">
        <v>1</v>
      </c>
      <c r="I501" s="1" t="s">
        <v>34</v>
      </c>
      <c r="J501" s="3">
        <v>118552.89</v>
      </c>
      <c r="K501" s="3">
        <v>118552.89</v>
      </c>
      <c r="M501" s="1" t="s">
        <v>35</v>
      </c>
      <c r="N501" s="1" t="s">
        <v>36</v>
      </c>
      <c r="O501" s="1" t="s">
        <v>37</v>
      </c>
      <c r="P501" s="1" t="s">
        <v>159</v>
      </c>
      <c r="Q501" s="1" t="s">
        <v>39</v>
      </c>
      <c r="R501" s="1" t="s">
        <v>51</v>
      </c>
      <c r="S501" s="1" t="s">
        <v>41</v>
      </c>
      <c r="V501" s="1" t="s">
        <v>52</v>
      </c>
      <c r="Z501" s="3">
        <v>0.186</v>
      </c>
      <c r="AA501" s="1" t="s">
        <v>53</v>
      </c>
      <c r="AB501" s="1" t="s">
        <v>53</v>
      </c>
    </row>
    <row r="502" spans="1:28" ht="12.75" customHeight="1" x14ac:dyDescent="0.2">
      <c r="A502" s="2">
        <v>43780.4364472569</v>
      </c>
      <c r="B502" s="1" t="s">
        <v>377</v>
      </c>
      <c r="C502" s="1" t="s">
        <v>29</v>
      </c>
      <c r="D502" s="1" t="s">
        <v>163</v>
      </c>
      <c r="E502" s="1" t="s">
        <v>68</v>
      </c>
      <c r="F502" s="1" t="s">
        <v>32</v>
      </c>
      <c r="G502" s="1" t="s">
        <v>164</v>
      </c>
      <c r="H502" s="3">
        <v>12</v>
      </c>
      <c r="I502" s="1" t="s">
        <v>34</v>
      </c>
      <c r="J502" s="3">
        <v>926.19</v>
      </c>
      <c r="K502" s="3">
        <v>11114.33</v>
      </c>
      <c r="M502" s="1" t="s">
        <v>35</v>
      </c>
      <c r="N502" s="1" t="s">
        <v>36</v>
      </c>
      <c r="O502" s="1" t="s">
        <v>37</v>
      </c>
      <c r="P502" s="1" t="s">
        <v>165</v>
      </c>
      <c r="Q502" s="1" t="s">
        <v>39</v>
      </c>
      <c r="R502" s="1" t="s">
        <v>51</v>
      </c>
      <c r="S502" s="1" t="s">
        <v>41</v>
      </c>
      <c r="V502" s="1" t="s">
        <v>52</v>
      </c>
      <c r="Z502" s="3">
        <v>5.4480000000000004</v>
      </c>
      <c r="AA502" s="1" t="s">
        <v>53</v>
      </c>
      <c r="AB502" s="1" t="s">
        <v>53</v>
      </c>
    </row>
    <row r="503" spans="1:28" ht="12.75" customHeight="1" x14ac:dyDescent="0.2">
      <c r="A503" s="2">
        <v>43780.4364472569</v>
      </c>
      <c r="B503" s="1" t="s">
        <v>377</v>
      </c>
      <c r="C503" s="1" t="s">
        <v>29</v>
      </c>
      <c r="D503" s="1" t="s">
        <v>166</v>
      </c>
      <c r="E503" s="1" t="s">
        <v>68</v>
      </c>
      <c r="F503" s="1" t="s">
        <v>32</v>
      </c>
      <c r="G503" s="1" t="s">
        <v>167</v>
      </c>
      <c r="H503" s="3">
        <v>40</v>
      </c>
      <c r="I503" s="1" t="s">
        <v>34</v>
      </c>
      <c r="J503" s="3">
        <v>1926.48</v>
      </c>
      <c r="K503" s="3">
        <v>77059.38</v>
      </c>
      <c r="M503" s="1" t="s">
        <v>35</v>
      </c>
      <c r="N503" s="1" t="s">
        <v>36</v>
      </c>
      <c r="O503" s="1" t="s">
        <v>37</v>
      </c>
      <c r="P503" s="1" t="s">
        <v>168</v>
      </c>
      <c r="Q503" s="1" t="s">
        <v>39</v>
      </c>
      <c r="R503" s="1" t="s">
        <v>51</v>
      </c>
      <c r="S503" s="1" t="s">
        <v>41</v>
      </c>
      <c r="V503" s="1" t="s">
        <v>52</v>
      </c>
      <c r="Z503" s="3">
        <v>34.747999999999998</v>
      </c>
      <c r="AA503" s="1" t="s">
        <v>53</v>
      </c>
      <c r="AB503" s="1" t="s">
        <v>53</v>
      </c>
    </row>
    <row r="504" spans="1:28" ht="12.75" customHeight="1" x14ac:dyDescent="0.2">
      <c r="A504" s="2">
        <v>43780.4364472569</v>
      </c>
      <c r="B504" s="1" t="s">
        <v>377</v>
      </c>
      <c r="C504" s="1" t="s">
        <v>29</v>
      </c>
      <c r="D504" s="1" t="s">
        <v>139</v>
      </c>
      <c r="E504" s="1" t="s">
        <v>68</v>
      </c>
      <c r="F504" s="1" t="s">
        <v>32</v>
      </c>
      <c r="G504" s="1" t="s">
        <v>140</v>
      </c>
      <c r="H504" s="3">
        <v>1</v>
      </c>
      <c r="I504" s="1" t="s">
        <v>34</v>
      </c>
      <c r="J504" s="3">
        <v>81505.119999999995</v>
      </c>
      <c r="K504" s="3">
        <v>81505.119999999995</v>
      </c>
      <c r="M504" s="1" t="s">
        <v>35</v>
      </c>
      <c r="N504" s="1" t="s">
        <v>36</v>
      </c>
      <c r="O504" s="1" t="s">
        <v>37</v>
      </c>
      <c r="P504" s="1" t="s">
        <v>141</v>
      </c>
      <c r="Q504" s="1" t="s">
        <v>39</v>
      </c>
      <c r="R504" s="1" t="s">
        <v>51</v>
      </c>
      <c r="S504" s="1" t="s">
        <v>41</v>
      </c>
      <c r="V504" s="1" t="s">
        <v>52</v>
      </c>
      <c r="Z504" s="3">
        <v>0.186</v>
      </c>
      <c r="AA504" s="1" t="s">
        <v>53</v>
      </c>
      <c r="AB504" s="1" t="s">
        <v>53</v>
      </c>
    </row>
    <row r="505" spans="1:28" ht="12.75" customHeight="1" x14ac:dyDescent="0.2">
      <c r="A505" s="2">
        <v>43780.4364472569</v>
      </c>
      <c r="B505" s="1" t="s">
        <v>377</v>
      </c>
      <c r="C505" s="1" t="s">
        <v>29</v>
      </c>
      <c r="D505" s="1" t="s">
        <v>133</v>
      </c>
      <c r="E505" s="1" t="s">
        <v>68</v>
      </c>
      <c r="F505" s="1" t="s">
        <v>32</v>
      </c>
      <c r="G505" s="1" t="s">
        <v>134</v>
      </c>
      <c r="H505" s="3">
        <v>1</v>
      </c>
      <c r="I505" s="1" t="s">
        <v>34</v>
      </c>
      <c r="J505" s="3">
        <v>100029.01</v>
      </c>
      <c r="K505" s="3">
        <v>100029.01</v>
      </c>
      <c r="M505" s="1" t="s">
        <v>35</v>
      </c>
      <c r="N505" s="1" t="s">
        <v>36</v>
      </c>
      <c r="O505" s="1" t="s">
        <v>37</v>
      </c>
      <c r="P505" s="1" t="s">
        <v>135</v>
      </c>
      <c r="Q505" s="1" t="s">
        <v>39</v>
      </c>
      <c r="R505" s="1" t="s">
        <v>51</v>
      </c>
      <c r="S505" s="1" t="s">
        <v>41</v>
      </c>
      <c r="V505" s="1" t="s">
        <v>52</v>
      </c>
      <c r="Z505" s="3">
        <v>0.40799999999999997</v>
      </c>
      <c r="AA505" s="1" t="s">
        <v>53</v>
      </c>
      <c r="AB505" s="1" t="s">
        <v>53</v>
      </c>
    </row>
    <row r="506" spans="1:28" ht="12.75" customHeight="1" x14ac:dyDescent="0.2">
      <c r="A506" s="2">
        <v>43780.4364472569</v>
      </c>
      <c r="B506" s="1" t="s">
        <v>377</v>
      </c>
      <c r="C506" s="1" t="s">
        <v>29</v>
      </c>
      <c r="D506" s="1" t="s">
        <v>71</v>
      </c>
      <c r="E506" s="1" t="s">
        <v>72</v>
      </c>
      <c r="F506" s="1" t="s">
        <v>32</v>
      </c>
      <c r="G506" s="1" t="s">
        <v>73</v>
      </c>
      <c r="H506" s="3">
        <v>10</v>
      </c>
      <c r="I506" s="1" t="s">
        <v>34</v>
      </c>
      <c r="J506" s="3">
        <v>740.96</v>
      </c>
      <c r="K506" s="3">
        <v>7409.56</v>
      </c>
      <c r="M506" s="1" t="s">
        <v>35</v>
      </c>
      <c r="N506" s="1" t="s">
        <v>36</v>
      </c>
      <c r="O506" s="1" t="s">
        <v>37</v>
      </c>
      <c r="P506" s="1" t="s">
        <v>74</v>
      </c>
      <c r="Q506" s="1" t="s">
        <v>39</v>
      </c>
      <c r="R506" s="1" t="s">
        <v>51</v>
      </c>
      <c r="S506" s="1" t="s">
        <v>41</v>
      </c>
      <c r="V506" s="1" t="s">
        <v>52</v>
      </c>
      <c r="Z506" s="3">
        <v>0.05</v>
      </c>
      <c r="AA506" s="1" t="s">
        <v>53</v>
      </c>
      <c r="AB506" s="1" t="s">
        <v>53</v>
      </c>
    </row>
    <row r="507" spans="1:28" ht="12.75" customHeight="1" x14ac:dyDescent="0.2">
      <c r="A507" s="2">
        <v>43783.535204085601</v>
      </c>
      <c r="B507" s="1" t="s">
        <v>378</v>
      </c>
      <c r="C507" s="1" t="s">
        <v>29</v>
      </c>
      <c r="D507" s="1" t="s">
        <v>71</v>
      </c>
      <c r="E507" s="1" t="s">
        <v>72</v>
      </c>
      <c r="F507" s="1" t="s">
        <v>32</v>
      </c>
      <c r="G507" s="1" t="s">
        <v>73</v>
      </c>
      <c r="H507" s="3">
        <v>10</v>
      </c>
      <c r="I507" s="1" t="s">
        <v>34</v>
      </c>
      <c r="J507" s="3">
        <v>740.08</v>
      </c>
      <c r="K507" s="3">
        <v>7400.84</v>
      </c>
      <c r="M507" s="1" t="s">
        <v>35</v>
      </c>
      <c r="N507" s="1" t="s">
        <v>36</v>
      </c>
      <c r="O507" s="1" t="s">
        <v>37</v>
      </c>
      <c r="P507" s="1" t="s">
        <v>74</v>
      </c>
      <c r="Q507" s="1" t="s">
        <v>39</v>
      </c>
      <c r="R507" s="1" t="s">
        <v>51</v>
      </c>
      <c r="S507" s="1" t="s">
        <v>41</v>
      </c>
      <c r="V507" s="1" t="s">
        <v>52</v>
      </c>
      <c r="Z507" s="3">
        <v>0.05</v>
      </c>
      <c r="AA507" s="1" t="s">
        <v>53</v>
      </c>
      <c r="AB507" s="1" t="s">
        <v>53</v>
      </c>
    </row>
    <row r="508" spans="1:28" ht="12.75" customHeight="1" x14ac:dyDescent="0.2">
      <c r="A508" s="2">
        <v>43783.535204085601</v>
      </c>
      <c r="B508" s="1" t="s">
        <v>378</v>
      </c>
      <c r="C508" s="1" t="s">
        <v>29</v>
      </c>
      <c r="D508" s="1" t="s">
        <v>136</v>
      </c>
      <c r="E508" s="1" t="s">
        <v>68</v>
      </c>
      <c r="F508" s="1" t="s">
        <v>32</v>
      </c>
      <c r="G508" s="1" t="s">
        <v>137</v>
      </c>
      <c r="H508" s="3">
        <v>6</v>
      </c>
      <c r="I508" s="1" t="s">
        <v>34</v>
      </c>
      <c r="J508" s="3">
        <v>23127.64</v>
      </c>
      <c r="K508" s="3">
        <v>138765.82999999999</v>
      </c>
      <c r="M508" s="1" t="s">
        <v>35</v>
      </c>
      <c r="N508" s="1" t="s">
        <v>36</v>
      </c>
      <c r="O508" s="1" t="s">
        <v>37</v>
      </c>
      <c r="P508" s="1" t="s">
        <v>138</v>
      </c>
      <c r="Q508" s="1" t="s">
        <v>39</v>
      </c>
      <c r="R508" s="1" t="s">
        <v>51</v>
      </c>
      <c r="S508" s="1" t="s">
        <v>41</v>
      </c>
      <c r="V508" s="1" t="s">
        <v>52</v>
      </c>
      <c r="Z508" s="3">
        <v>5.8440000000000003</v>
      </c>
      <c r="AA508" s="1" t="s">
        <v>53</v>
      </c>
      <c r="AB508" s="1" t="s">
        <v>53</v>
      </c>
    </row>
    <row r="509" spans="1:28" ht="12.75" customHeight="1" x14ac:dyDescent="0.2">
      <c r="A509" s="2">
        <v>43783.535204085601</v>
      </c>
      <c r="B509" s="1" t="s">
        <v>378</v>
      </c>
      <c r="C509" s="1" t="s">
        <v>29</v>
      </c>
      <c r="D509" s="1" t="s">
        <v>139</v>
      </c>
      <c r="E509" s="1" t="s">
        <v>68</v>
      </c>
      <c r="F509" s="1" t="s">
        <v>32</v>
      </c>
      <c r="G509" s="1" t="s">
        <v>140</v>
      </c>
      <c r="H509" s="3">
        <v>1</v>
      </c>
      <c r="I509" s="1" t="s">
        <v>34</v>
      </c>
      <c r="J509" s="3">
        <v>81409.279999999999</v>
      </c>
      <c r="K509" s="3">
        <v>81409.279999999999</v>
      </c>
      <c r="M509" s="1" t="s">
        <v>35</v>
      </c>
      <c r="N509" s="1" t="s">
        <v>36</v>
      </c>
      <c r="O509" s="1" t="s">
        <v>37</v>
      </c>
      <c r="P509" s="1" t="s">
        <v>141</v>
      </c>
      <c r="Q509" s="1" t="s">
        <v>39</v>
      </c>
      <c r="R509" s="1" t="s">
        <v>51</v>
      </c>
      <c r="S509" s="1" t="s">
        <v>41</v>
      </c>
      <c r="V509" s="1" t="s">
        <v>52</v>
      </c>
      <c r="Z509" s="3">
        <v>0.186</v>
      </c>
      <c r="AA509" s="1" t="s">
        <v>53</v>
      </c>
      <c r="AB509" s="1" t="s">
        <v>53</v>
      </c>
    </row>
    <row r="510" spans="1:28" ht="12.75" customHeight="1" x14ac:dyDescent="0.2">
      <c r="A510" s="2">
        <v>43783.535204085601</v>
      </c>
      <c r="B510" s="1" t="s">
        <v>378</v>
      </c>
      <c r="C510" s="1" t="s">
        <v>29</v>
      </c>
      <c r="D510" s="1" t="s">
        <v>166</v>
      </c>
      <c r="E510" s="1" t="s">
        <v>68</v>
      </c>
      <c r="F510" s="1" t="s">
        <v>32</v>
      </c>
      <c r="G510" s="1" t="s">
        <v>167</v>
      </c>
      <c r="H510" s="3">
        <v>40</v>
      </c>
      <c r="I510" s="1" t="s">
        <v>34</v>
      </c>
      <c r="J510" s="3">
        <v>1924.22</v>
      </c>
      <c r="K510" s="3">
        <v>76968.78</v>
      </c>
      <c r="M510" s="1" t="s">
        <v>35</v>
      </c>
      <c r="N510" s="1" t="s">
        <v>36</v>
      </c>
      <c r="O510" s="1" t="s">
        <v>37</v>
      </c>
      <c r="P510" s="1" t="s">
        <v>168</v>
      </c>
      <c r="Q510" s="1" t="s">
        <v>39</v>
      </c>
      <c r="R510" s="1" t="s">
        <v>51</v>
      </c>
      <c r="S510" s="1" t="s">
        <v>41</v>
      </c>
      <c r="V510" s="1" t="s">
        <v>52</v>
      </c>
      <c r="Z510" s="3">
        <v>34.747999999999998</v>
      </c>
      <c r="AA510" s="1" t="s">
        <v>53</v>
      </c>
      <c r="AB510" s="1" t="s">
        <v>53</v>
      </c>
    </row>
    <row r="511" spans="1:28" ht="12.75" customHeight="1" x14ac:dyDescent="0.2">
      <c r="A511" s="2">
        <v>43783.535204085601</v>
      </c>
      <c r="B511" s="1" t="s">
        <v>378</v>
      </c>
      <c r="C511" s="1" t="s">
        <v>29</v>
      </c>
      <c r="D511" s="1" t="s">
        <v>163</v>
      </c>
      <c r="E511" s="1" t="s">
        <v>68</v>
      </c>
      <c r="F511" s="1" t="s">
        <v>32</v>
      </c>
      <c r="G511" s="1" t="s">
        <v>164</v>
      </c>
      <c r="H511" s="3">
        <v>12</v>
      </c>
      <c r="I511" s="1" t="s">
        <v>34</v>
      </c>
      <c r="J511" s="3">
        <v>925.11</v>
      </c>
      <c r="K511" s="3">
        <v>11101.27</v>
      </c>
      <c r="M511" s="1" t="s">
        <v>35</v>
      </c>
      <c r="N511" s="1" t="s">
        <v>36</v>
      </c>
      <c r="O511" s="1" t="s">
        <v>37</v>
      </c>
      <c r="P511" s="1" t="s">
        <v>165</v>
      </c>
      <c r="Q511" s="1" t="s">
        <v>39</v>
      </c>
      <c r="R511" s="1" t="s">
        <v>51</v>
      </c>
      <c r="S511" s="1" t="s">
        <v>41</v>
      </c>
      <c r="V511" s="1" t="s">
        <v>52</v>
      </c>
      <c r="Z511" s="3">
        <v>5.4480000000000004</v>
      </c>
      <c r="AA511" s="1" t="s">
        <v>53</v>
      </c>
      <c r="AB511" s="1" t="s">
        <v>53</v>
      </c>
    </row>
    <row r="512" spans="1:28" ht="12.75" customHeight="1" x14ac:dyDescent="0.2">
      <c r="A512" s="2">
        <v>43783.535204085601</v>
      </c>
      <c r="B512" s="1" t="s">
        <v>378</v>
      </c>
      <c r="C512" s="1" t="s">
        <v>29</v>
      </c>
      <c r="D512" s="1" t="s">
        <v>157</v>
      </c>
      <c r="E512" s="1" t="s">
        <v>68</v>
      </c>
      <c r="F512" s="1" t="s">
        <v>32</v>
      </c>
      <c r="G512" s="1" t="s">
        <v>158</v>
      </c>
      <c r="H512" s="3">
        <v>1</v>
      </c>
      <c r="I512" s="1" t="s">
        <v>34</v>
      </c>
      <c r="J512" s="3">
        <v>118413.5</v>
      </c>
      <c r="K512" s="3">
        <v>118413.5</v>
      </c>
      <c r="M512" s="1" t="s">
        <v>35</v>
      </c>
      <c r="N512" s="1" t="s">
        <v>36</v>
      </c>
      <c r="O512" s="1" t="s">
        <v>37</v>
      </c>
      <c r="P512" s="1" t="s">
        <v>159</v>
      </c>
      <c r="Q512" s="1" t="s">
        <v>39</v>
      </c>
      <c r="R512" s="1" t="s">
        <v>51</v>
      </c>
      <c r="S512" s="1" t="s">
        <v>41</v>
      </c>
      <c r="V512" s="1" t="s">
        <v>52</v>
      </c>
      <c r="Z512" s="3">
        <v>0.186</v>
      </c>
      <c r="AA512" s="1" t="s">
        <v>53</v>
      </c>
      <c r="AB512" s="1" t="s">
        <v>53</v>
      </c>
    </row>
    <row r="513" spans="1:28" ht="12.75" customHeight="1" x14ac:dyDescent="0.2">
      <c r="A513" s="2">
        <v>43783.535204085601</v>
      </c>
      <c r="B513" s="1" t="s">
        <v>378</v>
      </c>
      <c r="C513" s="1" t="s">
        <v>29</v>
      </c>
      <c r="D513" s="1" t="s">
        <v>154</v>
      </c>
      <c r="E513" s="1" t="s">
        <v>68</v>
      </c>
      <c r="F513" s="1" t="s">
        <v>32</v>
      </c>
      <c r="G513" s="1" t="s">
        <v>155</v>
      </c>
      <c r="H513" s="3">
        <v>40</v>
      </c>
      <c r="I513" s="1" t="s">
        <v>34</v>
      </c>
      <c r="J513" s="3">
        <v>666.08</v>
      </c>
      <c r="K513" s="3">
        <v>26643.040000000001</v>
      </c>
      <c r="M513" s="1" t="s">
        <v>35</v>
      </c>
      <c r="N513" s="1" t="s">
        <v>36</v>
      </c>
      <c r="O513" s="1" t="s">
        <v>37</v>
      </c>
      <c r="P513" s="1" t="s">
        <v>156</v>
      </c>
      <c r="Q513" s="1" t="s">
        <v>39</v>
      </c>
      <c r="R513" s="1" t="s">
        <v>51</v>
      </c>
      <c r="S513" s="1" t="s">
        <v>41</v>
      </c>
      <c r="V513" s="1" t="s">
        <v>52</v>
      </c>
      <c r="Z513" s="3">
        <v>27.2</v>
      </c>
      <c r="AA513" s="1" t="s">
        <v>53</v>
      </c>
      <c r="AB513" s="1" t="s">
        <v>53</v>
      </c>
    </row>
    <row r="514" spans="1:28" ht="12.75" customHeight="1" x14ac:dyDescent="0.2">
      <c r="A514" s="2">
        <v>43783.535204085601</v>
      </c>
      <c r="B514" s="1" t="s">
        <v>378</v>
      </c>
      <c r="C514" s="1" t="s">
        <v>29</v>
      </c>
      <c r="D514" s="1" t="s">
        <v>160</v>
      </c>
      <c r="E514" s="1" t="s">
        <v>68</v>
      </c>
      <c r="F514" s="1" t="s">
        <v>32</v>
      </c>
      <c r="G514" s="1" t="s">
        <v>161</v>
      </c>
      <c r="H514" s="3">
        <v>1</v>
      </c>
      <c r="I514" s="1" t="s">
        <v>34</v>
      </c>
      <c r="J514" s="3">
        <v>81409.279999999999</v>
      </c>
      <c r="K514" s="3">
        <v>81409.279999999999</v>
      </c>
      <c r="M514" s="1" t="s">
        <v>35</v>
      </c>
      <c r="N514" s="1" t="s">
        <v>36</v>
      </c>
      <c r="O514" s="1" t="s">
        <v>37</v>
      </c>
      <c r="P514" s="1" t="s">
        <v>162</v>
      </c>
      <c r="Q514" s="1" t="s">
        <v>39</v>
      </c>
      <c r="R514" s="1" t="s">
        <v>51</v>
      </c>
      <c r="S514" s="1" t="s">
        <v>41</v>
      </c>
      <c r="V514" s="1" t="s">
        <v>52</v>
      </c>
      <c r="Z514" s="3">
        <v>0.18099999999999999</v>
      </c>
      <c r="AA514" s="1" t="s">
        <v>53</v>
      </c>
      <c r="AB514" s="1" t="s">
        <v>53</v>
      </c>
    </row>
    <row r="515" spans="1:28" ht="12.75" customHeight="1" x14ac:dyDescent="0.2">
      <c r="A515" s="2">
        <v>43783.670032210597</v>
      </c>
      <c r="B515" s="1" t="s">
        <v>379</v>
      </c>
      <c r="C515" s="1" t="s">
        <v>29</v>
      </c>
      <c r="D515" s="1" t="s">
        <v>43</v>
      </c>
      <c r="E515" s="1" t="s">
        <v>31</v>
      </c>
      <c r="F515" s="1" t="s">
        <v>32</v>
      </c>
      <c r="G515" s="1" t="s">
        <v>44</v>
      </c>
      <c r="H515" s="3">
        <v>12</v>
      </c>
      <c r="I515" s="1" t="s">
        <v>34</v>
      </c>
      <c r="J515" s="3">
        <v>1493.87</v>
      </c>
      <c r="K515" s="3">
        <v>17926.39</v>
      </c>
      <c r="M515" s="1" t="s">
        <v>35</v>
      </c>
      <c r="N515" s="1" t="s">
        <v>36</v>
      </c>
      <c r="O515" s="1" t="s">
        <v>37</v>
      </c>
      <c r="P515" s="1" t="s">
        <v>45</v>
      </c>
      <c r="Q515" s="1" t="s">
        <v>39</v>
      </c>
      <c r="R515" s="1" t="s">
        <v>51</v>
      </c>
      <c r="S515" s="1" t="s">
        <v>41</v>
      </c>
      <c r="V515" s="1" t="s">
        <v>42</v>
      </c>
      <c r="Z515" s="3">
        <v>0</v>
      </c>
    </row>
    <row r="516" spans="1:28" ht="12.75" customHeight="1" x14ac:dyDescent="0.2">
      <c r="A516" s="2">
        <v>43784.500785567099</v>
      </c>
      <c r="B516" s="1" t="s">
        <v>380</v>
      </c>
      <c r="C516" s="1" t="s">
        <v>29</v>
      </c>
      <c r="D516" s="1" t="s">
        <v>290</v>
      </c>
      <c r="E516" s="1" t="s">
        <v>68</v>
      </c>
      <c r="F516" s="1" t="s">
        <v>32</v>
      </c>
      <c r="G516" s="1" t="s">
        <v>291</v>
      </c>
      <c r="H516" s="3">
        <v>4</v>
      </c>
      <c r="I516" s="1" t="s">
        <v>34</v>
      </c>
      <c r="J516" s="3">
        <v>1265</v>
      </c>
      <c r="K516" s="3">
        <v>5060</v>
      </c>
      <c r="M516" s="1" t="s">
        <v>35</v>
      </c>
      <c r="N516" s="1" t="s">
        <v>36</v>
      </c>
      <c r="O516" s="1" t="s">
        <v>37</v>
      </c>
      <c r="P516" s="1" t="s">
        <v>292</v>
      </c>
      <c r="Q516" s="1" t="s">
        <v>39</v>
      </c>
      <c r="R516" s="1" t="s">
        <v>51</v>
      </c>
      <c r="S516" s="1" t="s">
        <v>41</v>
      </c>
      <c r="V516" s="1" t="s">
        <v>293</v>
      </c>
      <c r="Z516" s="3">
        <v>0</v>
      </c>
    </row>
    <row r="517" spans="1:28" ht="12.75" customHeight="1" x14ac:dyDescent="0.2">
      <c r="A517" s="2">
        <v>43787.503036770802</v>
      </c>
      <c r="B517" s="1" t="s">
        <v>381</v>
      </c>
      <c r="C517" s="1" t="s">
        <v>29</v>
      </c>
      <c r="D517" s="1" t="s">
        <v>296</v>
      </c>
      <c r="E517" s="1" t="s">
        <v>68</v>
      </c>
      <c r="F517" s="1" t="s">
        <v>32</v>
      </c>
      <c r="G517" s="1" t="s">
        <v>297</v>
      </c>
      <c r="H517" s="3">
        <v>10</v>
      </c>
      <c r="I517" s="1" t="s">
        <v>34</v>
      </c>
      <c r="J517" s="3">
        <v>1771.44</v>
      </c>
      <c r="K517" s="3">
        <v>17714.400000000001</v>
      </c>
      <c r="M517" s="1" t="s">
        <v>35</v>
      </c>
      <c r="N517" s="1" t="s">
        <v>36</v>
      </c>
      <c r="O517" s="1" t="s">
        <v>37</v>
      </c>
      <c r="P517" s="1" t="s">
        <v>298</v>
      </c>
      <c r="Q517" s="1" t="s">
        <v>39</v>
      </c>
      <c r="R517" s="1" t="s">
        <v>51</v>
      </c>
      <c r="S517" s="1" t="s">
        <v>41</v>
      </c>
      <c r="V517" s="1" t="s">
        <v>193</v>
      </c>
      <c r="Z517" s="3">
        <v>0</v>
      </c>
      <c r="AA517" s="1" t="s">
        <v>299</v>
      </c>
      <c r="AB517" s="1" t="s">
        <v>299</v>
      </c>
    </row>
    <row r="518" spans="1:28" ht="12.75" customHeight="1" x14ac:dyDescent="0.2">
      <c r="A518" s="2">
        <v>43789.420279363403</v>
      </c>
      <c r="B518" s="1" t="s">
        <v>382</v>
      </c>
      <c r="C518" s="1" t="s">
        <v>29</v>
      </c>
      <c r="D518" s="1" t="s">
        <v>43</v>
      </c>
      <c r="E518" s="1" t="s">
        <v>31</v>
      </c>
      <c r="F518" s="1" t="s">
        <v>32</v>
      </c>
      <c r="G518" s="1" t="s">
        <v>44</v>
      </c>
      <c r="H518" s="3">
        <v>12</v>
      </c>
      <c r="I518" s="1" t="s">
        <v>34</v>
      </c>
      <c r="J518" s="3">
        <v>1493.87</v>
      </c>
      <c r="K518" s="3">
        <v>17926.39</v>
      </c>
      <c r="M518" s="1" t="s">
        <v>35</v>
      </c>
      <c r="N518" s="1" t="s">
        <v>36</v>
      </c>
      <c r="O518" s="1" t="s">
        <v>37</v>
      </c>
      <c r="P518" s="1" t="s">
        <v>45</v>
      </c>
      <c r="Q518" s="1" t="s">
        <v>39</v>
      </c>
      <c r="R518" s="1" t="s">
        <v>51</v>
      </c>
      <c r="S518" s="1" t="s">
        <v>41</v>
      </c>
      <c r="V518" s="1" t="s">
        <v>42</v>
      </c>
      <c r="Z518" s="3">
        <v>0</v>
      </c>
    </row>
    <row r="519" spans="1:28" ht="12.75" customHeight="1" x14ac:dyDescent="0.2">
      <c r="A519" s="2">
        <v>43790.310112303203</v>
      </c>
      <c r="B519" s="1" t="s">
        <v>383</v>
      </c>
      <c r="C519" s="1" t="s">
        <v>29</v>
      </c>
      <c r="D519" s="1" t="s">
        <v>76</v>
      </c>
      <c r="E519" s="1" t="s">
        <v>68</v>
      </c>
      <c r="F519" s="1" t="s">
        <v>32</v>
      </c>
      <c r="G519" s="1" t="s">
        <v>77</v>
      </c>
      <c r="H519" s="3">
        <v>10</v>
      </c>
      <c r="I519" s="1" t="s">
        <v>34</v>
      </c>
      <c r="J519" s="3">
        <v>598.95000000000005</v>
      </c>
      <c r="K519" s="3">
        <v>5989.5</v>
      </c>
      <c r="M519" s="1" t="s">
        <v>35</v>
      </c>
      <c r="N519" s="1" t="s">
        <v>36</v>
      </c>
      <c r="O519" s="1" t="s">
        <v>37</v>
      </c>
      <c r="P519" s="1" t="s">
        <v>78</v>
      </c>
      <c r="Q519" s="1" t="s">
        <v>39</v>
      </c>
      <c r="R519" s="1" t="s">
        <v>79</v>
      </c>
      <c r="S519" s="1" t="s">
        <v>41</v>
      </c>
      <c r="V519" s="1" t="s">
        <v>80</v>
      </c>
      <c r="Z519" s="3">
        <v>0</v>
      </c>
    </row>
    <row r="520" spans="1:28" ht="12.75" customHeight="1" x14ac:dyDescent="0.2">
      <c r="A520" s="2">
        <v>43790.432849999997</v>
      </c>
      <c r="B520" s="1" t="s">
        <v>384</v>
      </c>
      <c r="C520" s="1" t="s">
        <v>29</v>
      </c>
      <c r="D520" s="1" t="s">
        <v>154</v>
      </c>
      <c r="E520" s="1" t="s">
        <v>68</v>
      </c>
      <c r="F520" s="1" t="s">
        <v>32</v>
      </c>
      <c r="G520" s="1" t="s">
        <v>155</v>
      </c>
      <c r="H520" s="3">
        <v>80</v>
      </c>
      <c r="I520" s="1" t="s">
        <v>34</v>
      </c>
      <c r="J520" s="3">
        <v>668.82</v>
      </c>
      <c r="K520" s="3">
        <v>53505.62</v>
      </c>
      <c r="M520" s="1" t="s">
        <v>35</v>
      </c>
      <c r="N520" s="1" t="s">
        <v>36</v>
      </c>
      <c r="O520" s="1" t="s">
        <v>37</v>
      </c>
      <c r="P520" s="1" t="s">
        <v>156</v>
      </c>
      <c r="Q520" s="1" t="s">
        <v>39</v>
      </c>
      <c r="R520" s="1" t="s">
        <v>79</v>
      </c>
      <c r="S520" s="1" t="s">
        <v>41</v>
      </c>
      <c r="V520" s="1" t="s">
        <v>52</v>
      </c>
      <c r="Z520" s="3">
        <v>54.4</v>
      </c>
      <c r="AA520" s="1" t="s">
        <v>53</v>
      </c>
      <c r="AB520" s="1" t="s">
        <v>53</v>
      </c>
    </row>
    <row r="521" spans="1:28" ht="12.75" customHeight="1" x14ac:dyDescent="0.2">
      <c r="A521" s="2">
        <v>43790.432849999997</v>
      </c>
      <c r="B521" s="1" t="s">
        <v>384</v>
      </c>
      <c r="C521" s="1" t="s">
        <v>29</v>
      </c>
      <c r="D521" s="1" t="s">
        <v>163</v>
      </c>
      <c r="E521" s="1" t="s">
        <v>68</v>
      </c>
      <c r="F521" s="1" t="s">
        <v>32</v>
      </c>
      <c r="G521" s="1" t="s">
        <v>164</v>
      </c>
      <c r="H521" s="3">
        <v>12</v>
      </c>
      <c r="I521" s="1" t="s">
        <v>34</v>
      </c>
      <c r="J521" s="3">
        <v>928.92</v>
      </c>
      <c r="K521" s="3">
        <v>11147</v>
      </c>
      <c r="M521" s="1" t="s">
        <v>35</v>
      </c>
      <c r="N521" s="1" t="s">
        <v>36</v>
      </c>
      <c r="O521" s="1" t="s">
        <v>37</v>
      </c>
      <c r="P521" s="1" t="s">
        <v>165</v>
      </c>
      <c r="Q521" s="1" t="s">
        <v>39</v>
      </c>
      <c r="R521" s="1" t="s">
        <v>79</v>
      </c>
      <c r="S521" s="1" t="s">
        <v>41</v>
      </c>
      <c r="V521" s="1" t="s">
        <v>52</v>
      </c>
      <c r="Z521" s="3">
        <v>5.4480000000000004</v>
      </c>
      <c r="AA521" s="1" t="s">
        <v>53</v>
      </c>
      <c r="AB521" s="1" t="s">
        <v>53</v>
      </c>
    </row>
    <row r="522" spans="1:28" ht="12.75" customHeight="1" x14ac:dyDescent="0.2">
      <c r="A522" s="2">
        <v>43790.432849999997</v>
      </c>
      <c r="B522" s="1" t="s">
        <v>384</v>
      </c>
      <c r="C522" s="1" t="s">
        <v>29</v>
      </c>
      <c r="D522" s="1" t="s">
        <v>166</v>
      </c>
      <c r="E522" s="1" t="s">
        <v>68</v>
      </c>
      <c r="F522" s="1" t="s">
        <v>32</v>
      </c>
      <c r="G522" s="1" t="s">
        <v>167</v>
      </c>
      <c r="H522" s="3">
        <v>80</v>
      </c>
      <c r="I522" s="1" t="s">
        <v>34</v>
      </c>
      <c r="J522" s="3">
        <v>1932.15</v>
      </c>
      <c r="K522" s="3">
        <v>154571.79</v>
      </c>
      <c r="M522" s="1" t="s">
        <v>35</v>
      </c>
      <c r="N522" s="1" t="s">
        <v>36</v>
      </c>
      <c r="O522" s="1" t="s">
        <v>37</v>
      </c>
      <c r="P522" s="1" t="s">
        <v>168</v>
      </c>
      <c r="Q522" s="1" t="s">
        <v>39</v>
      </c>
      <c r="R522" s="1" t="s">
        <v>79</v>
      </c>
      <c r="S522" s="1" t="s">
        <v>41</v>
      </c>
      <c r="V522" s="1" t="s">
        <v>52</v>
      </c>
      <c r="Z522" s="3">
        <v>69.495999999999995</v>
      </c>
      <c r="AA522" s="1" t="s">
        <v>53</v>
      </c>
      <c r="AB522" s="1" t="s">
        <v>53</v>
      </c>
    </row>
    <row r="523" spans="1:28" ht="12.75" customHeight="1" x14ac:dyDescent="0.2">
      <c r="A523" s="2">
        <v>43790.432849999997</v>
      </c>
      <c r="B523" s="1" t="s">
        <v>384</v>
      </c>
      <c r="C523" s="1" t="s">
        <v>29</v>
      </c>
      <c r="D523" s="1" t="s">
        <v>71</v>
      </c>
      <c r="E523" s="1" t="s">
        <v>72</v>
      </c>
      <c r="F523" s="1" t="s">
        <v>32</v>
      </c>
      <c r="G523" s="1" t="s">
        <v>73</v>
      </c>
      <c r="H523" s="3">
        <v>20</v>
      </c>
      <c r="I523" s="1" t="s">
        <v>34</v>
      </c>
      <c r="J523" s="3">
        <v>743.13</v>
      </c>
      <c r="K523" s="3">
        <v>14862.67</v>
      </c>
      <c r="M523" s="1" t="s">
        <v>35</v>
      </c>
      <c r="N523" s="1" t="s">
        <v>36</v>
      </c>
      <c r="O523" s="1" t="s">
        <v>37</v>
      </c>
      <c r="P523" s="1" t="s">
        <v>74</v>
      </c>
      <c r="Q523" s="1" t="s">
        <v>39</v>
      </c>
      <c r="R523" s="1" t="s">
        <v>79</v>
      </c>
      <c r="S523" s="1" t="s">
        <v>41</v>
      </c>
      <c r="V523" s="1" t="s">
        <v>52</v>
      </c>
      <c r="Z523" s="3">
        <v>0.1</v>
      </c>
      <c r="AA523" s="1" t="s">
        <v>53</v>
      </c>
      <c r="AB523" s="1" t="s">
        <v>53</v>
      </c>
    </row>
    <row r="524" spans="1:28" ht="12.75" customHeight="1" x14ac:dyDescent="0.2">
      <c r="A524" s="2">
        <v>43794.601058946799</v>
      </c>
      <c r="B524" s="1" t="s">
        <v>385</v>
      </c>
      <c r="C524" s="1" t="s">
        <v>29</v>
      </c>
      <c r="D524" s="1" t="s">
        <v>124</v>
      </c>
      <c r="E524" s="1" t="s">
        <v>68</v>
      </c>
      <c r="F524" s="1" t="s">
        <v>32</v>
      </c>
      <c r="G524" s="1" t="s">
        <v>125</v>
      </c>
      <c r="H524" s="3">
        <v>1</v>
      </c>
      <c r="I524" s="1" t="s">
        <v>34</v>
      </c>
      <c r="J524" s="3">
        <v>10022.5</v>
      </c>
      <c r="K524" s="3">
        <v>10022.5</v>
      </c>
      <c r="M524" s="1" t="s">
        <v>35</v>
      </c>
      <c r="N524" s="1" t="s">
        <v>36</v>
      </c>
      <c r="O524" s="1" t="s">
        <v>37</v>
      </c>
      <c r="P524" s="1" t="s">
        <v>126</v>
      </c>
      <c r="Q524" s="1" t="s">
        <v>245</v>
      </c>
      <c r="R524" s="1" t="s">
        <v>51</v>
      </c>
      <c r="S524" s="1" t="s">
        <v>41</v>
      </c>
      <c r="V524" s="1" t="s">
        <v>52</v>
      </c>
      <c r="Z524" s="3">
        <v>0.23</v>
      </c>
      <c r="AA524" s="1" t="s">
        <v>53</v>
      </c>
      <c r="AB524" s="1" t="s">
        <v>53</v>
      </c>
    </row>
    <row r="525" spans="1:28" ht="12.75" customHeight="1" x14ac:dyDescent="0.2">
      <c r="A525" s="2">
        <v>43794.601058946799</v>
      </c>
      <c r="B525" s="1" t="s">
        <v>385</v>
      </c>
      <c r="C525" s="1" t="s">
        <v>29</v>
      </c>
      <c r="D525" s="1" t="s">
        <v>386</v>
      </c>
      <c r="F525" s="1" t="s">
        <v>32</v>
      </c>
      <c r="G525" s="1" t="s">
        <v>387</v>
      </c>
      <c r="H525" s="3">
        <v>1</v>
      </c>
      <c r="I525" s="1" t="s">
        <v>34</v>
      </c>
      <c r="J525" s="3">
        <v>94100.160000000003</v>
      </c>
      <c r="K525" s="3">
        <v>94100.160000000003</v>
      </c>
      <c r="M525" s="1" t="s">
        <v>35</v>
      </c>
      <c r="N525" s="1" t="s">
        <v>36</v>
      </c>
      <c r="O525" s="1" t="s">
        <v>37</v>
      </c>
      <c r="P525" s="1" t="s">
        <v>388</v>
      </c>
      <c r="Q525" s="1" t="s">
        <v>245</v>
      </c>
      <c r="R525" s="1" t="s">
        <v>51</v>
      </c>
      <c r="S525" s="1" t="s">
        <v>41</v>
      </c>
      <c r="V525" s="1" t="s">
        <v>52</v>
      </c>
      <c r="Z525" s="3">
        <v>0.26</v>
      </c>
      <c r="AA525" s="1" t="s">
        <v>53</v>
      </c>
      <c r="AB525" s="1" t="s">
        <v>53</v>
      </c>
    </row>
    <row r="526" spans="1:28" ht="12.75" customHeight="1" x14ac:dyDescent="0.2">
      <c r="A526" s="2">
        <v>43794.601058946799</v>
      </c>
      <c r="B526" s="1" t="s">
        <v>385</v>
      </c>
      <c r="C526" s="1" t="s">
        <v>29</v>
      </c>
      <c r="D526" s="1" t="s">
        <v>157</v>
      </c>
      <c r="E526" s="1" t="s">
        <v>68</v>
      </c>
      <c r="F526" s="1" t="s">
        <v>32</v>
      </c>
      <c r="G526" s="1" t="s">
        <v>158</v>
      </c>
      <c r="H526" s="3">
        <v>4</v>
      </c>
      <c r="I526" s="1" t="s">
        <v>34</v>
      </c>
      <c r="J526" s="3">
        <v>118785.22</v>
      </c>
      <c r="K526" s="3">
        <v>475140.86</v>
      </c>
      <c r="M526" s="1" t="s">
        <v>35</v>
      </c>
      <c r="N526" s="1" t="s">
        <v>36</v>
      </c>
      <c r="O526" s="1" t="s">
        <v>37</v>
      </c>
      <c r="P526" s="1" t="s">
        <v>159</v>
      </c>
      <c r="Q526" s="1" t="s">
        <v>245</v>
      </c>
      <c r="R526" s="1" t="s">
        <v>51</v>
      </c>
      <c r="S526" s="1" t="s">
        <v>41</v>
      </c>
      <c r="V526" s="1" t="s">
        <v>52</v>
      </c>
      <c r="Z526" s="3">
        <v>0.74399999999999999</v>
      </c>
      <c r="AA526" s="1" t="s">
        <v>53</v>
      </c>
      <c r="AB526" s="1" t="s">
        <v>53</v>
      </c>
    </row>
    <row r="527" spans="1:28" ht="12.75" customHeight="1" x14ac:dyDescent="0.2">
      <c r="A527" s="2">
        <v>43794.601058946799</v>
      </c>
      <c r="B527" s="1" t="s">
        <v>385</v>
      </c>
      <c r="C527" s="1" t="s">
        <v>29</v>
      </c>
      <c r="D527" s="1" t="s">
        <v>160</v>
      </c>
      <c r="E527" s="1" t="s">
        <v>68</v>
      </c>
      <c r="F527" s="1" t="s">
        <v>32</v>
      </c>
      <c r="G527" s="1" t="s">
        <v>161</v>
      </c>
      <c r="H527" s="3">
        <v>4</v>
      </c>
      <c r="I527" s="1" t="s">
        <v>34</v>
      </c>
      <c r="J527" s="3">
        <v>81664.84</v>
      </c>
      <c r="K527" s="3">
        <v>326659.34000000003</v>
      </c>
      <c r="M527" s="1" t="s">
        <v>35</v>
      </c>
      <c r="N527" s="1" t="s">
        <v>36</v>
      </c>
      <c r="O527" s="1" t="s">
        <v>37</v>
      </c>
      <c r="P527" s="1" t="s">
        <v>162</v>
      </c>
      <c r="Q527" s="1" t="s">
        <v>245</v>
      </c>
      <c r="R527" s="1" t="s">
        <v>51</v>
      </c>
      <c r="S527" s="1" t="s">
        <v>41</v>
      </c>
      <c r="V527" s="1" t="s">
        <v>52</v>
      </c>
      <c r="Z527" s="3">
        <v>0.72399999999999998</v>
      </c>
      <c r="AA527" s="1" t="s">
        <v>53</v>
      </c>
      <c r="AB527" s="1" t="s">
        <v>53</v>
      </c>
    </row>
    <row r="528" spans="1:28" ht="12.75" customHeight="1" x14ac:dyDescent="0.2">
      <c r="A528" s="2">
        <v>43794.601058946799</v>
      </c>
      <c r="B528" s="1" t="s">
        <v>385</v>
      </c>
      <c r="C528" s="1" t="s">
        <v>29</v>
      </c>
      <c r="D528" s="1" t="s">
        <v>172</v>
      </c>
      <c r="E528" s="1" t="s">
        <v>68</v>
      </c>
      <c r="F528" s="1" t="s">
        <v>32</v>
      </c>
      <c r="G528" s="1" t="s">
        <v>173</v>
      </c>
      <c r="H528" s="3">
        <v>2</v>
      </c>
      <c r="I528" s="1" t="s">
        <v>34</v>
      </c>
      <c r="J528" s="3">
        <v>32480.34</v>
      </c>
      <c r="K528" s="3">
        <v>64960.67</v>
      </c>
      <c r="M528" s="1" t="s">
        <v>35</v>
      </c>
      <c r="N528" s="1" t="s">
        <v>36</v>
      </c>
      <c r="O528" s="1" t="s">
        <v>37</v>
      </c>
      <c r="P528" s="1" t="s">
        <v>174</v>
      </c>
      <c r="Q528" s="1" t="s">
        <v>245</v>
      </c>
      <c r="R528" s="1" t="s">
        <v>51</v>
      </c>
      <c r="S528" s="1" t="s">
        <v>41</v>
      </c>
      <c r="V528" s="1" t="s">
        <v>52</v>
      </c>
      <c r="Z528" s="3">
        <v>0.36199999999999999</v>
      </c>
      <c r="AA528" s="1" t="s">
        <v>53</v>
      </c>
      <c r="AB528" s="1" t="s">
        <v>53</v>
      </c>
    </row>
    <row r="529" spans="1:28" ht="12.75" customHeight="1" x14ac:dyDescent="0.2">
      <c r="A529" s="2">
        <v>43794.601058946799</v>
      </c>
      <c r="B529" s="1" t="s">
        <v>385</v>
      </c>
      <c r="C529" s="1" t="s">
        <v>29</v>
      </c>
      <c r="D529" s="1" t="s">
        <v>136</v>
      </c>
      <c r="E529" s="1" t="s">
        <v>68</v>
      </c>
      <c r="F529" s="1" t="s">
        <v>32</v>
      </c>
      <c r="G529" s="1" t="s">
        <v>137</v>
      </c>
      <c r="H529" s="3">
        <v>6</v>
      </c>
      <c r="I529" s="1" t="s">
        <v>34</v>
      </c>
      <c r="J529" s="3">
        <v>23200.240000000002</v>
      </c>
      <c r="K529" s="3">
        <v>139201.43</v>
      </c>
      <c r="M529" s="1" t="s">
        <v>35</v>
      </c>
      <c r="N529" s="1" t="s">
        <v>36</v>
      </c>
      <c r="O529" s="1" t="s">
        <v>37</v>
      </c>
      <c r="P529" s="1" t="s">
        <v>138</v>
      </c>
      <c r="Q529" s="1" t="s">
        <v>245</v>
      </c>
      <c r="R529" s="1" t="s">
        <v>51</v>
      </c>
      <c r="S529" s="1" t="s">
        <v>41</v>
      </c>
      <c r="V529" s="1" t="s">
        <v>52</v>
      </c>
      <c r="Z529" s="3">
        <v>5.8440000000000003</v>
      </c>
      <c r="AA529" s="1" t="s">
        <v>53</v>
      </c>
      <c r="AB529" s="1" t="s">
        <v>53</v>
      </c>
    </row>
    <row r="530" spans="1:28" ht="12.75" customHeight="1" x14ac:dyDescent="0.2">
      <c r="A530" s="2">
        <v>43794.601058946799</v>
      </c>
      <c r="B530" s="1" t="s">
        <v>385</v>
      </c>
      <c r="C530" s="1" t="s">
        <v>29</v>
      </c>
      <c r="D530" s="1" t="s">
        <v>139</v>
      </c>
      <c r="E530" s="1" t="s">
        <v>68</v>
      </c>
      <c r="F530" s="1" t="s">
        <v>32</v>
      </c>
      <c r="G530" s="1" t="s">
        <v>140</v>
      </c>
      <c r="H530" s="3">
        <v>2</v>
      </c>
      <c r="I530" s="1" t="s">
        <v>34</v>
      </c>
      <c r="J530" s="3">
        <v>81664.84</v>
      </c>
      <c r="K530" s="3">
        <v>163329.67000000001</v>
      </c>
      <c r="M530" s="1" t="s">
        <v>35</v>
      </c>
      <c r="N530" s="1" t="s">
        <v>36</v>
      </c>
      <c r="O530" s="1" t="s">
        <v>37</v>
      </c>
      <c r="P530" s="1" t="s">
        <v>141</v>
      </c>
      <c r="Q530" s="1" t="s">
        <v>245</v>
      </c>
      <c r="R530" s="1" t="s">
        <v>51</v>
      </c>
      <c r="S530" s="1" t="s">
        <v>41</v>
      </c>
      <c r="V530" s="1" t="s">
        <v>52</v>
      </c>
      <c r="Z530" s="3">
        <v>0.372</v>
      </c>
      <c r="AA530" s="1" t="s">
        <v>53</v>
      </c>
      <c r="AB530" s="1" t="s">
        <v>53</v>
      </c>
    </row>
    <row r="531" spans="1:28" ht="12.75" customHeight="1" x14ac:dyDescent="0.2">
      <c r="A531" s="2">
        <v>43794.601058946799</v>
      </c>
      <c r="B531" s="1" t="s">
        <v>385</v>
      </c>
      <c r="C531" s="1" t="s">
        <v>29</v>
      </c>
      <c r="D531" s="1" t="s">
        <v>130</v>
      </c>
      <c r="E531" s="1" t="s">
        <v>68</v>
      </c>
      <c r="F531" s="1" t="s">
        <v>32</v>
      </c>
      <c r="G531" s="1" t="s">
        <v>131</v>
      </c>
      <c r="H531" s="3">
        <v>1</v>
      </c>
      <c r="I531" s="1" t="s">
        <v>34</v>
      </c>
      <c r="J531" s="3">
        <v>10022.5</v>
      </c>
      <c r="K531" s="3">
        <v>10022.5</v>
      </c>
      <c r="M531" s="1" t="s">
        <v>35</v>
      </c>
      <c r="N531" s="1" t="s">
        <v>36</v>
      </c>
      <c r="O531" s="1" t="s">
        <v>37</v>
      </c>
      <c r="P531" s="1" t="s">
        <v>132</v>
      </c>
      <c r="Q531" s="1" t="s">
        <v>245</v>
      </c>
      <c r="R531" s="1" t="s">
        <v>51</v>
      </c>
      <c r="S531" s="1" t="s">
        <v>41</v>
      </c>
      <c r="V531" s="1" t="s">
        <v>52</v>
      </c>
      <c r="Z531" s="3">
        <v>0.26</v>
      </c>
      <c r="AA531" s="1" t="s">
        <v>53</v>
      </c>
      <c r="AB531" s="1" t="s">
        <v>53</v>
      </c>
    </row>
    <row r="532" spans="1:28" ht="12.75" customHeight="1" x14ac:dyDescent="0.2">
      <c r="A532" s="2">
        <v>43794.601058946799</v>
      </c>
      <c r="B532" s="1" t="s">
        <v>385</v>
      </c>
      <c r="C532" s="1" t="s">
        <v>29</v>
      </c>
      <c r="D532" s="1" t="s">
        <v>133</v>
      </c>
      <c r="E532" s="1" t="s">
        <v>68</v>
      </c>
      <c r="F532" s="1" t="s">
        <v>32</v>
      </c>
      <c r="G532" s="1" t="s">
        <v>134</v>
      </c>
      <c r="H532" s="3">
        <v>3</v>
      </c>
      <c r="I532" s="1" t="s">
        <v>34</v>
      </c>
      <c r="J532" s="3">
        <v>100225.03</v>
      </c>
      <c r="K532" s="3">
        <v>300675.08</v>
      </c>
      <c r="M532" s="1" t="s">
        <v>35</v>
      </c>
      <c r="N532" s="1" t="s">
        <v>36</v>
      </c>
      <c r="O532" s="1" t="s">
        <v>37</v>
      </c>
      <c r="P532" s="1" t="s">
        <v>135</v>
      </c>
      <c r="Q532" s="1" t="s">
        <v>245</v>
      </c>
      <c r="R532" s="1" t="s">
        <v>51</v>
      </c>
      <c r="S532" s="1" t="s">
        <v>41</v>
      </c>
      <c r="V532" s="1" t="s">
        <v>52</v>
      </c>
      <c r="Z532" s="3">
        <v>1.224</v>
      </c>
      <c r="AA532" s="1" t="s">
        <v>53</v>
      </c>
      <c r="AB532" s="1" t="s">
        <v>53</v>
      </c>
    </row>
    <row r="533" spans="1:28" ht="12.75" customHeight="1" x14ac:dyDescent="0.2">
      <c r="A533" s="2">
        <v>43794.601058946799</v>
      </c>
      <c r="B533" s="1" t="s">
        <v>385</v>
      </c>
      <c r="C533" s="1" t="s">
        <v>29</v>
      </c>
      <c r="D533" s="1" t="s">
        <v>327</v>
      </c>
      <c r="F533" s="1" t="s">
        <v>32</v>
      </c>
      <c r="G533" s="1" t="s">
        <v>328</v>
      </c>
      <c r="H533" s="3">
        <v>1</v>
      </c>
      <c r="I533" s="1" t="s">
        <v>34</v>
      </c>
      <c r="J533" s="3">
        <v>74240.759999999995</v>
      </c>
      <c r="K533" s="3">
        <v>74240.759999999995</v>
      </c>
      <c r="M533" s="1" t="s">
        <v>35</v>
      </c>
      <c r="N533" s="1" t="s">
        <v>36</v>
      </c>
      <c r="O533" s="1" t="s">
        <v>37</v>
      </c>
      <c r="P533" s="1" t="s">
        <v>329</v>
      </c>
      <c r="Q533" s="1" t="s">
        <v>245</v>
      </c>
      <c r="R533" s="1" t="s">
        <v>51</v>
      </c>
      <c r="S533" s="1" t="s">
        <v>41</v>
      </c>
      <c r="V533" s="1" t="s">
        <v>52</v>
      </c>
      <c r="Z533" s="3">
        <v>0.18099999999999999</v>
      </c>
      <c r="AA533" s="1" t="s">
        <v>53</v>
      </c>
      <c r="AB533" s="1" t="s">
        <v>53</v>
      </c>
    </row>
    <row r="534" spans="1:28" ht="12.75" customHeight="1" x14ac:dyDescent="0.2">
      <c r="A534" s="2">
        <v>43794.601058946799</v>
      </c>
      <c r="B534" s="1" t="s">
        <v>385</v>
      </c>
      <c r="C534" s="1" t="s">
        <v>29</v>
      </c>
      <c r="D534" s="1" t="s">
        <v>148</v>
      </c>
      <c r="E534" s="1" t="s">
        <v>68</v>
      </c>
      <c r="F534" s="1" t="s">
        <v>32</v>
      </c>
      <c r="G534" s="1" t="s">
        <v>149</v>
      </c>
      <c r="H534" s="3">
        <v>2</v>
      </c>
      <c r="I534" s="1" t="s">
        <v>34</v>
      </c>
      <c r="J534" s="3">
        <v>100225.03</v>
      </c>
      <c r="K534" s="3">
        <v>200450.05</v>
      </c>
      <c r="M534" s="1" t="s">
        <v>35</v>
      </c>
      <c r="N534" s="1" t="s">
        <v>36</v>
      </c>
      <c r="O534" s="1" t="s">
        <v>37</v>
      </c>
      <c r="P534" s="1" t="s">
        <v>150</v>
      </c>
      <c r="Q534" s="1" t="s">
        <v>245</v>
      </c>
      <c r="R534" s="1" t="s">
        <v>51</v>
      </c>
      <c r="S534" s="1" t="s">
        <v>41</v>
      </c>
      <c r="V534" s="1" t="s">
        <v>52</v>
      </c>
      <c r="Z534" s="3">
        <v>0.372</v>
      </c>
      <c r="AA534" s="1" t="s">
        <v>53</v>
      </c>
      <c r="AB534" s="1" t="s">
        <v>53</v>
      </c>
    </row>
    <row r="535" spans="1:28" ht="12.75" customHeight="1" x14ac:dyDescent="0.2">
      <c r="A535" s="2">
        <v>43794.601058946799</v>
      </c>
      <c r="B535" s="1" t="s">
        <v>385</v>
      </c>
      <c r="C535" s="1" t="s">
        <v>29</v>
      </c>
      <c r="D535" s="1" t="s">
        <v>151</v>
      </c>
      <c r="E535" s="1" t="s">
        <v>68</v>
      </c>
      <c r="F535" s="1" t="s">
        <v>32</v>
      </c>
      <c r="G535" s="1" t="s">
        <v>152</v>
      </c>
      <c r="H535" s="3">
        <v>1</v>
      </c>
      <c r="I535" s="1" t="s">
        <v>34</v>
      </c>
      <c r="J535" s="3">
        <v>81664.84</v>
      </c>
      <c r="K535" s="3">
        <v>81664.84</v>
      </c>
      <c r="M535" s="1" t="s">
        <v>35</v>
      </c>
      <c r="N535" s="1" t="s">
        <v>36</v>
      </c>
      <c r="O535" s="1" t="s">
        <v>37</v>
      </c>
      <c r="P535" s="1" t="s">
        <v>153</v>
      </c>
      <c r="Q535" s="1" t="s">
        <v>245</v>
      </c>
      <c r="R535" s="1" t="s">
        <v>51</v>
      </c>
      <c r="S535" s="1" t="s">
        <v>41</v>
      </c>
      <c r="V535" s="1" t="s">
        <v>52</v>
      </c>
      <c r="Z535" s="3">
        <v>0.57999999999999996</v>
      </c>
      <c r="AA535" s="1" t="s">
        <v>53</v>
      </c>
      <c r="AB535" s="1" t="s">
        <v>53</v>
      </c>
    </row>
    <row r="536" spans="1:28" ht="12.75" customHeight="1" x14ac:dyDescent="0.2">
      <c r="A536" s="2">
        <v>43796.3497410532</v>
      </c>
      <c r="B536" s="1" t="s">
        <v>389</v>
      </c>
      <c r="C536" s="1" t="s">
        <v>29</v>
      </c>
      <c r="D536" s="1" t="s">
        <v>148</v>
      </c>
      <c r="E536" s="1" t="s">
        <v>68</v>
      </c>
      <c r="F536" s="1" t="s">
        <v>32</v>
      </c>
      <c r="G536" s="1" t="s">
        <v>149</v>
      </c>
      <c r="H536" s="3">
        <v>1</v>
      </c>
      <c r="I536" s="1" t="s">
        <v>34</v>
      </c>
      <c r="J536" s="3">
        <v>100009.4</v>
      </c>
      <c r="K536" s="3">
        <v>100009.4</v>
      </c>
      <c r="M536" s="1" t="s">
        <v>35</v>
      </c>
      <c r="N536" s="1" t="s">
        <v>36</v>
      </c>
      <c r="O536" s="1" t="s">
        <v>37</v>
      </c>
      <c r="P536" s="1" t="s">
        <v>150</v>
      </c>
      <c r="Q536" s="1" t="s">
        <v>39</v>
      </c>
      <c r="R536" s="1" t="s">
        <v>51</v>
      </c>
      <c r="S536" s="1" t="s">
        <v>41</v>
      </c>
      <c r="V536" s="1" t="s">
        <v>52</v>
      </c>
      <c r="Z536" s="3">
        <v>0.186</v>
      </c>
      <c r="AA536" s="1" t="s">
        <v>53</v>
      </c>
      <c r="AB536" s="1" t="s">
        <v>53</v>
      </c>
    </row>
    <row r="537" spans="1:28" ht="12.75" customHeight="1" x14ac:dyDescent="0.2">
      <c r="A537" s="2">
        <v>43796.3497410532</v>
      </c>
      <c r="B537" s="1" t="s">
        <v>389</v>
      </c>
      <c r="C537" s="1" t="s">
        <v>29</v>
      </c>
      <c r="D537" s="1" t="s">
        <v>133</v>
      </c>
      <c r="E537" s="1" t="s">
        <v>68</v>
      </c>
      <c r="F537" s="1" t="s">
        <v>32</v>
      </c>
      <c r="G537" s="1" t="s">
        <v>134</v>
      </c>
      <c r="H537" s="3">
        <v>1</v>
      </c>
      <c r="I537" s="1" t="s">
        <v>34</v>
      </c>
      <c r="J537" s="3">
        <v>100009.4</v>
      </c>
      <c r="K537" s="3">
        <v>100009.4</v>
      </c>
      <c r="M537" s="1" t="s">
        <v>35</v>
      </c>
      <c r="N537" s="1" t="s">
        <v>36</v>
      </c>
      <c r="O537" s="1" t="s">
        <v>37</v>
      </c>
      <c r="P537" s="1" t="s">
        <v>135</v>
      </c>
      <c r="Q537" s="1" t="s">
        <v>39</v>
      </c>
      <c r="R537" s="1" t="s">
        <v>51</v>
      </c>
      <c r="S537" s="1" t="s">
        <v>41</v>
      </c>
      <c r="V537" s="1" t="s">
        <v>52</v>
      </c>
      <c r="Z537" s="3">
        <v>0.40799999999999997</v>
      </c>
      <c r="AA537" s="1" t="s">
        <v>53</v>
      </c>
      <c r="AB537" s="1" t="s">
        <v>53</v>
      </c>
    </row>
    <row r="538" spans="1:28" ht="12.75" customHeight="1" x14ac:dyDescent="0.2">
      <c r="A538" s="2">
        <v>43796.3497410532</v>
      </c>
      <c r="B538" s="1" t="s">
        <v>389</v>
      </c>
      <c r="C538" s="1" t="s">
        <v>29</v>
      </c>
      <c r="D538" s="1" t="s">
        <v>139</v>
      </c>
      <c r="E538" s="1" t="s">
        <v>68</v>
      </c>
      <c r="F538" s="1" t="s">
        <v>32</v>
      </c>
      <c r="G538" s="1" t="s">
        <v>140</v>
      </c>
      <c r="H538" s="3">
        <v>1</v>
      </c>
      <c r="I538" s="1" t="s">
        <v>34</v>
      </c>
      <c r="J538" s="3">
        <v>81489.14</v>
      </c>
      <c r="K538" s="3">
        <v>81489.14</v>
      </c>
      <c r="M538" s="1" t="s">
        <v>35</v>
      </c>
      <c r="N538" s="1" t="s">
        <v>36</v>
      </c>
      <c r="O538" s="1" t="s">
        <v>37</v>
      </c>
      <c r="P538" s="1" t="s">
        <v>141</v>
      </c>
      <c r="Q538" s="1" t="s">
        <v>39</v>
      </c>
      <c r="R538" s="1" t="s">
        <v>51</v>
      </c>
      <c r="S538" s="1" t="s">
        <v>41</v>
      </c>
      <c r="V538" s="1" t="s">
        <v>52</v>
      </c>
      <c r="Z538" s="3">
        <v>0.186</v>
      </c>
      <c r="AA538" s="1" t="s">
        <v>53</v>
      </c>
      <c r="AB538" s="1" t="s">
        <v>53</v>
      </c>
    </row>
    <row r="539" spans="1:28" ht="12.75" customHeight="1" x14ac:dyDescent="0.2">
      <c r="A539" s="2">
        <v>43796.3497410532</v>
      </c>
      <c r="B539" s="1" t="s">
        <v>389</v>
      </c>
      <c r="C539" s="1" t="s">
        <v>29</v>
      </c>
      <c r="D539" s="1" t="s">
        <v>160</v>
      </c>
      <c r="E539" s="1" t="s">
        <v>68</v>
      </c>
      <c r="F539" s="1" t="s">
        <v>32</v>
      </c>
      <c r="G539" s="1" t="s">
        <v>161</v>
      </c>
      <c r="H539" s="3">
        <v>1</v>
      </c>
      <c r="I539" s="1" t="s">
        <v>34</v>
      </c>
      <c r="J539" s="3">
        <v>81489.14</v>
      </c>
      <c r="K539" s="3">
        <v>81489.14</v>
      </c>
      <c r="M539" s="1" t="s">
        <v>35</v>
      </c>
      <c r="N539" s="1" t="s">
        <v>36</v>
      </c>
      <c r="O539" s="1" t="s">
        <v>37</v>
      </c>
      <c r="P539" s="1" t="s">
        <v>162</v>
      </c>
      <c r="Q539" s="1" t="s">
        <v>39</v>
      </c>
      <c r="R539" s="1" t="s">
        <v>51</v>
      </c>
      <c r="S539" s="1" t="s">
        <v>41</v>
      </c>
      <c r="V539" s="1" t="s">
        <v>52</v>
      </c>
      <c r="Z539" s="3">
        <v>0.18099999999999999</v>
      </c>
      <c r="AA539" s="1" t="s">
        <v>53</v>
      </c>
      <c r="AB539" s="1" t="s">
        <v>53</v>
      </c>
    </row>
    <row r="540" spans="1:28" ht="12.75" customHeight="1" x14ac:dyDescent="0.2">
      <c r="A540" s="2">
        <v>43796.3497410532</v>
      </c>
      <c r="B540" s="1" t="s">
        <v>389</v>
      </c>
      <c r="C540" s="1" t="s">
        <v>29</v>
      </c>
      <c r="D540" s="1" t="s">
        <v>157</v>
      </c>
      <c r="E540" s="1" t="s">
        <v>68</v>
      </c>
      <c r="F540" s="1" t="s">
        <v>32</v>
      </c>
      <c r="G540" s="1" t="s">
        <v>158</v>
      </c>
      <c r="H540" s="3">
        <v>1</v>
      </c>
      <c r="I540" s="1" t="s">
        <v>34</v>
      </c>
      <c r="J540" s="3">
        <v>118529.68</v>
      </c>
      <c r="K540" s="3">
        <v>118529.68</v>
      </c>
      <c r="M540" s="1" t="s">
        <v>35</v>
      </c>
      <c r="N540" s="1" t="s">
        <v>36</v>
      </c>
      <c r="O540" s="1" t="s">
        <v>37</v>
      </c>
      <c r="P540" s="1" t="s">
        <v>159</v>
      </c>
      <c r="Q540" s="1" t="s">
        <v>39</v>
      </c>
      <c r="R540" s="1" t="s">
        <v>51</v>
      </c>
      <c r="S540" s="1" t="s">
        <v>41</v>
      </c>
      <c r="V540" s="1" t="s">
        <v>52</v>
      </c>
      <c r="Z540" s="3">
        <v>0.186</v>
      </c>
      <c r="AA540" s="1" t="s">
        <v>53</v>
      </c>
      <c r="AB540" s="1" t="s">
        <v>53</v>
      </c>
    </row>
    <row r="541" spans="1:28" ht="12.75" customHeight="1" x14ac:dyDescent="0.2">
      <c r="A541" s="2">
        <v>43803.476139039398</v>
      </c>
      <c r="B541" s="1" t="s">
        <v>390</v>
      </c>
      <c r="C541" s="1" t="s">
        <v>29</v>
      </c>
      <c r="D541" s="1" t="s">
        <v>154</v>
      </c>
      <c r="E541" s="1" t="s">
        <v>68</v>
      </c>
      <c r="F541" s="1" t="s">
        <v>32</v>
      </c>
      <c r="G541" s="1" t="s">
        <v>155</v>
      </c>
      <c r="H541" s="3">
        <v>80</v>
      </c>
      <c r="I541" s="1" t="s">
        <v>34</v>
      </c>
      <c r="J541" s="3">
        <v>666.86</v>
      </c>
      <c r="K541" s="3">
        <v>53348.800000000003</v>
      </c>
      <c r="M541" s="1" t="s">
        <v>35</v>
      </c>
      <c r="N541" s="1" t="s">
        <v>36</v>
      </c>
      <c r="O541" s="1" t="s">
        <v>37</v>
      </c>
      <c r="P541" s="1" t="s">
        <v>156</v>
      </c>
      <c r="Q541" s="1" t="s">
        <v>39</v>
      </c>
      <c r="R541" s="1" t="s">
        <v>51</v>
      </c>
      <c r="S541" s="1" t="s">
        <v>41</v>
      </c>
      <c r="V541" s="1" t="s">
        <v>52</v>
      </c>
      <c r="Z541" s="3">
        <v>54.4</v>
      </c>
      <c r="AA541" s="1" t="s">
        <v>53</v>
      </c>
      <c r="AB541" s="1" t="s">
        <v>53</v>
      </c>
    </row>
    <row r="542" spans="1:28" ht="12.75" customHeight="1" x14ac:dyDescent="0.2">
      <c r="A542" s="2">
        <v>43803.476139039398</v>
      </c>
      <c r="B542" s="1" t="s">
        <v>390</v>
      </c>
      <c r="C542" s="1" t="s">
        <v>29</v>
      </c>
      <c r="D542" s="1" t="s">
        <v>163</v>
      </c>
      <c r="E542" s="1" t="s">
        <v>68</v>
      </c>
      <c r="F542" s="1" t="s">
        <v>32</v>
      </c>
      <c r="G542" s="1" t="s">
        <v>164</v>
      </c>
      <c r="H542" s="3">
        <v>18</v>
      </c>
      <c r="I542" s="1" t="s">
        <v>34</v>
      </c>
      <c r="J542" s="3">
        <v>926.19</v>
      </c>
      <c r="K542" s="3">
        <v>16671.5</v>
      </c>
      <c r="M542" s="1" t="s">
        <v>35</v>
      </c>
      <c r="N542" s="1" t="s">
        <v>36</v>
      </c>
      <c r="O542" s="1" t="s">
        <v>37</v>
      </c>
      <c r="P542" s="1" t="s">
        <v>165</v>
      </c>
      <c r="Q542" s="1" t="s">
        <v>39</v>
      </c>
      <c r="R542" s="1" t="s">
        <v>51</v>
      </c>
      <c r="S542" s="1" t="s">
        <v>41</v>
      </c>
      <c r="V542" s="1" t="s">
        <v>52</v>
      </c>
      <c r="Z542" s="3">
        <v>8.1720000000000006</v>
      </c>
      <c r="AA542" s="1" t="s">
        <v>53</v>
      </c>
      <c r="AB542" s="1" t="s">
        <v>53</v>
      </c>
    </row>
    <row r="543" spans="1:28" ht="12.75" customHeight="1" x14ac:dyDescent="0.2">
      <c r="A543" s="2">
        <v>43803.476139039398</v>
      </c>
      <c r="B543" s="1" t="s">
        <v>390</v>
      </c>
      <c r="C543" s="1" t="s">
        <v>29</v>
      </c>
      <c r="D543" s="1" t="s">
        <v>166</v>
      </c>
      <c r="E543" s="1" t="s">
        <v>68</v>
      </c>
      <c r="F543" s="1" t="s">
        <v>32</v>
      </c>
      <c r="G543" s="1" t="s">
        <v>167</v>
      </c>
      <c r="H543" s="3">
        <v>80</v>
      </c>
      <c r="I543" s="1" t="s">
        <v>34</v>
      </c>
      <c r="J543" s="3">
        <v>1926.48</v>
      </c>
      <c r="K543" s="3">
        <v>154118.76999999999</v>
      </c>
      <c r="M543" s="1" t="s">
        <v>35</v>
      </c>
      <c r="N543" s="1" t="s">
        <v>36</v>
      </c>
      <c r="O543" s="1" t="s">
        <v>37</v>
      </c>
      <c r="P543" s="1" t="s">
        <v>168</v>
      </c>
      <c r="Q543" s="1" t="s">
        <v>39</v>
      </c>
      <c r="R543" s="1" t="s">
        <v>51</v>
      </c>
      <c r="S543" s="1" t="s">
        <v>41</v>
      </c>
      <c r="V543" s="1" t="s">
        <v>52</v>
      </c>
      <c r="Z543" s="3">
        <v>69.495999999999995</v>
      </c>
      <c r="AA543" s="1" t="s">
        <v>53</v>
      </c>
      <c r="AB543" s="1" t="s">
        <v>53</v>
      </c>
    </row>
    <row r="544" spans="1:28" ht="12.75" customHeight="1" x14ac:dyDescent="0.2">
      <c r="A544" s="2">
        <v>43803.476139039398</v>
      </c>
      <c r="B544" s="1" t="s">
        <v>390</v>
      </c>
      <c r="C544" s="1" t="s">
        <v>29</v>
      </c>
      <c r="D544" s="1" t="s">
        <v>71</v>
      </c>
      <c r="E544" s="1" t="s">
        <v>72</v>
      </c>
      <c r="F544" s="1" t="s">
        <v>32</v>
      </c>
      <c r="G544" s="1" t="s">
        <v>73</v>
      </c>
      <c r="H544" s="3">
        <v>20</v>
      </c>
      <c r="I544" s="1" t="s">
        <v>34</v>
      </c>
      <c r="J544" s="3">
        <v>740.96</v>
      </c>
      <c r="K544" s="3">
        <v>14819.11</v>
      </c>
      <c r="M544" s="1" t="s">
        <v>35</v>
      </c>
      <c r="N544" s="1" t="s">
        <v>36</v>
      </c>
      <c r="O544" s="1" t="s">
        <v>37</v>
      </c>
      <c r="P544" s="1" t="s">
        <v>74</v>
      </c>
      <c r="Q544" s="1" t="s">
        <v>39</v>
      </c>
      <c r="R544" s="1" t="s">
        <v>51</v>
      </c>
      <c r="S544" s="1" t="s">
        <v>41</v>
      </c>
      <c r="V544" s="1" t="s">
        <v>52</v>
      </c>
      <c r="Z544" s="3">
        <v>0.1</v>
      </c>
      <c r="AA544" s="1" t="s">
        <v>53</v>
      </c>
      <c r="AB544" s="1" t="s">
        <v>53</v>
      </c>
    </row>
    <row r="545" spans="1:28" ht="12.75" customHeight="1" x14ac:dyDescent="0.2">
      <c r="A545" s="2">
        <v>43803.514118749998</v>
      </c>
      <c r="B545" s="1" t="s">
        <v>391</v>
      </c>
      <c r="C545" s="1" t="s">
        <v>29</v>
      </c>
      <c r="D545" s="1" t="s">
        <v>43</v>
      </c>
      <c r="E545" s="1" t="s">
        <v>31</v>
      </c>
      <c r="F545" s="1" t="s">
        <v>32</v>
      </c>
      <c r="G545" s="1" t="s">
        <v>44</v>
      </c>
      <c r="H545" s="3">
        <v>24</v>
      </c>
      <c r="I545" s="1" t="s">
        <v>34</v>
      </c>
      <c r="J545" s="3">
        <v>1493.87</v>
      </c>
      <c r="K545" s="3">
        <v>35852.79</v>
      </c>
      <c r="M545" s="1" t="s">
        <v>35</v>
      </c>
      <c r="N545" s="1" t="s">
        <v>36</v>
      </c>
      <c r="O545" s="1" t="s">
        <v>37</v>
      </c>
      <c r="P545" s="1" t="s">
        <v>45</v>
      </c>
      <c r="Q545" s="1" t="s">
        <v>39</v>
      </c>
      <c r="R545" s="1" t="s">
        <v>79</v>
      </c>
      <c r="S545" s="1" t="s">
        <v>41</v>
      </c>
      <c r="V545" s="1" t="s">
        <v>42</v>
      </c>
      <c r="Z545" s="3">
        <v>0</v>
      </c>
    </row>
    <row r="546" spans="1:28" ht="12.75" customHeight="1" x14ac:dyDescent="0.2">
      <c r="A546" s="2">
        <v>43805.2867899306</v>
      </c>
      <c r="B546" s="1" t="s">
        <v>392</v>
      </c>
      <c r="C546" s="1" t="s">
        <v>29</v>
      </c>
      <c r="D546" s="1" t="s">
        <v>99</v>
      </c>
      <c r="E546" s="1" t="s">
        <v>100</v>
      </c>
      <c r="F546" s="1" t="s">
        <v>32</v>
      </c>
      <c r="G546" s="1" t="s">
        <v>101</v>
      </c>
      <c r="H546" s="3">
        <v>6</v>
      </c>
      <c r="I546" s="1" t="s">
        <v>34</v>
      </c>
      <c r="J546" s="3">
        <v>2593.64</v>
      </c>
      <c r="K546" s="3">
        <v>15561.81</v>
      </c>
      <c r="M546" s="1" t="s">
        <v>35</v>
      </c>
      <c r="N546" s="1" t="s">
        <v>36</v>
      </c>
      <c r="O546" s="1" t="s">
        <v>37</v>
      </c>
      <c r="P546" s="1" t="s">
        <v>102</v>
      </c>
      <c r="Q546" s="1" t="s">
        <v>39</v>
      </c>
      <c r="R546" s="1" t="s">
        <v>40</v>
      </c>
      <c r="S546" s="1" t="s">
        <v>41</v>
      </c>
      <c r="V546" s="1" t="s">
        <v>103</v>
      </c>
      <c r="Z546" s="3">
        <v>0</v>
      </c>
    </row>
    <row r="547" spans="1:28" ht="12.75" customHeight="1" x14ac:dyDescent="0.2">
      <c r="A547" s="2">
        <v>43808.380849849498</v>
      </c>
      <c r="B547" s="1" t="s">
        <v>393</v>
      </c>
      <c r="C547" s="1" t="s">
        <v>29</v>
      </c>
      <c r="D547" s="1" t="s">
        <v>76</v>
      </c>
      <c r="E547" s="1" t="s">
        <v>68</v>
      </c>
      <c r="F547" s="1" t="s">
        <v>32</v>
      </c>
      <c r="G547" s="1" t="s">
        <v>77</v>
      </c>
      <c r="H547" s="3">
        <v>20</v>
      </c>
      <c r="I547" s="1" t="s">
        <v>34</v>
      </c>
      <c r="J547" s="3">
        <v>598.95000000000005</v>
      </c>
      <c r="K547" s="3">
        <v>11979</v>
      </c>
      <c r="M547" s="1" t="s">
        <v>35</v>
      </c>
      <c r="N547" s="1" t="s">
        <v>36</v>
      </c>
      <c r="O547" s="1" t="s">
        <v>37</v>
      </c>
      <c r="P547" s="1" t="s">
        <v>78</v>
      </c>
      <c r="Q547" s="1" t="s">
        <v>39</v>
      </c>
      <c r="R547" s="1" t="s">
        <v>51</v>
      </c>
      <c r="S547" s="1" t="s">
        <v>41</v>
      </c>
      <c r="V547" s="1" t="s">
        <v>80</v>
      </c>
      <c r="Z547" s="3">
        <v>0</v>
      </c>
    </row>
    <row r="548" spans="1:28" ht="12.75" customHeight="1" x14ac:dyDescent="0.2">
      <c r="A548" s="2">
        <v>43811.259914270799</v>
      </c>
      <c r="B548" s="1" t="s">
        <v>394</v>
      </c>
      <c r="C548" s="1" t="s">
        <v>29</v>
      </c>
      <c r="D548" s="1" t="s">
        <v>43</v>
      </c>
      <c r="E548" s="1" t="s">
        <v>31</v>
      </c>
      <c r="F548" s="1" t="s">
        <v>32</v>
      </c>
      <c r="G548" s="1" t="s">
        <v>44</v>
      </c>
      <c r="H548" s="3">
        <v>24</v>
      </c>
      <c r="I548" s="1" t="s">
        <v>34</v>
      </c>
      <c r="J548" s="3">
        <v>1493.87</v>
      </c>
      <c r="K548" s="3">
        <v>35852.78</v>
      </c>
      <c r="M548" s="1" t="s">
        <v>35</v>
      </c>
      <c r="N548" s="1" t="s">
        <v>36</v>
      </c>
      <c r="O548" s="1" t="s">
        <v>37</v>
      </c>
      <c r="P548" s="1" t="s">
        <v>45</v>
      </c>
      <c r="Q548" s="1" t="s">
        <v>39</v>
      </c>
      <c r="R548" s="1" t="s">
        <v>51</v>
      </c>
      <c r="S548" s="1" t="s">
        <v>41</v>
      </c>
      <c r="V548" s="1" t="s">
        <v>42</v>
      </c>
      <c r="Z548" s="3">
        <v>0</v>
      </c>
    </row>
    <row r="549" spans="1:28" ht="12.75" customHeight="1" x14ac:dyDescent="0.2">
      <c r="A549" s="2">
        <v>43811.264016666697</v>
      </c>
      <c r="B549" s="1" t="s">
        <v>395</v>
      </c>
      <c r="C549" s="1" t="s">
        <v>29</v>
      </c>
      <c r="D549" s="1" t="s">
        <v>290</v>
      </c>
      <c r="E549" s="1" t="s">
        <v>68</v>
      </c>
      <c r="F549" s="1" t="s">
        <v>32</v>
      </c>
      <c r="G549" s="1" t="s">
        <v>291</v>
      </c>
      <c r="H549" s="3">
        <v>4</v>
      </c>
      <c r="I549" s="1" t="s">
        <v>34</v>
      </c>
      <c r="J549" s="3">
        <v>1265</v>
      </c>
      <c r="K549" s="3">
        <v>5060</v>
      </c>
      <c r="M549" s="1" t="s">
        <v>35</v>
      </c>
      <c r="N549" s="1" t="s">
        <v>36</v>
      </c>
      <c r="O549" s="1" t="s">
        <v>37</v>
      </c>
      <c r="P549" s="1" t="s">
        <v>292</v>
      </c>
      <c r="Q549" s="1" t="s">
        <v>39</v>
      </c>
      <c r="R549" s="1" t="s">
        <v>51</v>
      </c>
      <c r="S549" s="1" t="s">
        <v>41</v>
      </c>
      <c r="V549" s="1" t="s">
        <v>293</v>
      </c>
      <c r="Z549" s="3">
        <v>0</v>
      </c>
    </row>
    <row r="550" spans="1:28" ht="12.75" customHeight="1" x14ac:dyDescent="0.2">
      <c r="A550" s="2">
        <v>43812.402085150497</v>
      </c>
      <c r="B550" s="1" t="s">
        <v>396</v>
      </c>
      <c r="C550" s="1" t="s">
        <v>29</v>
      </c>
      <c r="D550" s="1" t="s">
        <v>166</v>
      </c>
      <c r="E550" s="1" t="s">
        <v>68</v>
      </c>
      <c r="F550" s="1" t="s">
        <v>32</v>
      </c>
      <c r="G550" s="1" t="s">
        <v>167</v>
      </c>
      <c r="H550" s="3">
        <v>120</v>
      </c>
      <c r="I550" s="1" t="s">
        <v>34</v>
      </c>
      <c r="J550" s="3">
        <v>1927.24</v>
      </c>
      <c r="K550" s="3">
        <v>231268.75</v>
      </c>
      <c r="M550" s="1" t="s">
        <v>35</v>
      </c>
      <c r="N550" s="1" t="s">
        <v>36</v>
      </c>
      <c r="O550" s="1" t="s">
        <v>37</v>
      </c>
      <c r="P550" s="1" t="s">
        <v>168</v>
      </c>
      <c r="Q550" s="1" t="s">
        <v>39</v>
      </c>
      <c r="R550" s="1" t="s">
        <v>79</v>
      </c>
      <c r="S550" s="1" t="s">
        <v>41</v>
      </c>
      <c r="V550" s="1" t="s">
        <v>52</v>
      </c>
      <c r="Z550" s="3">
        <v>104.244</v>
      </c>
      <c r="AA550" s="1" t="s">
        <v>53</v>
      </c>
      <c r="AB550" s="1" t="s">
        <v>53</v>
      </c>
    </row>
    <row r="551" spans="1:28" ht="12.75" customHeight="1" x14ac:dyDescent="0.2">
      <c r="A551" s="2">
        <v>43812.402085150497</v>
      </c>
      <c r="B551" s="1" t="s">
        <v>396</v>
      </c>
      <c r="C551" s="1" t="s">
        <v>29</v>
      </c>
      <c r="D551" s="1" t="s">
        <v>163</v>
      </c>
      <c r="E551" s="1" t="s">
        <v>68</v>
      </c>
      <c r="F551" s="1" t="s">
        <v>32</v>
      </c>
      <c r="G551" s="1" t="s">
        <v>164</v>
      </c>
      <c r="H551" s="3">
        <v>24</v>
      </c>
      <c r="I551" s="1" t="s">
        <v>34</v>
      </c>
      <c r="J551" s="3">
        <v>926.56</v>
      </c>
      <c r="K551" s="3">
        <v>22237.38</v>
      </c>
      <c r="M551" s="1" t="s">
        <v>35</v>
      </c>
      <c r="N551" s="1" t="s">
        <v>36</v>
      </c>
      <c r="O551" s="1" t="s">
        <v>37</v>
      </c>
      <c r="P551" s="1" t="s">
        <v>165</v>
      </c>
      <c r="Q551" s="1" t="s">
        <v>39</v>
      </c>
      <c r="R551" s="1" t="s">
        <v>79</v>
      </c>
      <c r="S551" s="1" t="s">
        <v>41</v>
      </c>
      <c r="V551" s="1" t="s">
        <v>52</v>
      </c>
      <c r="Z551" s="3">
        <v>10.896000000000001</v>
      </c>
      <c r="AA551" s="1" t="s">
        <v>53</v>
      </c>
      <c r="AB551" s="1" t="s">
        <v>53</v>
      </c>
    </row>
    <row r="552" spans="1:28" ht="12.75" customHeight="1" x14ac:dyDescent="0.2">
      <c r="A552" s="2">
        <v>43812.402085150497</v>
      </c>
      <c r="B552" s="1" t="s">
        <v>396</v>
      </c>
      <c r="C552" s="1" t="s">
        <v>29</v>
      </c>
      <c r="D552" s="1" t="s">
        <v>154</v>
      </c>
      <c r="E552" s="1" t="s">
        <v>68</v>
      </c>
      <c r="F552" s="1" t="s">
        <v>32</v>
      </c>
      <c r="G552" s="1" t="s">
        <v>155</v>
      </c>
      <c r="H552" s="3">
        <v>120</v>
      </c>
      <c r="I552" s="1" t="s">
        <v>34</v>
      </c>
      <c r="J552" s="3">
        <v>667.12</v>
      </c>
      <c r="K552" s="3">
        <v>80054.570000000007</v>
      </c>
      <c r="M552" s="1" t="s">
        <v>35</v>
      </c>
      <c r="N552" s="1" t="s">
        <v>36</v>
      </c>
      <c r="O552" s="1" t="s">
        <v>37</v>
      </c>
      <c r="P552" s="1" t="s">
        <v>156</v>
      </c>
      <c r="Q552" s="1" t="s">
        <v>39</v>
      </c>
      <c r="R552" s="1" t="s">
        <v>79</v>
      </c>
      <c r="S552" s="1" t="s">
        <v>41</v>
      </c>
      <c r="V552" s="1" t="s">
        <v>52</v>
      </c>
      <c r="Z552" s="3">
        <v>81.599999999999994</v>
      </c>
      <c r="AA552" s="1" t="s">
        <v>53</v>
      </c>
      <c r="AB552" s="1" t="s">
        <v>53</v>
      </c>
    </row>
    <row r="553" spans="1:28" ht="12.75" customHeight="1" x14ac:dyDescent="0.2">
      <c r="A553" s="2">
        <v>43812.402085150497</v>
      </c>
      <c r="B553" s="1" t="s">
        <v>396</v>
      </c>
      <c r="C553" s="1" t="s">
        <v>29</v>
      </c>
      <c r="D553" s="1" t="s">
        <v>145</v>
      </c>
      <c r="E553" s="1" t="s">
        <v>68</v>
      </c>
      <c r="F553" s="1" t="s">
        <v>32</v>
      </c>
      <c r="G553" s="1" t="s">
        <v>146</v>
      </c>
      <c r="H553" s="3">
        <v>40</v>
      </c>
      <c r="I553" s="1" t="s">
        <v>34</v>
      </c>
      <c r="J553" s="3">
        <v>667.12</v>
      </c>
      <c r="K553" s="3">
        <v>26684.86</v>
      </c>
      <c r="M553" s="1" t="s">
        <v>35</v>
      </c>
      <c r="N553" s="1" t="s">
        <v>36</v>
      </c>
      <c r="O553" s="1" t="s">
        <v>37</v>
      </c>
      <c r="P553" s="1" t="s">
        <v>147</v>
      </c>
      <c r="Q553" s="1" t="s">
        <v>39</v>
      </c>
      <c r="R553" s="1" t="s">
        <v>79</v>
      </c>
      <c r="S553" s="1" t="s">
        <v>41</v>
      </c>
      <c r="V553" s="1" t="s">
        <v>52</v>
      </c>
      <c r="Z553" s="3">
        <v>2.992</v>
      </c>
      <c r="AA553" s="1" t="s">
        <v>53</v>
      </c>
      <c r="AB553" s="1" t="s">
        <v>53</v>
      </c>
    </row>
    <row r="554" spans="1:28" ht="12.75" customHeight="1" x14ac:dyDescent="0.2">
      <c r="A554" s="2">
        <v>43812.402085150497</v>
      </c>
      <c r="B554" s="1" t="s">
        <v>396</v>
      </c>
      <c r="C554" s="1" t="s">
        <v>29</v>
      </c>
      <c r="D554" s="1" t="s">
        <v>71</v>
      </c>
      <c r="E554" s="1" t="s">
        <v>72</v>
      </c>
      <c r="F554" s="1" t="s">
        <v>32</v>
      </c>
      <c r="G554" s="1" t="s">
        <v>73</v>
      </c>
      <c r="H554" s="3">
        <v>30</v>
      </c>
      <c r="I554" s="1" t="s">
        <v>34</v>
      </c>
      <c r="J554" s="3">
        <v>741.25</v>
      </c>
      <c r="K554" s="3">
        <v>22237.38</v>
      </c>
      <c r="M554" s="1" t="s">
        <v>35</v>
      </c>
      <c r="N554" s="1" t="s">
        <v>36</v>
      </c>
      <c r="O554" s="1" t="s">
        <v>37</v>
      </c>
      <c r="P554" s="1" t="s">
        <v>74</v>
      </c>
      <c r="Q554" s="1" t="s">
        <v>39</v>
      </c>
      <c r="R554" s="1" t="s">
        <v>79</v>
      </c>
      <c r="S554" s="1" t="s">
        <v>41</v>
      </c>
      <c r="V554" s="1" t="s">
        <v>52</v>
      </c>
      <c r="Z554" s="3">
        <v>0.15</v>
      </c>
      <c r="AA554" s="1" t="s">
        <v>53</v>
      </c>
      <c r="AB554" s="1" t="s">
        <v>53</v>
      </c>
    </row>
    <row r="555" spans="1:28" ht="12.75" customHeight="1" x14ac:dyDescent="0.2">
      <c r="A555" s="2">
        <v>43815.508489039399</v>
      </c>
      <c r="B555" s="1" t="s">
        <v>397</v>
      </c>
      <c r="C555" s="1" t="s">
        <v>29</v>
      </c>
      <c r="D555" s="1" t="s">
        <v>148</v>
      </c>
      <c r="E555" s="1" t="s">
        <v>68</v>
      </c>
      <c r="F555" s="1" t="s">
        <v>32</v>
      </c>
      <c r="G555" s="1" t="s">
        <v>149</v>
      </c>
      <c r="H555" s="3">
        <v>1</v>
      </c>
      <c r="I555" s="1" t="s">
        <v>34</v>
      </c>
      <c r="J555" s="3">
        <v>100048.61</v>
      </c>
      <c r="K555" s="3">
        <v>100048.61</v>
      </c>
      <c r="M555" s="1" t="s">
        <v>35</v>
      </c>
      <c r="N555" s="1" t="s">
        <v>36</v>
      </c>
      <c r="O555" s="1" t="s">
        <v>37</v>
      </c>
      <c r="P555" s="1" t="s">
        <v>150</v>
      </c>
      <c r="Q555" s="1" t="s">
        <v>39</v>
      </c>
      <c r="R555" s="1" t="s">
        <v>51</v>
      </c>
      <c r="S555" s="1" t="s">
        <v>41</v>
      </c>
      <c r="V555" s="1" t="s">
        <v>52</v>
      </c>
      <c r="Z555" s="3">
        <v>0.186</v>
      </c>
      <c r="AA555" s="1" t="s">
        <v>53</v>
      </c>
      <c r="AB555" s="1" t="s">
        <v>53</v>
      </c>
    </row>
    <row r="556" spans="1:28" ht="12.75" customHeight="1" x14ac:dyDescent="0.2">
      <c r="A556" s="2">
        <v>43815.508489039399</v>
      </c>
      <c r="B556" s="1" t="s">
        <v>397</v>
      </c>
      <c r="C556" s="1" t="s">
        <v>29</v>
      </c>
      <c r="D556" s="1" t="s">
        <v>139</v>
      </c>
      <c r="E556" s="1" t="s">
        <v>68</v>
      </c>
      <c r="F556" s="1" t="s">
        <v>32</v>
      </c>
      <c r="G556" s="1" t="s">
        <v>140</v>
      </c>
      <c r="H556" s="3">
        <v>2</v>
      </c>
      <c r="I556" s="1" t="s">
        <v>34</v>
      </c>
      <c r="J556" s="3">
        <v>81521.09</v>
      </c>
      <c r="K556" s="3">
        <v>163042.17000000001</v>
      </c>
      <c r="M556" s="1" t="s">
        <v>35</v>
      </c>
      <c r="N556" s="1" t="s">
        <v>36</v>
      </c>
      <c r="O556" s="1" t="s">
        <v>37</v>
      </c>
      <c r="P556" s="1" t="s">
        <v>141</v>
      </c>
      <c r="Q556" s="1" t="s">
        <v>39</v>
      </c>
      <c r="R556" s="1" t="s">
        <v>51</v>
      </c>
      <c r="S556" s="1" t="s">
        <v>41</v>
      </c>
      <c r="V556" s="1" t="s">
        <v>52</v>
      </c>
      <c r="Z556" s="3">
        <v>0.372</v>
      </c>
      <c r="AA556" s="1" t="s">
        <v>53</v>
      </c>
      <c r="AB556" s="1" t="s">
        <v>53</v>
      </c>
    </row>
    <row r="557" spans="1:28" ht="12.75" customHeight="1" x14ac:dyDescent="0.2">
      <c r="A557" s="2">
        <v>43815.508489039399</v>
      </c>
      <c r="B557" s="1" t="s">
        <v>397</v>
      </c>
      <c r="C557" s="1" t="s">
        <v>29</v>
      </c>
      <c r="D557" s="1" t="s">
        <v>157</v>
      </c>
      <c r="E557" s="1" t="s">
        <v>68</v>
      </c>
      <c r="F557" s="1" t="s">
        <v>32</v>
      </c>
      <c r="G557" s="1" t="s">
        <v>158</v>
      </c>
      <c r="H557" s="3">
        <v>1</v>
      </c>
      <c r="I557" s="1" t="s">
        <v>34</v>
      </c>
      <c r="J557" s="3">
        <v>118576.13</v>
      </c>
      <c r="K557" s="3">
        <v>118576.13</v>
      </c>
      <c r="M557" s="1" t="s">
        <v>35</v>
      </c>
      <c r="N557" s="1" t="s">
        <v>36</v>
      </c>
      <c r="O557" s="1" t="s">
        <v>37</v>
      </c>
      <c r="P557" s="1" t="s">
        <v>159</v>
      </c>
      <c r="Q557" s="1" t="s">
        <v>39</v>
      </c>
      <c r="R557" s="1" t="s">
        <v>51</v>
      </c>
      <c r="S557" s="1" t="s">
        <v>41</v>
      </c>
      <c r="V557" s="1" t="s">
        <v>52</v>
      </c>
      <c r="Z557" s="3">
        <v>0.186</v>
      </c>
      <c r="AA557" s="1" t="s">
        <v>53</v>
      </c>
      <c r="AB557" s="1" t="s">
        <v>53</v>
      </c>
    </row>
    <row r="558" spans="1:28" ht="12.75" customHeight="1" x14ac:dyDescent="0.2">
      <c r="A558" s="2">
        <v>43816.3545773148</v>
      </c>
      <c r="B558" s="1" t="s">
        <v>398</v>
      </c>
      <c r="C558" s="1" t="s">
        <v>29</v>
      </c>
      <c r="D558" s="1" t="s">
        <v>296</v>
      </c>
      <c r="E558" s="1" t="s">
        <v>68</v>
      </c>
      <c r="F558" s="1" t="s">
        <v>32</v>
      </c>
      <c r="G558" s="1" t="s">
        <v>297</v>
      </c>
      <c r="H558" s="3">
        <v>10</v>
      </c>
      <c r="I558" s="1" t="s">
        <v>34</v>
      </c>
      <c r="J558" s="3">
        <v>1771.44</v>
      </c>
      <c r="K558" s="3">
        <v>17714.400000000001</v>
      </c>
      <c r="M558" s="1" t="s">
        <v>35</v>
      </c>
      <c r="N558" s="1" t="s">
        <v>36</v>
      </c>
      <c r="O558" s="1" t="s">
        <v>37</v>
      </c>
      <c r="P558" s="1" t="s">
        <v>298</v>
      </c>
      <c r="Q558" s="1" t="s">
        <v>39</v>
      </c>
      <c r="R558" s="1" t="s">
        <v>79</v>
      </c>
      <c r="S558" s="1" t="s">
        <v>41</v>
      </c>
      <c r="V558" s="1" t="s">
        <v>193</v>
      </c>
      <c r="Z558" s="3">
        <v>0</v>
      </c>
      <c r="AA558" s="1" t="s">
        <v>299</v>
      </c>
      <c r="AB558" s="1" t="s">
        <v>299</v>
      </c>
    </row>
    <row r="559" spans="1:28" ht="12.75" customHeight="1" x14ac:dyDescent="0.2">
      <c r="A559" s="2">
        <v>43816.357034108798</v>
      </c>
      <c r="B559" s="1" t="s">
        <v>399</v>
      </c>
      <c r="C559" s="1" t="s">
        <v>29</v>
      </c>
      <c r="D559" s="1" t="s">
        <v>296</v>
      </c>
      <c r="E559" s="1" t="s">
        <v>68</v>
      </c>
      <c r="F559" s="1" t="s">
        <v>32</v>
      </c>
      <c r="G559" s="1" t="s">
        <v>297</v>
      </c>
      <c r="H559" s="3">
        <v>10</v>
      </c>
      <c r="I559" s="1" t="s">
        <v>34</v>
      </c>
      <c r="J559" s="3">
        <v>1771.44</v>
      </c>
      <c r="K559" s="3">
        <v>17714.400000000001</v>
      </c>
      <c r="M559" s="1" t="s">
        <v>35</v>
      </c>
      <c r="N559" s="1" t="s">
        <v>36</v>
      </c>
      <c r="O559" s="1" t="s">
        <v>37</v>
      </c>
      <c r="P559" s="1" t="s">
        <v>298</v>
      </c>
      <c r="Q559" s="1" t="s">
        <v>39</v>
      </c>
      <c r="R559" s="1" t="s">
        <v>79</v>
      </c>
      <c r="S559" s="1" t="s">
        <v>41</v>
      </c>
      <c r="V559" s="1" t="s">
        <v>193</v>
      </c>
      <c r="Z559" s="3">
        <v>0</v>
      </c>
      <c r="AA559" s="1" t="s">
        <v>299</v>
      </c>
      <c r="AB559" s="1" t="s">
        <v>299</v>
      </c>
    </row>
    <row r="560" spans="1:28" ht="12.75" customHeight="1" x14ac:dyDescent="0.2">
      <c r="A560" s="2">
        <v>43816.514051006903</v>
      </c>
      <c r="B560" s="1" t="s">
        <v>400</v>
      </c>
      <c r="C560" s="1" t="s">
        <v>29</v>
      </c>
      <c r="D560" s="1" t="s">
        <v>401</v>
      </c>
      <c r="F560" s="1" t="s">
        <v>32</v>
      </c>
      <c r="G560" s="1" t="s">
        <v>402</v>
      </c>
      <c r="H560" s="3">
        <v>6</v>
      </c>
      <c r="I560" s="1" t="s">
        <v>34</v>
      </c>
      <c r="J560" s="3">
        <v>402.02</v>
      </c>
      <c r="K560" s="3">
        <v>2412.14</v>
      </c>
      <c r="M560" s="1" t="s">
        <v>35</v>
      </c>
      <c r="N560" s="1" t="s">
        <v>36</v>
      </c>
      <c r="O560" s="1" t="s">
        <v>37</v>
      </c>
      <c r="P560" s="1" t="s">
        <v>403</v>
      </c>
      <c r="Q560" s="1" t="s">
        <v>39</v>
      </c>
      <c r="R560" s="1" t="s">
        <v>51</v>
      </c>
      <c r="S560" s="1" t="s">
        <v>41</v>
      </c>
      <c r="V560" s="1" t="s">
        <v>103</v>
      </c>
      <c r="Z560" s="3">
        <v>0</v>
      </c>
      <c r="AA560" s="1" t="s">
        <v>404</v>
      </c>
      <c r="AB560" s="1" t="s">
        <v>404</v>
      </c>
    </row>
    <row r="561" spans="1:28" ht="12.75" customHeight="1" x14ac:dyDescent="0.2">
      <c r="A561" s="2">
        <v>43817.411730590298</v>
      </c>
      <c r="B561" s="1" t="s">
        <v>405</v>
      </c>
      <c r="C561" s="1" t="s">
        <v>29</v>
      </c>
      <c r="D561" s="1" t="s">
        <v>76</v>
      </c>
      <c r="E561" s="1" t="s">
        <v>68</v>
      </c>
      <c r="F561" s="1" t="s">
        <v>32</v>
      </c>
      <c r="G561" s="1" t="s">
        <v>77</v>
      </c>
      <c r="H561" s="3">
        <v>25</v>
      </c>
      <c r="I561" s="1" t="s">
        <v>34</v>
      </c>
      <c r="J561" s="3">
        <v>598.95000000000005</v>
      </c>
      <c r="K561" s="3">
        <v>14973.75</v>
      </c>
      <c r="M561" s="1" t="s">
        <v>35</v>
      </c>
      <c r="N561" s="1" t="s">
        <v>36</v>
      </c>
      <c r="O561" s="1" t="s">
        <v>37</v>
      </c>
      <c r="P561" s="1" t="s">
        <v>78</v>
      </c>
      <c r="Q561" s="1" t="s">
        <v>39</v>
      </c>
      <c r="R561" s="1" t="s">
        <v>51</v>
      </c>
      <c r="S561" s="1" t="s">
        <v>41</v>
      </c>
      <c r="V561" s="1" t="s">
        <v>80</v>
      </c>
      <c r="Z561" s="3">
        <v>0</v>
      </c>
    </row>
    <row r="562" spans="1:28" ht="12.75" customHeight="1" x14ac:dyDescent="0.2">
      <c r="A562" s="2">
        <v>43818.5566699884</v>
      </c>
      <c r="B562" s="1" t="s">
        <v>406</v>
      </c>
      <c r="C562" s="1" t="s">
        <v>29</v>
      </c>
      <c r="D562" s="1" t="s">
        <v>148</v>
      </c>
      <c r="E562" s="1" t="s">
        <v>68</v>
      </c>
      <c r="F562" s="1" t="s">
        <v>32</v>
      </c>
      <c r="G562" s="1" t="s">
        <v>149</v>
      </c>
      <c r="H562" s="3">
        <v>-0.6</v>
      </c>
      <c r="I562" s="1" t="s">
        <v>34</v>
      </c>
      <c r="J562" s="3">
        <v>101420.75</v>
      </c>
      <c r="K562" s="3">
        <v>-60852.45</v>
      </c>
      <c r="M562" s="1" t="s">
        <v>35</v>
      </c>
      <c r="N562" s="1" t="s">
        <v>36</v>
      </c>
      <c r="O562" s="1" t="s">
        <v>37</v>
      </c>
      <c r="P562" s="1" t="s">
        <v>150</v>
      </c>
      <c r="Q562" s="1" t="s">
        <v>245</v>
      </c>
      <c r="R562" s="1" t="s">
        <v>51</v>
      </c>
      <c r="S562" s="1" t="s">
        <v>41</v>
      </c>
      <c r="V562" s="1" t="s">
        <v>52</v>
      </c>
      <c r="Z562" s="3">
        <v>-0.1116</v>
      </c>
      <c r="AA562" s="1" t="s">
        <v>53</v>
      </c>
      <c r="AB562" s="1" t="s">
        <v>53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 512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63222</cp:lastModifiedBy>
  <dcterms:modified xsi:type="dcterms:W3CDTF">2020-03-02T08:12:26Z</dcterms:modified>
</cp:coreProperties>
</file>