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Knápek Martin\Rozbory 2020\"/>
    </mc:Choice>
  </mc:AlternateContent>
  <bookViews>
    <workbookView xWindow="0" yWindow="0" windowWidth="21570" windowHeight="8145"/>
  </bookViews>
  <sheets>
    <sheet name="List1" sheetId="1" r:id="rId1"/>
  </sheets>
  <definedNames>
    <definedName name="_xlnm.Print_Area" localSheetId="0">List1!$B$1:$I$16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I16" i="1"/>
  <c r="C10" i="1" l="1"/>
  <c r="C16" i="1" s="1"/>
  <c r="C7" i="1"/>
  <c r="I9" i="1"/>
  <c r="C12" i="1"/>
  <c r="I8" i="1"/>
  <c r="I7" i="1"/>
</calcChain>
</file>

<file path=xl/sharedStrings.xml><?xml version="1.0" encoding="utf-8"?>
<sst xmlns="http://schemas.openxmlformats.org/spreadsheetml/2006/main" count="22" uniqueCount="22">
  <si>
    <t>Roční počet OD na LDN</t>
  </si>
  <si>
    <t>Nutr.ter.</t>
  </si>
  <si>
    <t>Ergot.</t>
  </si>
  <si>
    <t>Vyhláška - bonifikace</t>
  </si>
  <si>
    <t>Předp. prům. úhrada za OD 2020</t>
  </si>
  <si>
    <t>Odborník</t>
  </si>
  <si>
    <t>Úvazek na</t>
  </si>
  <si>
    <t>Počet lůžek</t>
  </si>
  <si>
    <t>Lůžka FNOL</t>
  </si>
  <si>
    <t>Nutný úvazek FNOL</t>
  </si>
  <si>
    <t>Předp. plat na jednoho dotčeného zam.</t>
  </si>
  <si>
    <t>Roční ON na úvazek 1</t>
  </si>
  <si>
    <t>SUMA</t>
  </si>
  <si>
    <t>LDN ÚHRADOVÁ VYHLÁŠKA 2020 - BONIFIKACE úhrady za nads. pers. zajištění</t>
  </si>
  <si>
    <t>VSTUPNÍ PŘEDPOKLAD</t>
  </si>
  <si>
    <t>ON (plat + odvody) na zam/měsíc/měsíc</t>
  </si>
  <si>
    <t>Obložnost</t>
  </si>
  <si>
    <t>Počet lůžek FNOL</t>
  </si>
  <si>
    <t>Kč Bonifikace 0,003 - Ergo +  Nutr./OD</t>
  </si>
  <si>
    <t>Bonifikace</t>
  </si>
  <si>
    <t>Předpokládané ON na nutné úvazky pro bonifikaci</t>
  </si>
  <si>
    <t>Hodnota bonifikace  za Ergpt. a Nutr.ter.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</si>
</sst>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164" fontId="0" fillId="0" borderId="0" xfId="0" applyNumberFormat="1"/>
    <xf numFmtId="3" fontId="0" fillId="0" borderId="0" xfId="0" applyNumberFormat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0" fontId="4" fillId="0" borderId="0" xfId="0" applyFont="1"/>
    <xf numFmtId="9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zoomScaleNormal="100" workbookViewId="0">
      <selection activeCell="C19" sqref="C19:C22"/>
    </sheetView>
  </sheetViews>
  <sheetFormatPr defaultRowHeight="15" x14ac:dyDescent="0.25"/>
  <cols>
    <col min="2" max="2" width="40.42578125" customWidth="1"/>
    <col min="3" max="3" width="13.140625" customWidth="1"/>
    <col min="6" max="6" width="11" customWidth="1"/>
    <col min="7" max="7" width="16.28515625" customWidth="1"/>
    <col min="8" max="8" width="15.5703125" customWidth="1"/>
    <col min="9" max="9" width="18.42578125" bestFit="1" customWidth="1"/>
  </cols>
  <sheetData>
    <row r="1" spans="2:10" ht="18.75" x14ac:dyDescent="0.3">
      <c r="B1" s="12" t="s">
        <v>13</v>
      </c>
      <c r="C1" s="12"/>
      <c r="D1" s="12"/>
      <c r="E1" s="12"/>
      <c r="F1" s="12"/>
      <c r="G1" s="12"/>
      <c r="H1" s="12"/>
      <c r="I1" s="12"/>
      <c r="J1" s="12"/>
    </row>
    <row r="4" spans="2:10" x14ac:dyDescent="0.25">
      <c r="B4" s="3" t="s">
        <v>14</v>
      </c>
      <c r="E4" s="3" t="s">
        <v>3</v>
      </c>
      <c r="F4" s="3"/>
      <c r="G4" s="3"/>
      <c r="H4" s="3"/>
      <c r="I4" s="3"/>
      <c r="J4" s="3"/>
    </row>
    <row r="5" spans="2:10" x14ac:dyDescent="0.25">
      <c r="B5" s="2" t="s">
        <v>4</v>
      </c>
      <c r="C5" s="1">
        <v>1650</v>
      </c>
    </row>
    <row r="6" spans="2:10" x14ac:dyDescent="0.25">
      <c r="B6" t="s">
        <v>19</v>
      </c>
      <c r="C6">
        <v>3.0000000000000001E-3</v>
      </c>
      <c r="E6" t="s">
        <v>5</v>
      </c>
      <c r="F6" t="s">
        <v>6</v>
      </c>
      <c r="G6" t="s">
        <v>7</v>
      </c>
      <c r="H6" t="s">
        <v>8</v>
      </c>
      <c r="I6" t="s">
        <v>9</v>
      </c>
    </row>
    <row r="7" spans="2:10" x14ac:dyDescent="0.25">
      <c r="B7" s="2" t="s">
        <v>18</v>
      </c>
      <c r="C7">
        <f>C5*(C6*2)</f>
        <v>9.9</v>
      </c>
      <c r="E7" t="s">
        <v>1</v>
      </c>
      <c r="F7">
        <v>0.4</v>
      </c>
      <c r="G7">
        <v>120</v>
      </c>
      <c r="H7">
        <v>25</v>
      </c>
      <c r="I7" s="4">
        <f>H7*F7/G7</f>
        <v>8.3333333333333329E-2</v>
      </c>
    </row>
    <row r="8" spans="2:10" x14ac:dyDescent="0.25">
      <c r="B8" t="s">
        <v>17</v>
      </c>
      <c r="C8">
        <v>25</v>
      </c>
      <c r="E8" s="6" t="s">
        <v>2</v>
      </c>
      <c r="F8" s="6">
        <v>1</v>
      </c>
      <c r="G8" s="6">
        <v>120</v>
      </c>
      <c r="H8" s="6">
        <v>25</v>
      </c>
      <c r="I8" s="7">
        <f>H8*F8/G8</f>
        <v>0.20833333333333334</v>
      </c>
    </row>
    <row r="9" spans="2:10" x14ac:dyDescent="0.25">
      <c r="B9" t="s">
        <v>16</v>
      </c>
      <c r="C9" s="13">
        <v>0.99</v>
      </c>
      <c r="E9" t="s">
        <v>12</v>
      </c>
      <c r="I9" s="4">
        <f>SUM(I7:I8)</f>
        <v>0.29166666666666669</v>
      </c>
    </row>
    <row r="10" spans="2:10" x14ac:dyDescent="0.25">
      <c r="B10" s="2" t="s">
        <v>0</v>
      </c>
      <c r="C10" s="1">
        <f>C8*365*C9</f>
        <v>9033.75</v>
      </c>
    </row>
    <row r="11" spans="2:10" x14ac:dyDescent="0.25">
      <c r="B11" s="2" t="s">
        <v>10</v>
      </c>
      <c r="C11" s="1">
        <v>35000</v>
      </c>
    </row>
    <row r="12" spans="2:10" x14ac:dyDescent="0.25">
      <c r="B12" s="2" t="s">
        <v>15</v>
      </c>
      <c r="C12" s="1">
        <f>1.36*C11</f>
        <v>47600</v>
      </c>
    </row>
    <row r="13" spans="2:10" x14ac:dyDescent="0.25">
      <c r="B13" s="5" t="s">
        <v>11</v>
      </c>
      <c r="C13" s="1">
        <f>C12*12</f>
        <v>571200</v>
      </c>
    </row>
    <row r="16" spans="2:10" ht="15.75" x14ac:dyDescent="0.25">
      <c r="B16" s="8" t="s">
        <v>21</v>
      </c>
      <c r="C16" s="9">
        <f>C10*C7</f>
        <v>89434.125</v>
      </c>
      <c r="E16" s="10" t="s">
        <v>20</v>
      </c>
      <c r="F16" s="10"/>
      <c r="G16" s="10"/>
      <c r="H16" s="10"/>
      <c r="I16" s="11">
        <f>I9*C13</f>
        <v>166600</v>
      </c>
    </row>
  </sheetData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Knápek Martin, Ing.</dc:creator>
  <cp:lastModifiedBy>Knápek Martin, Ing.</cp:lastModifiedBy>
  <dcterms:created xsi:type="dcterms:W3CDTF">2020-02-03T11:42:46Z</dcterms:created>
  <dcterms:modified xsi:type="dcterms:W3CDTF">2020-02-14T11:14:07Z</dcterms:modified>
</cp:coreProperties>
</file>