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nápek Martin\BP 2020\KLINIKY - podklady předschůzky\K26 RHB\"/>
    </mc:Choice>
  </mc:AlternateContent>
  <xr:revisionPtr revIDLastSave="0" documentId="13_ncr:1_{CF05774C-28B4-4A41-9D3C-67E1A97A2299}" xr6:coauthVersionLast="45" xr6:coauthVersionMax="45" xr10:uidLastSave="{00000000-0000-0000-0000-000000000000}"/>
  <bookViews>
    <workbookView xWindow="-120" yWindow="-120" windowWidth="29040" windowHeight="15840" xr2:uid="{F4443EB9-1C39-4B49-B4D9-33A126D359FB}"/>
  </bookViews>
  <sheets>
    <sheet name="List2" sheetId="2" r:id="rId1"/>
    <sheet name="List1" sheetId="1" r:id="rId2"/>
  </sheets>
  <definedNames>
    <definedName name="_xlnm.Print_Area" localSheetId="0">List2!$A$14:$Q$512</definedName>
  </definedNames>
  <calcPr calcId="191029"/>
  <pivotCaches>
    <pivotCache cacheId="1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12" i="2" l="1"/>
  <c r="M512" i="2"/>
  <c r="Q512" i="2" s="1"/>
  <c r="L512" i="2"/>
  <c r="K512" i="2"/>
  <c r="J512" i="2"/>
  <c r="I512" i="2"/>
  <c r="Q507" i="2"/>
  <c r="P507" i="2"/>
  <c r="O507" i="2"/>
  <c r="N507" i="2"/>
  <c r="M507" i="2"/>
  <c r="L507" i="2"/>
  <c r="N505" i="2"/>
  <c r="M505" i="2"/>
  <c r="Q505" i="2" s="1"/>
  <c r="L505" i="2"/>
  <c r="K505" i="2"/>
  <c r="J505" i="2"/>
  <c r="I505" i="2"/>
  <c r="O504" i="2"/>
  <c r="N504" i="2"/>
  <c r="M504" i="2"/>
  <c r="Q504" i="2" s="1"/>
  <c r="L504" i="2"/>
  <c r="K504" i="2"/>
  <c r="J504" i="2"/>
  <c r="I504" i="2"/>
  <c r="P503" i="2"/>
  <c r="O503" i="2"/>
  <c r="N503" i="2"/>
  <c r="M503" i="2"/>
  <c r="Q503" i="2" s="1"/>
  <c r="L503" i="2"/>
  <c r="K503" i="2"/>
  <c r="J503" i="2"/>
  <c r="I503" i="2"/>
  <c r="M502" i="2"/>
  <c r="L502" i="2"/>
  <c r="K502" i="2"/>
  <c r="J502" i="2"/>
  <c r="I502" i="2"/>
  <c r="N501" i="2"/>
  <c r="L501" i="2"/>
  <c r="K501" i="2"/>
  <c r="J501" i="2"/>
  <c r="M501" i="2" s="1"/>
  <c r="I501" i="2"/>
  <c r="O500" i="2"/>
  <c r="N500" i="2"/>
  <c r="M500" i="2"/>
  <c r="Q500" i="2" s="1"/>
  <c r="L500" i="2"/>
  <c r="K500" i="2"/>
  <c r="J500" i="2"/>
  <c r="I500" i="2"/>
  <c r="P499" i="2"/>
  <c r="L499" i="2"/>
  <c r="K499" i="2"/>
  <c r="J499" i="2"/>
  <c r="M499" i="2" s="1"/>
  <c r="I499" i="2"/>
  <c r="Q498" i="2"/>
  <c r="M498" i="2"/>
  <c r="L498" i="2"/>
  <c r="K498" i="2"/>
  <c r="J498" i="2"/>
  <c r="I498" i="2"/>
  <c r="N497" i="2"/>
  <c r="L497" i="2"/>
  <c r="K497" i="2"/>
  <c r="J497" i="2"/>
  <c r="M497" i="2" s="1"/>
  <c r="I497" i="2"/>
  <c r="O496" i="2"/>
  <c r="N496" i="2"/>
  <c r="M496" i="2"/>
  <c r="Q496" i="2" s="1"/>
  <c r="L496" i="2"/>
  <c r="K496" i="2"/>
  <c r="J496" i="2"/>
  <c r="I496" i="2"/>
  <c r="P495" i="2"/>
  <c r="O495" i="2"/>
  <c r="N495" i="2"/>
  <c r="M495" i="2"/>
  <c r="Q495" i="2" s="1"/>
  <c r="L495" i="2"/>
  <c r="K495" i="2"/>
  <c r="J495" i="2"/>
  <c r="I495" i="2"/>
  <c r="M494" i="2"/>
  <c r="L494" i="2"/>
  <c r="K494" i="2"/>
  <c r="J494" i="2"/>
  <c r="I494" i="2"/>
  <c r="L493" i="2"/>
  <c r="K493" i="2"/>
  <c r="J493" i="2"/>
  <c r="M493" i="2" s="1"/>
  <c r="I493" i="2"/>
  <c r="O492" i="2"/>
  <c r="N492" i="2"/>
  <c r="M492" i="2"/>
  <c r="Q492" i="2" s="1"/>
  <c r="L492" i="2"/>
  <c r="K492" i="2"/>
  <c r="J492" i="2"/>
  <c r="I492" i="2"/>
  <c r="P491" i="2"/>
  <c r="O491" i="2"/>
  <c r="N491" i="2"/>
  <c r="M491" i="2"/>
  <c r="Q491" i="2" s="1"/>
  <c r="L491" i="2"/>
  <c r="K491" i="2"/>
  <c r="J491" i="2"/>
  <c r="I491" i="2"/>
  <c r="M490" i="2"/>
  <c r="L490" i="2"/>
  <c r="K490" i="2"/>
  <c r="J490" i="2"/>
  <c r="I490" i="2"/>
  <c r="N489" i="2"/>
  <c r="L489" i="2"/>
  <c r="K489" i="2"/>
  <c r="J489" i="2"/>
  <c r="M489" i="2" s="1"/>
  <c r="I489" i="2"/>
  <c r="O488" i="2"/>
  <c r="N488" i="2"/>
  <c r="M488" i="2"/>
  <c r="Q488" i="2" s="1"/>
  <c r="L488" i="2"/>
  <c r="K488" i="2"/>
  <c r="J488" i="2"/>
  <c r="I488" i="2"/>
  <c r="P487" i="2"/>
  <c r="L487" i="2"/>
  <c r="K487" i="2"/>
  <c r="J487" i="2"/>
  <c r="M487" i="2" s="1"/>
  <c r="I487" i="2"/>
  <c r="Q486" i="2"/>
  <c r="M486" i="2"/>
  <c r="L486" i="2"/>
  <c r="K486" i="2"/>
  <c r="J486" i="2"/>
  <c r="I486" i="2"/>
  <c r="N485" i="2"/>
  <c r="L485" i="2"/>
  <c r="K485" i="2"/>
  <c r="J485" i="2"/>
  <c r="M485" i="2" s="1"/>
  <c r="I485" i="2"/>
  <c r="O484" i="2"/>
  <c r="L484" i="2"/>
  <c r="K484" i="2"/>
  <c r="J484" i="2"/>
  <c r="M484" i="2" s="1"/>
  <c r="I484" i="2"/>
  <c r="P483" i="2"/>
  <c r="O483" i="2"/>
  <c r="N483" i="2"/>
  <c r="M483" i="2"/>
  <c r="Q483" i="2" s="1"/>
  <c r="L483" i="2"/>
  <c r="K483" i="2"/>
  <c r="J483" i="2"/>
  <c r="I483" i="2"/>
  <c r="L482" i="2"/>
  <c r="K482" i="2"/>
  <c r="J482" i="2"/>
  <c r="I482" i="2"/>
  <c r="M482" i="2" s="1"/>
  <c r="N481" i="2"/>
  <c r="M481" i="2"/>
  <c r="Q481" i="2" s="1"/>
  <c r="L481" i="2"/>
  <c r="K481" i="2"/>
  <c r="J481" i="2"/>
  <c r="I481" i="2"/>
  <c r="O480" i="2"/>
  <c r="N480" i="2"/>
  <c r="M480" i="2"/>
  <c r="Q480" i="2" s="1"/>
  <c r="L480" i="2"/>
  <c r="K480" i="2"/>
  <c r="J480" i="2"/>
  <c r="I480" i="2"/>
  <c r="P479" i="2"/>
  <c r="O479" i="2"/>
  <c r="N479" i="2"/>
  <c r="M479" i="2"/>
  <c r="Q479" i="2" s="1"/>
  <c r="L479" i="2"/>
  <c r="K479" i="2"/>
  <c r="J479" i="2"/>
  <c r="I479" i="2"/>
  <c r="L478" i="2"/>
  <c r="K478" i="2"/>
  <c r="J478" i="2"/>
  <c r="I478" i="2"/>
  <c r="M478" i="2" s="1"/>
  <c r="N477" i="2"/>
  <c r="M477" i="2"/>
  <c r="Q477" i="2" s="1"/>
  <c r="L477" i="2"/>
  <c r="K477" i="2"/>
  <c r="J477" i="2"/>
  <c r="I477" i="2"/>
  <c r="O476" i="2"/>
  <c r="L476" i="2"/>
  <c r="K476" i="2"/>
  <c r="J476" i="2"/>
  <c r="M476" i="2" s="1"/>
  <c r="I476" i="2"/>
  <c r="P475" i="2"/>
  <c r="O475" i="2"/>
  <c r="N475" i="2"/>
  <c r="M475" i="2"/>
  <c r="Q475" i="2" s="1"/>
  <c r="L475" i="2"/>
  <c r="K475" i="2"/>
  <c r="J475" i="2"/>
  <c r="I475" i="2"/>
  <c r="Q474" i="2"/>
  <c r="M474" i="2"/>
  <c r="L474" i="2"/>
  <c r="K474" i="2"/>
  <c r="J474" i="2"/>
  <c r="I474" i="2"/>
  <c r="N473" i="2"/>
  <c r="M473" i="2"/>
  <c r="Q473" i="2" s="1"/>
  <c r="L473" i="2"/>
  <c r="K473" i="2"/>
  <c r="J473" i="2"/>
  <c r="I473" i="2"/>
  <c r="O472" i="2"/>
  <c r="N472" i="2"/>
  <c r="M472" i="2"/>
  <c r="Q472" i="2" s="1"/>
  <c r="L472" i="2"/>
  <c r="K472" i="2"/>
  <c r="J472" i="2"/>
  <c r="I472" i="2"/>
  <c r="P471" i="2"/>
  <c r="O471" i="2"/>
  <c r="N471" i="2"/>
  <c r="M471" i="2"/>
  <c r="Q471" i="2" s="1"/>
  <c r="L471" i="2"/>
  <c r="K471" i="2"/>
  <c r="J471" i="2"/>
  <c r="I471" i="2"/>
  <c r="M470" i="2"/>
  <c r="L470" i="2"/>
  <c r="K470" i="2"/>
  <c r="J470" i="2"/>
  <c r="I470" i="2"/>
  <c r="L469" i="2"/>
  <c r="K469" i="2"/>
  <c r="J469" i="2"/>
  <c r="M469" i="2" s="1"/>
  <c r="I469" i="2"/>
  <c r="O468" i="2"/>
  <c r="N468" i="2"/>
  <c r="M468" i="2"/>
  <c r="Q468" i="2" s="1"/>
  <c r="L468" i="2"/>
  <c r="K468" i="2"/>
  <c r="J468" i="2"/>
  <c r="I468" i="2"/>
  <c r="P467" i="2"/>
  <c r="O467" i="2"/>
  <c r="N467" i="2"/>
  <c r="M467" i="2"/>
  <c r="Q467" i="2" s="1"/>
  <c r="L467" i="2"/>
  <c r="K467" i="2"/>
  <c r="J467" i="2"/>
  <c r="I467" i="2"/>
  <c r="M466" i="2"/>
  <c r="L466" i="2"/>
  <c r="K466" i="2"/>
  <c r="J466" i="2"/>
  <c r="I466" i="2"/>
  <c r="N465" i="2"/>
  <c r="M465" i="2"/>
  <c r="Q465" i="2" s="1"/>
  <c r="L465" i="2"/>
  <c r="K465" i="2"/>
  <c r="J465" i="2"/>
  <c r="I465" i="2"/>
  <c r="L464" i="2"/>
  <c r="K464" i="2"/>
  <c r="J464" i="2"/>
  <c r="M464" i="2" s="1"/>
  <c r="I464" i="2"/>
  <c r="P463" i="2"/>
  <c r="L463" i="2"/>
  <c r="K463" i="2"/>
  <c r="J463" i="2"/>
  <c r="M463" i="2" s="1"/>
  <c r="I463" i="2"/>
  <c r="Q462" i="2"/>
  <c r="M462" i="2"/>
  <c r="L462" i="2"/>
  <c r="K462" i="2"/>
  <c r="J462" i="2"/>
  <c r="I462" i="2"/>
  <c r="L461" i="2"/>
  <c r="K461" i="2"/>
  <c r="J461" i="2"/>
  <c r="M461" i="2" s="1"/>
  <c r="I461" i="2"/>
  <c r="O460" i="2"/>
  <c r="N460" i="2"/>
  <c r="M460" i="2"/>
  <c r="Q460" i="2" s="1"/>
  <c r="L460" i="2"/>
  <c r="K460" i="2"/>
  <c r="J460" i="2"/>
  <c r="I460" i="2"/>
  <c r="L459" i="2"/>
  <c r="K459" i="2"/>
  <c r="J459" i="2"/>
  <c r="M459" i="2" s="1"/>
  <c r="I459" i="2"/>
  <c r="M458" i="2"/>
  <c r="L458" i="2"/>
  <c r="K458" i="2"/>
  <c r="J458" i="2"/>
  <c r="I458" i="2"/>
  <c r="N457" i="2"/>
  <c r="M457" i="2"/>
  <c r="Q457" i="2" s="1"/>
  <c r="L457" i="2"/>
  <c r="K457" i="2"/>
  <c r="J457" i="2"/>
  <c r="I457" i="2"/>
  <c r="O456" i="2"/>
  <c r="L456" i="2"/>
  <c r="K456" i="2"/>
  <c r="J456" i="2"/>
  <c r="M456" i="2" s="1"/>
  <c r="I456" i="2"/>
  <c r="P455" i="2"/>
  <c r="O455" i="2"/>
  <c r="N455" i="2"/>
  <c r="M455" i="2"/>
  <c r="Q455" i="2" s="1"/>
  <c r="L455" i="2"/>
  <c r="K455" i="2"/>
  <c r="J455" i="2"/>
  <c r="I455" i="2"/>
  <c r="L454" i="2"/>
  <c r="K454" i="2"/>
  <c r="J454" i="2"/>
  <c r="I454" i="2"/>
  <c r="M454" i="2" s="1"/>
  <c r="L453" i="2"/>
  <c r="K453" i="2"/>
  <c r="J453" i="2"/>
  <c r="M453" i="2" s="1"/>
  <c r="I453" i="2"/>
  <c r="O452" i="2"/>
  <c r="L452" i="2"/>
  <c r="K452" i="2"/>
  <c r="J452" i="2"/>
  <c r="M452" i="2" s="1"/>
  <c r="I452" i="2"/>
  <c r="P451" i="2"/>
  <c r="O451" i="2"/>
  <c r="N451" i="2"/>
  <c r="M451" i="2"/>
  <c r="Q451" i="2" s="1"/>
  <c r="L451" i="2"/>
  <c r="K451" i="2"/>
  <c r="J451" i="2"/>
  <c r="I451" i="2"/>
  <c r="L450" i="2"/>
  <c r="K450" i="2"/>
  <c r="J450" i="2"/>
  <c r="I450" i="2"/>
  <c r="M450" i="2" s="1"/>
  <c r="N449" i="2"/>
  <c r="M449" i="2"/>
  <c r="Q449" i="2" s="1"/>
  <c r="L449" i="2"/>
  <c r="K449" i="2"/>
  <c r="J449" i="2"/>
  <c r="I449" i="2"/>
  <c r="O448" i="2"/>
  <c r="L448" i="2"/>
  <c r="K448" i="2"/>
  <c r="J448" i="2"/>
  <c r="M448" i="2" s="1"/>
  <c r="I448" i="2"/>
  <c r="P447" i="2"/>
  <c r="O447" i="2"/>
  <c r="N447" i="2"/>
  <c r="M447" i="2"/>
  <c r="Q447" i="2" s="1"/>
  <c r="L447" i="2"/>
  <c r="K447" i="2"/>
  <c r="J447" i="2"/>
  <c r="I447" i="2"/>
  <c r="L446" i="2"/>
  <c r="K446" i="2"/>
  <c r="J446" i="2"/>
  <c r="I446" i="2"/>
  <c r="M446" i="2" s="1"/>
  <c r="N445" i="2"/>
  <c r="L445" i="2"/>
  <c r="K445" i="2"/>
  <c r="J445" i="2"/>
  <c r="M445" i="2" s="1"/>
  <c r="I445" i="2"/>
  <c r="O444" i="2"/>
  <c r="N444" i="2"/>
  <c r="M444" i="2"/>
  <c r="Q444" i="2" s="1"/>
  <c r="L444" i="2"/>
  <c r="K444" i="2"/>
  <c r="J444" i="2"/>
  <c r="I444" i="2"/>
  <c r="O443" i="2"/>
  <c r="L443" i="2"/>
  <c r="K443" i="2"/>
  <c r="J443" i="2"/>
  <c r="M443" i="2" s="1"/>
  <c r="I443" i="2"/>
  <c r="Q442" i="2"/>
  <c r="L442" i="2"/>
  <c r="K442" i="2"/>
  <c r="J442" i="2"/>
  <c r="I442" i="2"/>
  <c r="M442" i="2" s="1"/>
  <c r="M441" i="2"/>
  <c r="L441" i="2"/>
  <c r="K441" i="2"/>
  <c r="J441" i="2"/>
  <c r="I441" i="2"/>
  <c r="L440" i="2"/>
  <c r="K440" i="2"/>
  <c r="J440" i="2"/>
  <c r="I440" i="2"/>
  <c r="P439" i="2"/>
  <c r="L439" i="2"/>
  <c r="K439" i="2"/>
  <c r="J439" i="2"/>
  <c r="M439" i="2" s="1"/>
  <c r="I439" i="2"/>
  <c r="L438" i="2"/>
  <c r="K438" i="2"/>
  <c r="J438" i="2"/>
  <c r="I438" i="2"/>
  <c r="M438" i="2" s="1"/>
  <c r="Q437" i="2"/>
  <c r="P437" i="2"/>
  <c r="N437" i="2"/>
  <c r="M437" i="2"/>
  <c r="O437" i="2" s="1"/>
  <c r="L437" i="2"/>
  <c r="K437" i="2"/>
  <c r="J437" i="2"/>
  <c r="I437" i="2"/>
  <c r="L436" i="2"/>
  <c r="K436" i="2"/>
  <c r="J436" i="2"/>
  <c r="M436" i="2" s="1"/>
  <c r="I436" i="2"/>
  <c r="N435" i="2"/>
  <c r="L435" i="2"/>
  <c r="K435" i="2"/>
  <c r="J435" i="2"/>
  <c r="M435" i="2" s="1"/>
  <c r="I435" i="2"/>
  <c r="O434" i="2"/>
  <c r="M434" i="2"/>
  <c r="L434" i="2"/>
  <c r="K434" i="2"/>
  <c r="J434" i="2"/>
  <c r="I434" i="2"/>
  <c r="M433" i="2"/>
  <c r="L433" i="2"/>
  <c r="K433" i="2"/>
  <c r="J433" i="2"/>
  <c r="I433" i="2"/>
  <c r="N432" i="2"/>
  <c r="M432" i="2"/>
  <c r="L432" i="2"/>
  <c r="K432" i="2"/>
  <c r="J432" i="2"/>
  <c r="I432" i="2"/>
  <c r="N431" i="2"/>
  <c r="L431" i="2"/>
  <c r="K431" i="2"/>
  <c r="J431" i="2"/>
  <c r="M431" i="2" s="1"/>
  <c r="Q431" i="2" s="1"/>
  <c r="I431" i="2"/>
  <c r="L430" i="2"/>
  <c r="K430" i="2"/>
  <c r="J430" i="2"/>
  <c r="I430" i="2"/>
  <c r="M430" i="2" s="1"/>
  <c r="M429" i="2"/>
  <c r="L429" i="2"/>
  <c r="K429" i="2"/>
  <c r="J429" i="2"/>
  <c r="I429" i="2"/>
  <c r="Q428" i="2"/>
  <c r="N428" i="2"/>
  <c r="M428" i="2"/>
  <c r="L428" i="2"/>
  <c r="K428" i="2"/>
  <c r="J428" i="2"/>
  <c r="I428" i="2"/>
  <c r="P427" i="2"/>
  <c r="O427" i="2"/>
  <c r="N427" i="2"/>
  <c r="M427" i="2"/>
  <c r="Q427" i="2" s="1"/>
  <c r="L427" i="2"/>
  <c r="K427" i="2"/>
  <c r="J427" i="2"/>
  <c r="I427" i="2"/>
  <c r="P426" i="2"/>
  <c r="O426" i="2"/>
  <c r="M426" i="2"/>
  <c r="N426" i="2" s="1"/>
  <c r="L426" i="2"/>
  <c r="K426" i="2"/>
  <c r="J426" i="2"/>
  <c r="I426" i="2"/>
  <c r="M425" i="2"/>
  <c r="L425" i="2"/>
  <c r="K425" i="2"/>
  <c r="J425" i="2"/>
  <c r="I425" i="2"/>
  <c r="Q424" i="2"/>
  <c r="M424" i="2"/>
  <c r="L424" i="2"/>
  <c r="K424" i="2"/>
  <c r="J424" i="2"/>
  <c r="I424" i="2"/>
  <c r="P423" i="2"/>
  <c r="O423" i="2"/>
  <c r="N423" i="2"/>
  <c r="M423" i="2"/>
  <c r="Q423" i="2" s="1"/>
  <c r="L423" i="2"/>
  <c r="K423" i="2"/>
  <c r="J423" i="2"/>
  <c r="I423" i="2"/>
  <c r="P422" i="2"/>
  <c r="O422" i="2"/>
  <c r="M422" i="2"/>
  <c r="N422" i="2" s="1"/>
  <c r="L422" i="2"/>
  <c r="K422" i="2"/>
  <c r="J422" i="2"/>
  <c r="I422" i="2"/>
  <c r="P421" i="2"/>
  <c r="M421" i="2"/>
  <c r="L421" i="2"/>
  <c r="K421" i="2"/>
  <c r="J421" i="2"/>
  <c r="I421" i="2"/>
  <c r="M420" i="2"/>
  <c r="L420" i="2"/>
  <c r="K420" i="2"/>
  <c r="J420" i="2"/>
  <c r="I420" i="2"/>
  <c r="P419" i="2"/>
  <c r="O419" i="2"/>
  <c r="N419" i="2"/>
  <c r="M419" i="2"/>
  <c r="Q419" i="2" s="1"/>
  <c r="L419" i="2"/>
  <c r="K419" i="2"/>
  <c r="J419" i="2"/>
  <c r="I419" i="2"/>
  <c r="P418" i="2"/>
  <c r="O418" i="2"/>
  <c r="M418" i="2"/>
  <c r="N418" i="2" s="1"/>
  <c r="L418" i="2"/>
  <c r="K418" i="2"/>
  <c r="J418" i="2"/>
  <c r="I418" i="2"/>
  <c r="Q417" i="2"/>
  <c r="P417" i="2"/>
  <c r="M417" i="2"/>
  <c r="L417" i="2"/>
  <c r="K417" i="2"/>
  <c r="J417" i="2"/>
  <c r="I417" i="2"/>
  <c r="M416" i="2"/>
  <c r="L416" i="2"/>
  <c r="K416" i="2"/>
  <c r="J416" i="2"/>
  <c r="I416" i="2"/>
  <c r="P415" i="2"/>
  <c r="O415" i="2"/>
  <c r="N415" i="2"/>
  <c r="M415" i="2"/>
  <c r="Q415" i="2" s="1"/>
  <c r="L415" i="2"/>
  <c r="K415" i="2"/>
  <c r="J415" i="2"/>
  <c r="I415" i="2"/>
  <c r="P414" i="2"/>
  <c r="O414" i="2"/>
  <c r="M414" i="2"/>
  <c r="N414" i="2" s="1"/>
  <c r="L414" i="2"/>
  <c r="K414" i="2"/>
  <c r="J414" i="2"/>
  <c r="I414" i="2"/>
  <c r="Q413" i="2"/>
  <c r="M413" i="2"/>
  <c r="L413" i="2"/>
  <c r="K413" i="2"/>
  <c r="J413" i="2"/>
  <c r="I413" i="2"/>
  <c r="Q412" i="2"/>
  <c r="N412" i="2"/>
  <c r="M412" i="2"/>
  <c r="L412" i="2"/>
  <c r="K412" i="2"/>
  <c r="J412" i="2"/>
  <c r="I412" i="2"/>
  <c r="P411" i="2"/>
  <c r="O411" i="2"/>
  <c r="N411" i="2"/>
  <c r="M411" i="2"/>
  <c r="Q411" i="2" s="1"/>
  <c r="L411" i="2"/>
  <c r="K411" i="2"/>
  <c r="J411" i="2"/>
  <c r="I411" i="2"/>
  <c r="P410" i="2"/>
  <c r="O410" i="2"/>
  <c r="M410" i="2"/>
  <c r="N410" i="2" s="1"/>
  <c r="L410" i="2"/>
  <c r="K410" i="2"/>
  <c r="J410" i="2"/>
  <c r="I410" i="2"/>
  <c r="M409" i="2"/>
  <c r="L409" i="2"/>
  <c r="K409" i="2"/>
  <c r="J409" i="2"/>
  <c r="I409" i="2"/>
  <c r="L408" i="2"/>
  <c r="K408" i="2"/>
  <c r="J408" i="2"/>
  <c r="I408" i="2"/>
  <c r="M408" i="2" s="1"/>
  <c r="P407" i="2"/>
  <c r="O407" i="2"/>
  <c r="N407" i="2"/>
  <c r="M407" i="2"/>
  <c r="Q407" i="2" s="1"/>
  <c r="L407" i="2"/>
  <c r="K407" i="2"/>
  <c r="J407" i="2"/>
  <c r="I407" i="2"/>
  <c r="P406" i="2"/>
  <c r="O406" i="2"/>
  <c r="M406" i="2"/>
  <c r="N406" i="2" s="1"/>
  <c r="L406" i="2"/>
  <c r="K406" i="2"/>
  <c r="J406" i="2"/>
  <c r="I406" i="2"/>
  <c r="M405" i="2"/>
  <c r="L405" i="2"/>
  <c r="K405" i="2"/>
  <c r="J405" i="2"/>
  <c r="I405" i="2"/>
  <c r="M404" i="2"/>
  <c r="L404" i="2"/>
  <c r="K404" i="2"/>
  <c r="J404" i="2"/>
  <c r="I404" i="2"/>
  <c r="P403" i="2"/>
  <c r="O403" i="2"/>
  <c r="N403" i="2"/>
  <c r="M403" i="2"/>
  <c r="Q403" i="2" s="1"/>
  <c r="L403" i="2"/>
  <c r="K403" i="2"/>
  <c r="J403" i="2"/>
  <c r="I403" i="2"/>
  <c r="P402" i="2"/>
  <c r="O402" i="2"/>
  <c r="M402" i="2"/>
  <c r="N402" i="2" s="1"/>
  <c r="L402" i="2"/>
  <c r="K402" i="2"/>
  <c r="J402" i="2"/>
  <c r="I402" i="2"/>
  <c r="Q401" i="2"/>
  <c r="P401" i="2"/>
  <c r="M401" i="2"/>
  <c r="L401" i="2"/>
  <c r="K401" i="2"/>
  <c r="J401" i="2"/>
  <c r="I401" i="2"/>
  <c r="N400" i="2"/>
  <c r="M400" i="2"/>
  <c r="L400" i="2"/>
  <c r="K400" i="2"/>
  <c r="J400" i="2"/>
  <c r="I400" i="2"/>
  <c r="P399" i="2"/>
  <c r="O399" i="2"/>
  <c r="N399" i="2"/>
  <c r="M399" i="2"/>
  <c r="Q399" i="2" s="1"/>
  <c r="L399" i="2"/>
  <c r="K399" i="2"/>
  <c r="J399" i="2"/>
  <c r="I399" i="2"/>
  <c r="L398" i="2"/>
  <c r="K398" i="2"/>
  <c r="J398" i="2"/>
  <c r="I398" i="2"/>
  <c r="M398" i="2" s="1"/>
  <c r="Q397" i="2"/>
  <c r="P397" i="2"/>
  <c r="M397" i="2"/>
  <c r="L397" i="2"/>
  <c r="K397" i="2"/>
  <c r="J397" i="2"/>
  <c r="I397" i="2"/>
  <c r="M396" i="2"/>
  <c r="L396" i="2"/>
  <c r="K396" i="2"/>
  <c r="J396" i="2"/>
  <c r="I396" i="2"/>
  <c r="P395" i="2"/>
  <c r="O395" i="2"/>
  <c r="N395" i="2"/>
  <c r="M395" i="2"/>
  <c r="Q395" i="2" s="1"/>
  <c r="L395" i="2"/>
  <c r="K395" i="2"/>
  <c r="J395" i="2"/>
  <c r="I395" i="2"/>
  <c r="L394" i="2"/>
  <c r="K394" i="2"/>
  <c r="J394" i="2"/>
  <c r="I394" i="2"/>
  <c r="M394" i="2" s="1"/>
  <c r="L393" i="2"/>
  <c r="K393" i="2"/>
  <c r="J393" i="2"/>
  <c r="I393" i="2"/>
  <c r="M393" i="2" s="1"/>
  <c r="M392" i="2"/>
  <c r="L392" i="2"/>
  <c r="K392" i="2"/>
  <c r="J392" i="2"/>
  <c r="I392" i="2"/>
  <c r="P391" i="2"/>
  <c r="O391" i="2"/>
  <c r="N391" i="2"/>
  <c r="M391" i="2"/>
  <c r="Q391" i="2" s="1"/>
  <c r="L391" i="2"/>
  <c r="K391" i="2"/>
  <c r="J391" i="2"/>
  <c r="I391" i="2"/>
  <c r="P390" i="2"/>
  <c r="O390" i="2"/>
  <c r="M390" i="2"/>
  <c r="N390" i="2" s="1"/>
  <c r="L390" i="2"/>
  <c r="K390" i="2"/>
  <c r="J390" i="2"/>
  <c r="I390" i="2"/>
  <c r="Q389" i="2"/>
  <c r="M389" i="2"/>
  <c r="L389" i="2"/>
  <c r="K389" i="2"/>
  <c r="J389" i="2"/>
  <c r="I389" i="2"/>
  <c r="Q388" i="2"/>
  <c r="L388" i="2"/>
  <c r="K388" i="2"/>
  <c r="J388" i="2"/>
  <c r="M388" i="2" s="1"/>
  <c r="I388" i="2"/>
  <c r="N387" i="2"/>
  <c r="L387" i="2"/>
  <c r="K387" i="2"/>
  <c r="J387" i="2"/>
  <c r="M387" i="2" s="1"/>
  <c r="I387" i="2"/>
  <c r="P386" i="2"/>
  <c r="O386" i="2"/>
  <c r="M386" i="2"/>
  <c r="N386" i="2" s="1"/>
  <c r="L386" i="2"/>
  <c r="K386" i="2"/>
  <c r="J386" i="2"/>
  <c r="I386" i="2"/>
  <c r="Q385" i="2"/>
  <c r="P385" i="2"/>
  <c r="M385" i="2"/>
  <c r="L385" i="2"/>
  <c r="K385" i="2"/>
  <c r="J385" i="2"/>
  <c r="I385" i="2"/>
  <c r="M384" i="2"/>
  <c r="L384" i="2"/>
  <c r="K384" i="2"/>
  <c r="J384" i="2"/>
  <c r="I384" i="2"/>
  <c r="P383" i="2"/>
  <c r="O383" i="2"/>
  <c r="N383" i="2"/>
  <c r="M383" i="2"/>
  <c r="Q383" i="2" s="1"/>
  <c r="L383" i="2"/>
  <c r="K383" i="2"/>
  <c r="J383" i="2"/>
  <c r="I383" i="2"/>
  <c r="L382" i="2"/>
  <c r="K382" i="2"/>
  <c r="J382" i="2"/>
  <c r="I382" i="2"/>
  <c r="M382" i="2" s="1"/>
  <c r="Q381" i="2"/>
  <c r="P381" i="2"/>
  <c r="M381" i="2"/>
  <c r="L381" i="2"/>
  <c r="K381" i="2"/>
  <c r="J381" i="2"/>
  <c r="I381" i="2"/>
  <c r="L380" i="2"/>
  <c r="K380" i="2"/>
  <c r="J380" i="2"/>
  <c r="M380" i="2" s="1"/>
  <c r="I380" i="2"/>
  <c r="N379" i="2"/>
  <c r="L379" i="2"/>
  <c r="K379" i="2"/>
  <c r="J379" i="2"/>
  <c r="M379" i="2" s="1"/>
  <c r="I379" i="2"/>
  <c r="P378" i="2"/>
  <c r="O378" i="2"/>
  <c r="M378" i="2"/>
  <c r="N378" i="2" s="1"/>
  <c r="L378" i="2"/>
  <c r="K378" i="2"/>
  <c r="J378" i="2"/>
  <c r="I378" i="2"/>
  <c r="L377" i="2"/>
  <c r="K377" i="2"/>
  <c r="J377" i="2"/>
  <c r="I377" i="2"/>
  <c r="M377" i="2" s="1"/>
  <c r="M376" i="2"/>
  <c r="L376" i="2"/>
  <c r="K376" i="2"/>
  <c r="J376" i="2"/>
  <c r="I376" i="2"/>
  <c r="P375" i="2"/>
  <c r="N375" i="2"/>
  <c r="L375" i="2"/>
  <c r="K375" i="2"/>
  <c r="J375" i="2"/>
  <c r="M375" i="2" s="1"/>
  <c r="Q375" i="2" s="1"/>
  <c r="I375" i="2"/>
  <c r="L374" i="2"/>
  <c r="K374" i="2"/>
  <c r="J374" i="2"/>
  <c r="I374" i="2"/>
  <c r="M374" i="2" s="1"/>
  <c r="Q373" i="2"/>
  <c r="P373" i="2"/>
  <c r="M373" i="2"/>
  <c r="O373" i="2" s="1"/>
  <c r="L373" i="2"/>
  <c r="K373" i="2"/>
  <c r="J373" i="2"/>
  <c r="I373" i="2"/>
  <c r="L372" i="2"/>
  <c r="K372" i="2"/>
  <c r="J372" i="2"/>
  <c r="I372" i="2"/>
  <c r="M372" i="2" s="1"/>
  <c r="L371" i="2"/>
  <c r="K371" i="2"/>
  <c r="J371" i="2"/>
  <c r="M371" i="2" s="1"/>
  <c r="I371" i="2"/>
  <c r="P370" i="2"/>
  <c r="O370" i="2"/>
  <c r="N370" i="2"/>
  <c r="M370" i="2"/>
  <c r="Q370" i="2" s="1"/>
  <c r="L370" i="2"/>
  <c r="K370" i="2"/>
  <c r="J370" i="2"/>
  <c r="I370" i="2"/>
  <c r="P369" i="2"/>
  <c r="L369" i="2"/>
  <c r="K369" i="2"/>
  <c r="J369" i="2"/>
  <c r="I369" i="2"/>
  <c r="M369" i="2" s="1"/>
  <c r="L368" i="2"/>
  <c r="K368" i="2"/>
  <c r="J368" i="2"/>
  <c r="I368" i="2"/>
  <c r="M368" i="2" s="1"/>
  <c r="L367" i="2"/>
  <c r="K367" i="2"/>
  <c r="J367" i="2"/>
  <c r="M367" i="2" s="1"/>
  <c r="I367" i="2"/>
  <c r="P366" i="2"/>
  <c r="O366" i="2"/>
  <c r="N366" i="2"/>
  <c r="M366" i="2"/>
  <c r="Q366" i="2" s="1"/>
  <c r="L366" i="2"/>
  <c r="K366" i="2"/>
  <c r="J366" i="2"/>
  <c r="I366" i="2"/>
  <c r="P365" i="2"/>
  <c r="O365" i="2"/>
  <c r="M365" i="2"/>
  <c r="N365" i="2" s="1"/>
  <c r="L365" i="2"/>
  <c r="K365" i="2"/>
  <c r="J365" i="2"/>
  <c r="I365" i="2"/>
  <c r="Q364" i="2"/>
  <c r="P364" i="2"/>
  <c r="M364" i="2"/>
  <c r="L364" i="2"/>
  <c r="K364" i="2"/>
  <c r="J364" i="2"/>
  <c r="I364" i="2"/>
  <c r="M363" i="2"/>
  <c r="L363" i="2"/>
  <c r="K363" i="2"/>
  <c r="J363" i="2"/>
  <c r="I363" i="2"/>
  <c r="P362" i="2"/>
  <c r="O362" i="2"/>
  <c r="N362" i="2"/>
  <c r="M362" i="2"/>
  <c r="Q362" i="2" s="1"/>
  <c r="L362" i="2"/>
  <c r="K362" i="2"/>
  <c r="J362" i="2"/>
  <c r="I362" i="2"/>
  <c r="P361" i="2"/>
  <c r="O361" i="2"/>
  <c r="M361" i="2"/>
  <c r="N361" i="2" s="1"/>
  <c r="L361" i="2"/>
  <c r="K361" i="2"/>
  <c r="J361" i="2"/>
  <c r="I361" i="2"/>
  <c r="Q360" i="2"/>
  <c r="M360" i="2"/>
  <c r="L360" i="2"/>
  <c r="K360" i="2"/>
  <c r="J360" i="2"/>
  <c r="I360" i="2"/>
  <c r="Q359" i="2"/>
  <c r="N359" i="2"/>
  <c r="M359" i="2"/>
  <c r="L359" i="2"/>
  <c r="K359" i="2"/>
  <c r="J359" i="2"/>
  <c r="I359" i="2"/>
  <c r="P358" i="2"/>
  <c r="O358" i="2"/>
  <c r="N358" i="2"/>
  <c r="M358" i="2"/>
  <c r="Q358" i="2" s="1"/>
  <c r="L358" i="2"/>
  <c r="K358" i="2"/>
  <c r="J358" i="2"/>
  <c r="I358" i="2"/>
  <c r="P357" i="2"/>
  <c r="O357" i="2"/>
  <c r="M357" i="2"/>
  <c r="N357" i="2" s="1"/>
  <c r="L357" i="2"/>
  <c r="K357" i="2"/>
  <c r="J357" i="2"/>
  <c r="I357" i="2"/>
  <c r="L356" i="2"/>
  <c r="K356" i="2"/>
  <c r="J356" i="2"/>
  <c r="I356" i="2"/>
  <c r="M356" i="2" s="1"/>
  <c r="Q355" i="2"/>
  <c r="M355" i="2"/>
  <c r="L355" i="2"/>
  <c r="K355" i="2"/>
  <c r="J355" i="2"/>
  <c r="I355" i="2"/>
  <c r="P354" i="2"/>
  <c r="O354" i="2"/>
  <c r="N354" i="2"/>
  <c r="M354" i="2"/>
  <c r="Q354" i="2" s="1"/>
  <c r="L354" i="2"/>
  <c r="K354" i="2"/>
  <c r="J354" i="2"/>
  <c r="I354" i="2"/>
  <c r="L353" i="2"/>
  <c r="K353" i="2"/>
  <c r="J353" i="2"/>
  <c r="I353" i="2"/>
  <c r="M353" i="2" s="1"/>
  <c r="P352" i="2"/>
  <c r="M352" i="2"/>
  <c r="L352" i="2"/>
  <c r="K352" i="2"/>
  <c r="J352" i="2"/>
  <c r="I352" i="2"/>
  <c r="L351" i="2"/>
  <c r="K351" i="2"/>
  <c r="J351" i="2"/>
  <c r="I351" i="2"/>
  <c r="M351" i="2" s="1"/>
  <c r="N350" i="2"/>
  <c r="L350" i="2"/>
  <c r="K350" i="2"/>
  <c r="J350" i="2"/>
  <c r="M350" i="2" s="1"/>
  <c r="I350" i="2"/>
  <c r="P349" i="2"/>
  <c r="O349" i="2"/>
  <c r="M349" i="2"/>
  <c r="N349" i="2" s="1"/>
  <c r="L349" i="2"/>
  <c r="K349" i="2"/>
  <c r="J349" i="2"/>
  <c r="I349" i="2"/>
  <c r="Q348" i="2"/>
  <c r="M348" i="2"/>
  <c r="L348" i="2"/>
  <c r="K348" i="2"/>
  <c r="J348" i="2"/>
  <c r="I348" i="2"/>
  <c r="Q347" i="2"/>
  <c r="N347" i="2"/>
  <c r="M347" i="2"/>
  <c r="L347" i="2"/>
  <c r="K347" i="2"/>
  <c r="J347" i="2"/>
  <c r="I347" i="2"/>
  <c r="P346" i="2"/>
  <c r="O346" i="2"/>
  <c r="N346" i="2"/>
  <c r="M346" i="2"/>
  <c r="Q346" i="2" s="1"/>
  <c r="L346" i="2"/>
  <c r="K346" i="2"/>
  <c r="J346" i="2"/>
  <c r="I346" i="2"/>
  <c r="P345" i="2"/>
  <c r="O345" i="2"/>
  <c r="M345" i="2"/>
  <c r="N345" i="2" s="1"/>
  <c r="L345" i="2"/>
  <c r="K345" i="2"/>
  <c r="J345" i="2"/>
  <c r="I345" i="2"/>
  <c r="P344" i="2"/>
  <c r="M344" i="2"/>
  <c r="L344" i="2"/>
  <c r="K344" i="2"/>
  <c r="J344" i="2"/>
  <c r="I344" i="2"/>
  <c r="L343" i="2"/>
  <c r="K343" i="2"/>
  <c r="J343" i="2"/>
  <c r="I343" i="2"/>
  <c r="M343" i="2" s="1"/>
  <c r="P342" i="2"/>
  <c r="O342" i="2"/>
  <c r="N342" i="2"/>
  <c r="M342" i="2"/>
  <c r="Q342" i="2" s="1"/>
  <c r="L342" i="2"/>
  <c r="K342" i="2"/>
  <c r="J342" i="2"/>
  <c r="I342" i="2"/>
  <c r="L341" i="2"/>
  <c r="K341" i="2"/>
  <c r="J341" i="2"/>
  <c r="I341" i="2"/>
  <c r="M341" i="2" s="1"/>
  <c r="P340" i="2"/>
  <c r="M340" i="2"/>
  <c r="L340" i="2"/>
  <c r="K340" i="2"/>
  <c r="J340" i="2"/>
  <c r="I340" i="2"/>
  <c r="Q339" i="2"/>
  <c r="M339" i="2"/>
  <c r="L339" i="2"/>
  <c r="K339" i="2"/>
  <c r="J339" i="2"/>
  <c r="I339" i="2"/>
  <c r="P338" i="2"/>
  <c r="O338" i="2"/>
  <c r="N338" i="2"/>
  <c r="M338" i="2"/>
  <c r="Q338" i="2" s="1"/>
  <c r="L338" i="2"/>
  <c r="K338" i="2"/>
  <c r="J338" i="2"/>
  <c r="I338" i="2"/>
  <c r="L337" i="2"/>
  <c r="K337" i="2"/>
  <c r="J337" i="2"/>
  <c r="I337" i="2"/>
  <c r="M337" i="2" s="1"/>
  <c r="L336" i="2"/>
  <c r="K336" i="2"/>
  <c r="J336" i="2"/>
  <c r="I336" i="2"/>
  <c r="M336" i="2" s="1"/>
  <c r="Q335" i="2"/>
  <c r="M335" i="2"/>
  <c r="L335" i="2"/>
  <c r="K335" i="2"/>
  <c r="J335" i="2"/>
  <c r="I335" i="2"/>
  <c r="P334" i="2"/>
  <c r="O334" i="2"/>
  <c r="N334" i="2"/>
  <c r="M334" i="2"/>
  <c r="Q334" i="2" s="1"/>
  <c r="L334" i="2"/>
  <c r="K334" i="2"/>
  <c r="J334" i="2"/>
  <c r="I334" i="2"/>
  <c r="P333" i="2"/>
  <c r="O333" i="2"/>
  <c r="M333" i="2"/>
  <c r="N333" i="2" s="1"/>
  <c r="L333" i="2"/>
  <c r="K333" i="2"/>
  <c r="J333" i="2"/>
  <c r="I333" i="2"/>
  <c r="M332" i="2"/>
  <c r="L332" i="2"/>
  <c r="K332" i="2"/>
  <c r="J332" i="2"/>
  <c r="I332" i="2"/>
  <c r="N331" i="2"/>
  <c r="M331" i="2"/>
  <c r="L331" i="2"/>
  <c r="K331" i="2"/>
  <c r="J331" i="2"/>
  <c r="I331" i="2"/>
  <c r="P330" i="2"/>
  <c r="O330" i="2"/>
  <c r="N330" i="2"/>
  <c r="M330" i="2"/>
  <c r="Q330" i="2" s="1"/>
  <c r="L330" i="2"/>
  <c r="K330" i="2"/>
  <c r="J330" i="2"/>
  <c r="I330" i="2"/>
  <c r="P329" i="2"/>
  <c r="O329" i="2"/>
  <c r="M329" i="2"/>
  <c r="N329" i="2" s="1"/>
  <c r="L329" i="2"/>
  <c r="K329" i="2"/>
  <c r="J329" i="2"/>
  <c r="I329" i="2"/>
  <c r="Q328" i="2"/>
  <c r="P328" i="2"/>
  <c r="M328" i="2"/>
  <c r="L328" i="2"/>
  <c r="K328" i="2"/>
  <c r="J328" i="2"/>
  <c r="I328" i="2"/>
  <c r="M327" i="2"/>
  <c r="L327" i="2"/>
  <c r="K327" i="2"/>
  <c r="J327" i="2"/>
  <c r="I327" i="2"/>
  <c r="P326" i="2"/>
  <c r="O326" i="2"/>
  <c r="N326" i="2"/>
  <c r="M326" i="2"/>
  <c r="Q326" i="2" s="1"/>
  <c r="L326" i="2"/>
  <c r="K326" i="2"/>
  <c r="J326" i="2"/>
  <c r="I326" i="2"/>
  <c r="L325" i="2"/>
  <c r="K325" i="2"/>
  <c r="J325" i="2"/>
  <c r="I325" i="2"/>
  <c r="M325" i="2" s="1"/>
  <c r="Q324" i="2"/>
  <c r="P324" i="2"/>
  <c r="M324" i="2"/>
  <c r="L324" i="2"/>
  <c r="K324" i="2"/>
  <c r="J324" i="2"/>
  <c r="I324" i="2"/>
  <c r="M323" i="2"/>
  <c r="L323" i="2"/>
  <c r="K323" i="2"/>
  <c r="J323" i="2"/>
  <c r="I323" i="2"/>
  <c r="N322" i="2"/>
  <c r="L322" i="2"/>
  <c r="K322" i="2"/>
  <c r="J322" i="2"/>
  <c r="M322" i="2" s="1"/>
  <c r="I322" i="2"/>
  <c r="P321" i="2"/>
  <c r="O321" i="2"/>
  <c r="M321" i="2"/>
  <c r="N321" i="2" s="1"/>
  <c r="L321" i="2"/>
  <c r="K321" i="2"/>
  <c r="J321" i="2"/>
  <c r="I321" i="2"/>
  <c r="M320" i="2"/>
  <c r="L320" i="2"/>
  <c r="K320" i="2"/>
  <c r="J320" i="2"/>
  <c r="I320" i="2"/>
  <c r="N319" i="2"/>
  <c r="M319" i="2"/>
  <c r="L319" i="2"/>
  <c r="K319" i="2"/>
  <c r="J319" i="2"/>
  <c r="I319" i="2"/>
  <c r="P318" i="2"/>
  <c r="O318" i="2"/>
  <c r="N318" i="2"/>
  <c r="M318" i="2"/>
  <c r="Q318" i="2" s="1"/>
  <c r="L318" i="2"/>
  <c r="K318" i="2"/>
  <c r="J318" i="2"/>
  <c r="I318" i="2"/>
  <c r="P317" i="2"/>
  <c r="O317" i="2"/>
  <c r="M317" i="2"/>
  <c r="N317" i="2" s="1"/>
  <c r="L317" i="2"/>
  <c r="K317" i="2"/>
  <c r="J317" i="2"/>
  <c r="I317" i="2"/>
  <c r="Q316" i="2"/>
  <c r="P316" i="2"/>
  <c r="M316" i="2"/>
  <c r="L316" i="2"/>
  <c r="K316" i="2"/>
  <c r="J316" i="2"/>
  <c r="I316" i="2"/>
  <c r="L315" i="2"/>
  <c r="K315" i="2"/>
  <c r="J315" i="2"/>
  <c r="I315" i="2"/>
  <c r="M315" i="2" s="1"/>
  <c r="N314" i="2"/>
  <c r="L314" i="2"/>
  <c r="K314" i="2"/>
  <c r="J314" i="2"/>
  <c r="M314" i="2" s="1"/>
  <c r="I314" i="2"/>
  <c r="L313" i="2"/>
  <c r="K313" i="2"/>
  <c r="J313" i="2"/>
  <c r="I313" i="2"/>
  <c r="M313" i="2" s="1"/>
  <c r="N312" i="2"/>
  <c r="L312" i="2"/>
  <c r="K312" i="2"/>
  <c r="J312" i="2"/>
  <c r="M312" i="2" s="1"/>
  <c r="I312" i="2"/>
  <c r="Q311" i="2"/>
  <c r="O311" i="2"/>
  <c r="N311" i="2"/>
  <c r="M311" i="2"/>
  <c r="P311" i="2" s="1"/>
  <c r="L311" i="2"/>
  <c r="K311" i="2"/>
  <c r="J311" i="2"/>
  <c r="I311" i="2"/>
  <c r="P310" i="2"/>
  <c r="N310" i="2"/>
  <c r="L310" i="2"/>
  <c r="K310" i="2"/>
  <c r="J310" i="2"/>
  <c r="M310" i="2" s="1"/>
  <c r="Q310" i="2" s="1"/>
  <c r="I310" i="2"/>
  <c r="L309" i="2"/>
  <c r="K309" i="2"/>
  <c r="J309" i="2"/>
  <c r="I309" i="2"/>
  <c r="M309" i="2" s="1"/>
  <c r="L308" i="2"/>
  <c r="K308" i="2"/>
  <c r="J308" i="2"/>
  <c r="I308" i="2"/>
  <c r="M308" i="2" s="1"/>
  <c r="M307" i="2"/>
  <c r="L307" i="2"/>
  <c r="K307" i="2"/>
  <c r="J307" i="2"/>
  <c r="I307" i="2"/>
  <c r="L306" i="2"/>
  <c r="K306" i="2"/>
  <c r="J306" i="2"/>
  <c r="M306" i="2" s="1"/>
  <c r="Q306" i="2" s="1"/>
  <c r="I306" i="2"/>
  <c r="L305" i="2"/>
  <c r="K305" i="2"/>
  <c r="J305" i="2"/>
  <c r="I305" i="2"/>
  <c r="M305" i="2" s="1"/>
  <c r="Q305" i="2" s="1"/>
  <c r="L304" i="2"/>
  <c r="K304" i="2"/>
  <c r="J304" i="2"/>
  <c r="M304" i="2" s="1"/>
  <c r="I304" i="2"/>
  <c r="Q303" i="2"/>
  <c r="N303" i="2"/>
  <c r="M303" i="2"/>
  <c r="P303" i="2" s="1"/>
  <c r="L303" i="2"/>
  <c r="K303" i="2"/>
  <c r="J303" i="2"/>
  <c r="I303" i="2"/>
  <c r="P302" i="2"/>
  <c r="N302" i="2"/>
  <c r="L302" i="2"/>
  <c r="K302" i="2"/>
  <c r="J302" i="2"/>
  <c r="M302" i="2" s="1"/>
  <c r="Q302" i="2" s="1"/>
  <c r="I302" i="2"/>
  <c r="L301" i="2"/>
  <c r="K301" i="2"/>
  <c r="J301" i="2"/>
  <c r="I301" i="2"/>
  <c r="M301" i="2" s="1"/>
  <c r="L300" i="2"/>
  <c r="K300" i="2"/>
  <c r="J300" i="2"/>
  <c r="I300" i="2"/>
  <c r="M300" i="2" s="1"/>
  <c r="O299" i="2"/>
  <c r="M299" i="2"/>
  <c r="P299" i="2" s="1"/>
  <c r="L299" i="2"/>
  <c r="K299" i="2"/>
  <c r="J299" i="2"/>
  <c r="I299" i="2"/>
  <c r="P298" i="2"/>
  <c r="O298" i="2"/>
  <c r="N298" i="2"/>
  <c r="M298" i="2"/>
  <c r="Q298" i="2" s="1"/>
  <c r="L298" i="2"/>
  <c r="K298" i="2"/>
  <c r="J298" i="2"/>
  <c r="I298" i="2"/>
  <c r="L297" i="2"/>
  <c r="K297" i="2"/>
  <c r="J297" i="2"/>
  <c r="I297" i="2"/>
  <c r="M297" i="2" s="1"/>
  <c r="L296" i="2"/>
  <c r="K296" i="2"/>
  <c r="J296" i="2"/>
  <c r="I296" i="2"/>
  <c r="M296" i="2" s="1"/>
  <c r="P296" i="2" s="1"/>
  <c r="O295" i="2"/>
  <c r="M295" i="2"/>
  <c r="P295" i="2" s="1"/>
  <c r="L295" i="2"/>
  <c r="K295" i="2"/>
  <c r="J295" i="2"/>
  <c r="I295" i="2"/>
  <c r="L294" i="2"/>
  <c r="K294" i="2"/>
  <c r="J294" i="2"/>
  <c r="M294" i="2" s="1"/>
  <c r="O294" i="2" s="1"/>
  <c r="I294" i="2"/>
  <c r="L293" i="2"/>
  <c r="K293" i="2"/>
  <c r="J293" i="2"/>
  <c r="I293" i="2"/>
  <c r="M293" i="2" s="1"/>
  <c r="O293" i="2" s="1"/>
  <c r="L292" i="2"/>
  <c r="K292" i="2"/>
  <c r="J292" i="2"/>
  <c r="M292" i="2" s="1"/>
  <c r="I292" i="2"/>
  <c r="L291" i="2"/>
  <c r="K291" i="2"/>
  <c r="J291" i="2"/>
  <c r="M291" i="2" s="1"/>
  <c r="N291" i="2" s="1"/>
  <c r="I291" i="2"/>
  <c r="P290" i="2"/>
  <c r="O290" i="2"/>
  <c r="N290" i="2"/>
  <c r="M290" i="2"/>
  <c r="Q290" i="2" s="1"/>
  <c r="L290" i="2"/>
  <c r="K290" i="2"/>
  <c r="J290" i="2"/>
  <c r="I290" i="2"/>
  <c r="Q289" i="2"/>
  <c r="P289" i="2"/>
  <c r="O289" i="2"/>
  <c r="M289" i="2"/>
  <c r="N289" i="2" s="1"/>
  <c r="L289" i="2"/>
  <c r="K289" i="2"/>
  <c r="J289" i="2"/>
  <c r="I289" i="2"/>
  <c r="L288" i="2"/>
  <c r="K288" i="2"/>
  <c r="J288" i="2"/>
  <c r="M288" i="2" s="1"/>
  <c r="N288" i="2" s="1"/>
  <c r="I288" i="2"/>
  <c r="Q287" i="2"/>
  <c r="O287" i="2"/>
  <c r="N287" i="2"/>
  <c r="M287" i="2"/>
  <c r="P287" i="2" s="1"/>
  <c r="L287" i="2"/>
  <c r="K287" i="2"/>
  <c r="J287" i="2"/>
  <c r="I287" i="2"/>
  <c r="P286" i="2"/>
  <c r="N286" i="2"/>
  <c r="L286" i="2"/>
  <c r="K286" i="2"/>
  <c r="J286" i="2"/>
  <c r="M286" i="2" s="1"/>
  <c r="Q286" i="2" s="1"/>
  <c r="I286" i="2"/>
  <c r="M285" i="2"/>
  <c r="L285" i="2"/>
  <c r="K285" i="2"/>
  <c r="J285" i="2"/>
  <c r="I285" i="2"/>
  <c r="L284" i="2"/>
  <c r="K284" i="2"/>
  <c r="J284" i="2"/>
  <c r="I284" i="2"/>
  <c r="M284" i="2" s="1"/>
  <c r="M283" i="2"/>
  <c r="L283" i="2"/>
  <c r="K283" i="2"/>
  <c r="J283" i="2"/>
  <c r="I283" i="2"/>
  <c r="P282" i="2"/>
  <c r="O282" i="2"/>
  <c r="N282" i="2"/>
  <c r="M282" i="2"/>
  <c r="Q282" i="2" s="1"/>
  <c r="L282" i="2"/>
  <c r="K282" i="2"/>
  <c r="J282" i="2"/>
  <c r="I282" i="2"/>
  <c r="M281" i="2"/>
  <c r="L281" i="2"/>
  <c r="K281" i="2"/>
  <c r="J281" i="2"/>
  <c r="I281" i="2"/>
  <c r="M280" i="2"/>
  <c r="L280" i="2"/>
  <c r="K280" i="2"/>
  <c r="J280" i="2"/>
  <c r="I280" i="2"/>
  <c r="M279" i="2"/>
  <c r="L279" i="2"/>
  <c r="K279" i="2"/>
  <c r="J279" i="2"/>
  <c r="I279" i="2"/>
  <c r="P278" i="2"/>
  <c r="O278" i="2"/>
  <c r="N278" i="2"/>
  <c r="M278" i="2"/>
  <c r="Q278" i="2" s="1"/>
  <c r="L278" i="2"/>
  <c r="K278" i="2"/>
  <c r="J278" i="2"/>
  <c r="I278" i="2"/>
  <c r="L277" i="2"/>
  <c r="K277" i="2"/>
  <c r="J277" i="2"/>
  <c r="I277" i="2"/>
  <c r="M277" i="2" s="1"/>
  <c r="M276" i="2"/>
  <c r="L276" i="2"/>
  <c r="K276" i="2"/>
  <c r="J276" i="2"/>
  <c r="I276" i="2"/>
  <c r="L275" i="2"/>
  <c r="K275" i="2"/>
  <c r="J275" i="2"/>
  <c r="I275" i="2"/>
  <c r="M275" i="2" s="1"/>
  <c r="P274" i="2"/>
  <c r="O274" i="2"/>
  <c r="N274" i="2"/>
  <c r="M274" i="2"/>
  <c r="Q274" i="2" s="1"/>
  <c r="L274" i="2"/>
  <c r="K274" i="2"/>
  <c r="J274" i="2"/>
  <c r="I274" i="2"/>
  <c r="L273" i="2"/>
  <c r="K273" i="2"/>
  <c r="J273" i="2"/>
  <c r="I273" i="2"/>
  <c r="M273" i="2" s="1"/>
  <c r="M272" i="2"/>
  <c r="L272" i="2"/>
  <c r="K272" i="2"/>
  <c r="J272" i="2"/>
  <c r="I272" i="2"/>
  <c r="M271" i="2"/>
  <c r="L271" i="2"/>
  <c r="K271" i="2"/>
  <c r="J271" i="2"/>
  <c r="I271" i="2"/>
  <c r="L270" i="2"/>
  <c r="K270" i="2"/>
  <c r="J270" i="2"/>
  <c r="M270" i="2" s="1"/>
  <c r="Q270" i="2" s="1"/>
  <c r="I270" i="2"/>
  <c r="Q269" i="2"/>
  <c r="O269" i="2"/>
  <c r="M269" i="2"/>
  <c r="N269" i="2" s="1"/>
  <c r="L269" i="2"/>
  <c r="K269" i="2"/>
  <c r="J269" i="2"/>
  <c r="I269" i="2"/>
  <c r="L268" i="2"/>
  <c r="K268" i="2"/>
  <c r="J268" i="2"/>
  <c r="M268" i="2" s="1"/>
  <c r="I268" i="2"/>
  <c r="L267" i="2"/>
  <c r="K267" i="2"/>
  <c r="J267" i="2"/>
  <c r="M267" i="2" s="1"/>
  <c r="Q267" i="2" s="1"/>
  <c r="I267" i="2"/>
  <c r="P266" i="2"/>
  <c r="O266" i="2"/>
  <c r="N266" i="2"/>
  <c r="M266" i="2"/>
  <c r="Q266" i="2" s="1"/>
  <c r="L266" i="2"/>
  <c r="K266" i="2"/>
  <c r="J266" i="2"/>
  <c r="I266" i="2"/>
  <c r="Q265" i="2"/>
  <c r="O265" i="2"/>
  <c r="M265" i="2"/>
  <c r="N265" i="2" s="1"/>
  <c r="L265" i="2"/>
  <c r="K265" i="2"/>
  <c r="J265" i="2"/>
  <c r="I265" i="2"/>
  <c r="Q264" i="2"/>
  <c r="N264" i="2"/>
  <c r="M264" i="2"/>
  <c r="O264" i="2" s="1"/>
  <c r="L264" i="2"/>
  <c r="K264" i="2"/>
  <c r="J264" i="2"/>
  <c r="I264" i="2"/>
  <c r="L263" i="2"/>
  <c r="K263" i="2"/>
  <c r="J263" i="2"/>
  <c r="M263" i="2" s="1"/>
  <c r="I263" i="2"/>
  <c r="P262" i="2"/>
  <c r="N262" i="2"/>
  <c r="L262" i="2"/>
  <c r="K262" i="2"/>
  <c r="J262" i="2"/>
  <c r="M262" i="2" s="1"/>
  <c r="Q262" i="2" s="1"/>
  <c r="I262" i="2"/>
  <c r="P261" i="2"/>
  <c r="N261" i="2"/>
  <c r="M261" i="2"/>
  <c r="O261" i="2" s="1"/>
  <c r="L261" i="2"/>
  <c r="K261" i="2"/>
  <c r="J261" i="2"/>
  <c r="I261" i="2"/>
  <c r="M260" i="2"/>
  <c r="L260" i="2"/>
  <c r="K260" i="2"/>
  <c r="J260" i="2"/>
  <c r="I260" i="2"/>
  <c r="L259" i="2"/>
  <c r="K259" i="2"/>
  <c r="J259" i="2"/>
  <c r="M259" i="2" s="1"/>
  <c r="I259" i="2"/>
  <c r="L258" i="2"/>
  <c r="K258" i="2"/>
  <c r="J258" i="2"/>
  <c r="I258" i="2"/>
  <c r="M258" i="2" s="1"/>
  <c r="P257" i="2"/>
  <c r="N257" i="2"/>
  <c r="M257" i="2"/>
  <c r="O257" i="2" s="1"/>
  <c r="L257" i="2"/>
  <c r="K257" i="2"/>
  <c r="J257" i="2"/>
  <c r="I257" i="2"/>
  <c r="Q256" i="2"/>
  <c r="M256" i="2"/>
  <c r="L256" i="2"/>
  <c r="K256" i="2"/>
  <c r="J256" i="2"/>
  <c r="I256" i="2"/>
  <c r="P255" i="2"/>
  <c r="O255" i="2"/>
  <c r="N255" i="2"/>
  <c r="M255" i="2"/>
  <c r="Q255" i="2" s="1"/>
  <c r="L255" i="2"/>
  <c r="K255" i="2"/>
  <c r="J255" i="2"/>
  <c r="I255" i="2"/>
  <c r="O254" i="2"/>
  <c r="M254" i="2"/>
  <c r="N254" i="2" s="1"/>
  <c r="L254" i="2"/>
  <c r="K254" i="2"/>
  <c r="J254" i="2"/>
  <c r="I254" i="2"/>
  <c r="P253" i="2"/>
  <c r="N253" i="2"/>
  <c r="M253" i="2"/>
  <c r="O253" i="2" s="1"/>
  <c r="L253" i="2"/>
  <c r="K253" i="2"/>
  <c r="J253" i="2"/>
  <c r="I253" i="2"/>
  <c r="M252" i="2"/>
  <c r="L252" i="2"/>
  <c r="K252" i="2"/>
  <c r="J252" i="2"/>
  <c r="I252" i="2"/>
  <c r="P251" i="2"/>
  <c r="O251" i="2"/>
  <c r="N251" i="2"/>
  <c r="M251" i="2"/>
  <c r="Q251" i="2" s="1"/>
  <c r="L251" i="2"/>
  <c r="K251" i="2"/>
  <c r="J251" i="2"/>
  <c r="I251" i="2"/>
  <c r="O250" i="2"/>
  <c r="M250" i="2"/>
  <c r="N250" i="2" s="1"/>
  <c r="L250" i="2"/>
  <c r="K250" i="2"/>
  <c r="J250" i="2"/>
  <c r="I250" i="2"/>
  <c r="P249" i="2"/>
  <c r="N249" i="2"/>
  <c r="M249" i="2"/>
  <c r="O249" i="2" s="1"/>
  <c r="L249" i="2"/>
  <c r="K249" i="2"/>
  <c r="J249" i="2"/>
  <c r="I249" i="2"/>
  <c r="Q248" i="2"/>
  <c r="M248" i="2"/>
  <c r="L248" i="2"/>
  <c r="K248" i="2"/>
  <c r="J248" i="2"/>
  <c r="I248" i="2"/>
  <c r="N247" i="2"/>
  <c r="L247" i="2"/>
  <c r="K247" i="2"/>
  <c r="J247" i="2"/>
  <c r="M247" i="2" s="1"/>
  <c r="I247" i="2"/>
  <c r="O246" i="2"/>
  <c r="M246" i="2"/>
  <c r="N246" i="2" s="1"/>
  <c r="L246" i="2"/>
  <c r="K246" i="2"/>
  <c r="J246" i="2"/>
  <c r="I246" i="2"/>
  <c r="P245" i="2"/>
  <c r="N245" i="2"/>
  <c r="M245" i="2"/>
  <c r="O245" i="2" s="1"/>
  <c r="L245" i="2"/>
  <c r="K245" i="2"/>
  <c r="J245" i="2"/>
  <c r="I245" i="2"/>
  <c r="L244" i="2"/>
  <c r="K244" i="2"/>
  <c r="J244" i="2"/>
  <c r="I244" i="2"/>
  <c r="M244" i="2" s="1"/>
  <c r="L243" i="2"/>
  <c r="K243" i="2"/>
  <c r="J243" i="2"/>
  <c r="M243" i="2" s="1"/>
  <c r="N243" i="2" s="1"/>
  <c r="I243" i="2"/>
  <c r="O242" i="2"/>
  <c r="M242" i="2"/>
  <c r="N242" i="2" s="1"/>
  <c r="L242" i="2"/>
  <c r="K242" i="2"/>
  <c r="J242" i="2"/>
  <c r="I242" i="2"/>
  <c r="L241" i="2"/>
  <c r="K241" i="2"/>
  <c r="J241" i="2"/>
  <c r="M241" i="2" s="1"/>
  <c r="I241" i="2"/>
  <c r="Q240" i="2"/>
  <c r="M240" i="2"/>
  <c r="L240" i="2"/>
  <c r="K240" i="2"/>
  <c r="J240" i="2"/>
  <c r="I240" i="2"/>
  <c r="P239" i="2"/>
  <c r="O239" i="2"/>
  <c r="N239" i="2"/>
  <c r="M239" i="2"/>
  <c r="Q239" i="2" s="1"/>
  <c r="L239" i="2"/>
  <c r="K239" i="2"/>
  <c r="J239" i="2"/>
  <c r="I239" i="2"/>
  <c r="O238" i="2"/>
  <c r="M238" i="2"/>
  <c r="N238" i="2" s="1"/>
  <c r="L238" i="2"/>
  <c r="K238" i="2"/>
  <c r="J238" i="2"/>
  <c r="I238" i="2"/>
  <c r="P237" i="2"/>
  <c r="L237" i="2"/>
  <c r="K237" i="2"/>
  <c r="J237" i="2"/>
  <c r="M237" i="2" s="1"/>
  <c r="I237" i="2"/>
  <c r="M236" i="2"/>
  <c r="L236" i="2"/>
  <c r="K236" i="2"/>
  <c r="J236" i="2"/>
  <c r="I236" i="2"/>
  <c r="L235" i="2"/>
  <c r="K235" i="2"/>
  <c r="J235" i="2"/>
  <c r="M235" i="2" s="1"/>
  <c r="I235" i="2"/>
  <c r="L234" i="2"/>
  <c r="K234" i="2"/>
  <c r="J234" i="2"/>
  <c r="I234" i="2"/>
  <c r="M234" i="2" s="1"/>
  <c r="P233" i="2"/>
  <c r="N233" i="2"/>
  <c r="M233" i="2"/>
  <c r="O233" i="2" s="1"/>
  <c r="L233" i="2"/>
  <c r="K233" i="2"/>
  <c r="J233" i="2"/>
  <c r="I233" i="2"/>
  <c r="Q232" i="2"/>
  <c r="M232" i="2"/>
  <c r="L232" i="2"/>
  <c r="K232" i="2"/>
  <c r="J232" i="2"/>
  <c r="I232" i="2"/>
  <c r="N231" i="2"/>
  <c r="L231" i="2"/>
  <c r="K231" i="2"/>
  <c r="J231" i="2"/>
  <c r="M231" i="2" s="1"/>
  <c r="I231" i="2"/>
  <c r="O230" i="2"/>
  <c r="M230" i="2"/>
  <c r="N230" i="2" s="1"/>
  <c r="L230" i="2"/>
  <c r="K230" i="2"/>
  <c r="J230" i="2"/>
  <c r="I230" i="2"/>
  <c r="P229" i="2"/>
  <c r="N229" i="2"/>
  <c r="M229" i="2"/>
  <c r="O229" i="2" s="1"/>
  <c r="L229" i="2"/>
  <c r="K229" i="2"/>
  <c r="J229" i="2"/>
  <c r="I229" i="2"/>
  <c r="Q228" i="2"/>
  <c r="M228" i="2"/>
  <c r="L228" i="2"/>
  <c r="K228" i="2"/>
  <c r="J228" i="2"/>
  <c r="I228" i="2"/>
  <c r="P227" i="2"/>
  <c r="O227" i="2"/>
  <c r="N227" i="2"/>
  <c r="M227" i="2"/>
  <c r="Q227" i="2" s="1"/>
  <c r="L227" i="2"/>
  <c r="K227" i="2"/>
  <c r="J227" i="2"/>
  <c r="I227" i="2"/>
  <c r="O226" i="2"/>
  <c r="M226" i="2"/>
  <c r="N226" i="2" s="1"/>
  <c r="L226" i="2"/>
  <c r="K226" i="2"/>
  <c r="J226" i="2"/>
  <c r="I226" i="2"/>
  <c r="P225" i="2"/>
  <c r="L225" i="2"/>
  <c r="K225" i="2"/>
  <c r="J225" i="2"/>
  <c r="M225" i="2" s="1"/>
  <c r="I225" i="2"/>
  <c r="M224" i="2"/>
  <c r="L224" i="2"/>
  <c r="K224" i="2"/>
  <c r="J224" i="2"/>
  <c r="I224" i="2"/>
  <c r="L223" i="2"/>
  <c r="K223" i="2"/>
  <c r="J223" i="2"/>
  <c r="M223" i="2" s="1"/>
  <c r="I223" i="2"/>
  <c r="O222" i="2"/>
  <c r="M222" i="2"/>
  <c r="N222" i="2" s="1"/>
  <c r="L222" i="2"/>
  <c r="K222" i="2"/>
  <c r="J222" i="2"/>
  <c r="I222" i="2"/>
  <c r="P221" i="2"/>
  <c r="N221" i="2"/>
  <c r="M221" i="2"/>
  <c r="O221" i="2" s="1"/>
  <c r="L221" i="2"/>
  <c r="K221" i="2"/>
  <c r="J221" i="2"/>
  <c r="I221" i="2"/>
  <c r="M220" i="2"/>
  <c r="L220" i="2"/>
  <c r="K220" i="2"/>
  <c r="J220" i="2"/>
  <c r="I220" i="2"/>
  <c r="P219" i="2"/>
  <c r="O219" i="2"/>
  <c r="N219" i="2"/>
  <c r="M219" i="2"/>
  <c r="Q219" i="2" s="1"/>
  <c r="L219" i="2"/>
  <c r="K219" i="2"/>
  <c r="J219" i="2"/>
  <c r="I219" i="2"/>
  <c r="O218" i="2"/>
  <c r="M218" i="2"/>
  <c r="N218" i="2" s="1"/>
  <c r="L218" i="2"/>
  <c r="K218" i="2"/>
  <c r="J218" i="2"/>
  <c r="I218" i="2"/>
  <c r="P217" i="2"/>
  <c r="N217" i="2"/>
  <c r="M217" i="2"/>
  <c r="O217" i="2" s="1"/>
  <c r="L217" i="2"/>
  <c r="K217" i="2"/>
  <c r="J217" i="2"/>
  <c r="I217" i="2"/>
  <c r="Q216" i="2"/>
  <c r="M216" i="2"/>
  <c r="L216" i="2"/>
  <c r="K216" i="2"/>
  <c r="J216" i="2"/>
  <c r="I216" i="2"/>
  <c r="P215" i="2"/>
  <c r="O215" i="2"/>
  <c r="N215" i="2"/>
  <c r="M215" i="2"/>
  <c r="Q215" i="2" s="1"/>
  <c r="L215" i="2"/>
  <c r="K215" i="2"/>
  <c r="J215" i="2"/>
  <c r="I215" i="2"/>
  <c r="O214" i="2"/>
  <c r="M214" i="2"/>
  <c r="N214" i="2" s="1"/>
  <c r="L214" i="2"/>
  <c r="K214" i="2"/>
  <c r="J214" i="2"/>
  <c r="I214" i="2"/>
  <c r="P213" i="2"/>
  <c r="N213" i="2"/>
  <c r="M213" i="2"/>
  <c r="O213" i="2" s="1"/>
  <c r="L213" i="2"/>
  <c r="K213" i="2"/>
  <c r="J213" i="2"/>
  <c r="I213" i="2"/>
  <c r="M212" i="2"/>
  <c r="L212" i="2"/>
  <c r="K212" i="2"/>
  <c r="J212" i="2"/>
  <c r="I212" i="2"/>
  <c r="L211" i="2"/>
  <c r="K211" i="2"/>
  <c r="J211" i="2"/>
  <c r="M211" i="2" s="1"/>
  <c r="N211" i="2" s="1"/>
  <c r="I211" i="2"/>
  <c r="O210" i="2"/>
  <c r="M210" i="2"/>
  <c r="N210" i="2" s="1"/>
  <c r="L210" i="2"/>
  <c r="K210" i="2"/>
  <c r="J210" i="2"/>
  <c r="I210" i="2"/>
  <c r="P209" i="2"/>
  <c r="N209" i="2"/>
  <c r="M209" i="2"/>
  <c r="O209" i="2" s="1"/>
  <c r="L209" i="2"/>
  <c r="K209" i="2"/>
  <c r="J209" i="2"/>
  <c r="I209" i="2"/>
  <c r="L208" i="2"/>
  <c r="K208" i="2"/>
  <c r="J208" i="2"/>
  <c r="I208" i="2"/>
  <c r="M208" i="2" s="1"/>
  <c r="L207" i="2"/>
  <c r="K207" i="2"/>
  <c r="J207" i="2"/>
  <c r="M207" i="2" s="1"/>
  <c r="N207" i="2" s="1"/>
  <c r="I207" i="2"/>
  <c r="O206" i="2"/>
  <c r="M206" i="2"/>
  <c r="N206" i="2" s="1"/>
  <c r="L206" i="2"/>
  <c r="K206" i="2"/>
  <c r="J206" i="2"/>
  <c r="I206" i="2"/>
  <c r="P205" i="2"/>
  <c r="N205" i="2"/>
  <c r="M205" i="2"/>
  <c r="O205" i="2" s="1"/>
  <c r="L205" i="2"/>
  <c r="K205" i="2"/>
  <c r="J205" i="2"/>
  <c r="I205" i="2"/>
  <c r="M204" i="2"/>
  <c r="L204" i="2"/>
  <c r="K204" i="2"/>
  <c r="J204" i="2"/>
  <c r="I204" i="2"/>
  <c r="P203" i="2"/>
  <c r="O203" i="2"/>
  <c r="N203" i="2"/>
  <c r="M203" i="2"/>
  <c r="Q203" i="2" s="1"/>
  <c r="L203" i="2"/>
  <c r="K203" i="2"/>
  <c r="J203" i="2"/>
  <c r="I203" i="2"/>
  <c r="O202" i="2"/>
  <c r="M202" i="2"/>
  <c r="N202" i="2" s="1"/>
  <c r="L202" i="2"/>
  <c r="K202" i="2"/>
  <c r="J202" i="2"/>
  <c r="I202" i="2"/>
  <c r="P201" i="2"/>
  <c r="N201" i="2"/>
  <c r="M201" i="2"/>
  <c r="O201" i="2" s="1"/>
  <c r="L201" i="2"/>
  <c r="K201" i="2"/>
  <c r="J201" i="2"/>
  <c r="I201" i="2"/>
  <c r="Q200" i="2"/>
  <c r="M200" i="2"/>
  <c r="L200" i="2"/>
  <c r="K200" i="2"/>
  <c r="J200" i="2"/>
  <c r="I200" i="2"/>
  <c r="P199" i="2"/>
  <c r="O199" i="2"/>
  <c r="N199" i="2"/>
  <c r="M199" i="2"/>
  <c r="Q199" i="2" s="1"/>
  <c r="L199" i="2"/>
  <c r="K199" i="2"/>
  <c r="J199" i="2"/>
  <c r="I199" i="2"/>
  <c r="L198" i="2"/>
  <c r="K198" i="2"/>
  <c r="J198" i="2"/>
  <c r="I198" i="2"/>
  <c r="M198" i="2" s="1"/>
  <c r="P197" i="2"/>
  <c r="N197" i="2"/>
  <c r="M197" i="2"/>
  <c r="O197" i="2" s="1"/>
  <c r="L197" i="2"/>
  <c r="K197" i="2"/>
  <c r="J197" i="2"/>
  <c r="I197" i="2"/>
  <c r="Q196" i="2"/>
  <c r="O196" i="2"/>
  <c r="M196" i="2"/>
  <c r="L196" i="2"/>
  <c r="K196" i="2"/>
  <c r="J196" i="2"/>
  <c r="I196" i="2"/>
  <c r="P195" i="2"/>
  <c r="O195" i="2"/>
  <c r="N195" i="2"/>
  <c r="M195" i="2"/>
  <c r="Q195" i="2" s="1"/>
  <c r="L195" i="2"/>
  <c r="K195" i="2"/>
  <c r="J195" i="2"/>
  <c r="I195" i="2"/>
  <c r="Q194" i="2"/>
  <c r="M194" i="2"/>
  <c r="L194" i="2"/>
  <c r="K194" i="2"/>
  <c r="J194" i="2"/>
  <c r="I194" i="2"/>
  <c r="N193" i="2"/>
  <c r="L193" i="2"/>
  <c r="K193" i="2"/>
  <c r="J193" i="2"/>
  <c r="M193" i="2" s="1"/>
  <c r="I193" i="2"/>
  <c r="Q192" i="2"/>
  <c r="O192" i="2"/>
  <c r="M192" i="2"/>
  <c r="L192" i="2"/>
  <c r="K192" i="2"/>
  <c r="J192" i="2"/>
  <c r="I192" i="2"/>
  <c r="P191" i="2"/>
  <c r="O191" i="2"/>
  <c r="N191" i="2"/>
  <c r="M191" i="2"/>
  <c r="Q191" i="2" s="1"/>
  <c r="L191" i="2"/>
  <c r="K191" i="2"/>
  <c r="J191" i="2"/>
  <c r="I191" i="2"/>
  <c r="L190" i="2"/>
  <c r="K190" i="2"/>
  <c r="J190" i="2"/>
  <c r="I190" i="2"/>
  <c r="M190" i="2" s="1"/>
  <c r="N189" i="2"/>
  <c r="L189" i="2"/>
  <c r="K189" i="2"/>
  <c r="J189" i="2"/>
  <c r="M189" i="2" s="1"/>
  <c r="I189" i="2"/>
  <c r="Q188" i="2"/>
  <c r="O188" i="2"/>
  <c r="M188" i="2"/>
  <c r="L188" i="2"/>
  <c r="K188" i="2"/>
  <c r="J188" i="2"/>
  <c r="I188" i="2"/>
  <c r="P187" i="2"/>
  <c r="L187" i="2"/>
  <c r="K187" i="2"/>
  <c r="J187" i="2"/>
  <c r="M187" i="2" s="1"/>
  <c r="I187" i="2"/>
  <c r="M186" i="2"/>
  <c r="L186" i="2"/>
  <c r="K186" i="2"/>
  <c r="J186" i="2"/>
  <c r="I186" i="2"/>
  <c r="P185" i="2"/>
  <c r="N185" i="2"/>
  <c r="M185" i="2"/>
  <c r="O185" i="2" s="1"/>
  <c r="L185" i="2"/>
  <c r="K185" i="2"/>
  <c r="J185" i="2"/>
  <c r="I185" i="2"/>
  <c r="Q184" i="2"/>
  <c r="L184" i="2"/>
  <c r="K184" i="2"/>
  <c r="J184" i="2"/>
  <c r="M184" i="2" s="1"/>
  <c r="I184" i="2"/>
  <c r="P183" i="2"/>
  <c r="O183" i="2"/>
  <c r="N183" i="2"/>
  <c r="M183" i="2"/>
  <c r="Q183" i="2" s="1"/>
  <c r="L183" i="2"/>
  <c r="K183" i="2"/>
  <c r="J183" i="2"/>
  <c r="I183" i="2"/>
  <c r="L182" i="2"/>
  <c r="K182" i="2"/>
  <c r="J182" i="2"/>
  <c r="I182" i="2"/>
  <c r="M182" i="2" s="1"/>
  <c r="Q181" i="2"/>
  <c r="P181" i="2"/>
  <c r="N181" i="2"/>
  <c r="M181" i="2"/>
  <c r="O181" i="2" s="1"/>
  <c r="L181" i="2"/>
  <c r="K181" i="2"/>
  <c r="J181" i="2"/>
  <c r="I181" i="2"/>
  <c r="Q180" i="2"/>
  <c r="O180" i="2"/>
  <c r="N180" i="2"/>
  <c r="M180" i="2"/>
  <c r="P180" i="2" s="1"/>
  <c r="L180" i="2"/>
  <c r="K180" i="2"/>
  <c r="J180" i="2"/>
  <c r="I180" i="2"/>
  <c r="P179" i="2"/>
  <c r="O179" i="2"/>
  <c r="N179" i="2"/>
  <c r="M179" i="2"/>
  <c r="Q179" i="2" s="1"/>
  <c r="L179" i="2"/>
  <c r="K179" i="2"/>
  <c r="J179" i="2"/>
  <c r="I179" i="2"/>
  <c r="Q178" i="2"/>
  <c r="P178" i="2"/>
  <c r="O178" i="2"/>
  <c r="M178" i="2"/>
  <c r="N178" i="2" s="1"/>
  <c r="L178" i="2"/>
  <c r="K178" i="2"/>
  <c r="J178" i="2"/>
  <c r="I178" i="2"/>
  <c r="M177" i="2"/>
  <c r="L177" i="2"/>
  <c r="K177" i="2"/>
  <c r="J177" i="2"/>
  <c r="I177" i="2"/>
  <c r="P176" i="2"/>
  <c r="N176" i="2"/>
  <c r="M176" i="2"/>
  <c r="Q176" i="2" s="1"/>
  <c r="L176" i="2"/>
  <c r="K176" i="2"/>
  <c r="J176" i="2"/>
  <c r="I176" i="2"/>
  <c r="O175" i="2"/>
  <c r="M175" i="2"/>
  <c r="N175" i="2" s="1"/>
  <c r="L175" i="2"/>
  <c r="K175" i="2"/>
  <c r="J175" i="2"/>
  <c r="I175" i="2"/>
  <c r="P174" i="2"/>
  <c r="N174" i="2"/>
  <c r="M174" i="2"/>
  <c r="O174" i="2" s="1"/>
  <c r="L174" i="2"/>
  <c r="K174" i="2"/>
  <c r="J174" i="2"/>
  <c r="I174" i="2"/>
  <c r="Q173" i="2"/>
  <c r="M173" i="2"/>
  <c r="L173" i="2"/>
  <c r="K173" i="2"/>
  <c r="J173" i="2"/>
  <c r="I173" i="2"/>
  <c r="N172" i="2"/>
  <c r="L172" i="2"/>
  <c r="K172" i="2"/>
  <c r="J172" i="2"/>
  <c r="M172" i="2" s="1"/>
  <c r="I172" i="2"/>
  <c r="O171" i="2"/>
  <c r="M171" i="2"/>
  <c r="N171" i="2" s="1"/>
  <c r="L171" i="2"/>
  <c r="K171" i="2"/>
  <c r="J171" i="2"/>
  <c r="I171" i="2"/>
  <c r="L170" i="2"/>
  <c r="K170" i="2"/>
  <c r="J170" i="2"/>
  <c r="M170" i="2" s="1"/>
  <c r="I170" i="2"/>
  <c r="M169" i="2"/>
  <c r="Q169" i="2" s="1"/>
  <c r="L169" i="2"/>
  <c r="K169" i="2"/>
  <c r="J169" i="2"/>
  <c r="I169" i="2"/>
  <c r="P168" i="2"/>
  <c r="N168" i="2"/>
  <c r="M168" i="2"/>
  <c r="Q168" i="2" s="1"/>
  <c r="L168" i="2"/>
  <c r="K168" i="2"/>
  <c r="J168" i="2"/>
  <c r="I168" i="2"/>
  <c r="O167" i="2"/>
  <c r="M167" i="2"/>
  <c r="N167" i="2" s="1"/>
  <c r="L167" i="2"/>
  <c r="K167" i="2"/>
  <c r="J167" i="2"/>
  <c r="I167" i="2"/>
  <c r="L166" i="2"/>
  <c r="K166" i="2"/>
  <c r="J166" i="2"/>
  <c r="M166" i="2" s="1"/>
  <c r="I166" i="2"/>
  <c r="L165" i="2"/>
  <c r="K165" i="2"/>
  <c r="J165" i="2"/>
  <c r="I165" i="2"/>
  <c r="M165" i="2" s="1"/>
  <c r="P164" i="2"/>
  <c r="N164" i="2"/>
  <c r="M164" i="2"/>
  <c r="Q164" i="2" s="1"/>
  <c r="L164" i="2"/>
  <c r="K164" i="2"/>
  <c r="J164" i="2"/>
  <c r="I164" i="2"/>
  <c r="O163" i="2"/>
  <c r="M163" i="2"/>
  <c r="N163" i="2" s="1"/>
  <c r="L163" i="2"/>
  <c r="K163" i="2"/>
  <c r="J163" i="2"/>
  <c r="I163" i="2"/>
  <c r="P162" i="2"/>
  <c r="O162" i="2"/>
  <c r="N162" i="2"/>
  <c r="M162" i="2"/>
  <c r="Q162" i="2" s="1"/>
  <c r="L162" i="2"/>
  <c r="K162" i="2"/>
  <c r="J162" i="2"/>
  <c r="I162" i="2"/>
  <c r="M161" i="2"/>
  <c r="L161" i="2"/>
  <c r="K161" i="2"/>
  <c r="J161" i="2"/>
  <c r="I161" i="2"/>
  <c r="P160" i="2"/>
  <c r="N160" i="2"/>
  <c r="M160" i="2"/>
  <c r="Q160" i="2" s="1"/>
  <c r="L160" i="2"/>
  <c r="K160" i="2"/>
  <c r="J160" i="2"/>
  <c r="I160" i="2"/>
  <c r="L159" i="2"/>
  <c r="K159" i="2"/>
  <c r="J159" i="2"/>
  <c r="I159" i="2"/>
  <c r="M159" i="2" s="1"/>
  <c r="P158" i="2"/>
  <c r="L158" i="2"/>
  <c r="K158" i="2"/>
  <c r="J158" i="2"/>
  <c r="M158" i="2" s="1"/>
  <c r="I158" i="2"/>
  <c r="Q157" i="2"/>
  <c r="M157" i="2"/>
  <c r="L157" i="2"/>
  <c r="K157" i="2"/>
  <c r="J157" i="2"/>
  <c r="I157" i="2"/>
  <c r="P156" i="2"/>
  <c r="N156" i="2"/>
  <c r="M156" i="2"/>
  <c r="Q156" i="2" s="1"/>
  <c r="L156" i="2"/>
  <c r="K156" i="2"/>
  <c r="J156" i="2"/>
  <c r="I156" i="2"/>
  <c r="O155" i="2"/>
  <c r="M155" i="2"/>
  <c r="N155" i="2" s="1"/>
  <c r="L155" i="2"/>
  <c r="K155" i="2"/>
  <c r="J155" i="2"/>
  <c r="I155" i="2"/>
  <c r="P154" i="2"/>
  <c r="L154" i="2"/>
  <c r="K154" i="2"/>
  <c r="J154" i="2"/>
  <c r="M154" i="2" s="1"/>
  <c r="I154" i="2"/>
  <c r="Q153" i="2"/>
  <c r="M153" i="2"/>
  <c r="L153" i="2"/>
  <c r="K153" i="2"/>
  <c r="J153" i="2"/>
  <c r="I153" i="2"/>
  <c r="N152" i="2"/>
  <c r="L152" i="2"/>
  <c r="K152" i="2"/>
  <c r="J152" i="2"/>
  <c r="M152" i="2" s="1"/>
  <c r="I152" i="2"/>
  <c r="O151" i="2"/>
  <c r="M151" i="2"/>
  <c r="N151" i="2" s="1"/>
  <c r="L151" i="2"/>
  <c r="K151" i="2"/>
  <c r="J151" i="2"/>
  <c r="I151" i="2"/>
  <c r="L150" i="2"/>
  <c r="K150" i="2"/>
  <c r="J150" i="2"/>
  <c r="M150" i="2" s="1"/>
  <c r="I150" i="2"/>
  <c r="M149" i="2"/>
  <c r="L149" i="2"/>
  <c r="K149" i="2"/>
  <c r="J149" i="2"/>
  <c r="I149" i="2"/>
  <c r="N148" i="2"/>
  <c r="L148" i="2"/>
  <c r="K148" i="2"/>
  <c r="J148" i="2"/>
  <c r="M148" i="2" s="1"/>
  <c r="I148" i="2"/>
  <c r="O147" i="2"/>
  <c r="M147" i="2"/>
  <c r="N147" i="2" s="1"/>
  <c r="L147" i="2"/>
  <c r="K147" i="2"/>
  <c r="J147" i="2"/>
  <c r="I147" i="2"/>
  <c r="P146" i="2"/>
  <c r="O146" i="2"/>
  <c r="N146" i="2"/>
  <c r="M146" i="2"/>
  <c r="Q146" i="2" s="1"/>
  <c r="L146" i="2"/>
  <c r="K146" i="2"/>
  <c r="J146" i="2"/>
  <c r="I146" i="2"/>
  <c r="L145" i="2"/>
  <c r="K145" i="2"/>
  <c r="J145" i="2"/>
  <c r="I145" i="2"/>
  <c r="M145" i="2" s="1"/>
  <c r="P144" i="2"/>
  <c r="N144" i="2"/>
  <c r="M144" i="2"/>
  <c r="Q144" i="2" s="1"/>
  <c r="L144" i="2"/>
  <c r="K144" i="2"/>
  <c r="J144" i="2"/>
  <c r="I144" i="2"/>
  <c r="O143" i="2"/>
  <c r="M143" i="2"/>
  <c r="N143" i="2" s="1"/>
  <c r="L143" i="2"/>
  <c r="K143" i="2"/>
  <c r="J143" i="2"/>
  <c r="I143" i="2"/>
  <c r="P142" i="2"/>
  <c r="L142" i="2"/>
  <c r="K142" i="2"/>
  <c r="J142" i="2"/>
  <c r="M142" i="2" s="1"/>
  <c r="I142" i="2"/>
  <c r="M141" i="2"/>
  <c r="L141" i="2"/>
  <c r="K141" i="2"/>
  <c r="J141" i="2"/>
  <c r="I141" i="2"/>
  <c r="P140" i="2"/>
  <c r="N140" i="2"/>
  <c r="M140" i="2"/>
  <c r="Q140" i="2" s="1"/>
  <c r="L140" i="2"/>
  <c r="K140" i="2"/>
  <c r="J140" i="2"/>
  <c r="I140" i="2"/>
  <c r="O139" i="2"/>
  <c r="M139" i="2"/>
  <c r="N139" i="2" s="1"/>
  <c r="L139" i="2"/>
  <c r="K139" i="2"/>
  <c r="J139" i="2"/>
  <c r="I139" i="2"/>
  <c r="P138" i="2"/>
  <c r="O138" i="2"/>
  <c r="N138" i="2"/>
  <c r="M138" i="2"/>
  <c r="Q138" i="2" s="1"/>
  <c r="L138" i="2"/>
  <c r="K138" i="2"/>
  <c r="J138" i="2"/>
  <c r="I138" i="2"/>
  <c r="L137" i="2"/>
  <c r="K137" i="2"/>
  <c r="J137" i="2"/>
  <c r="I137" i="2"/>
  <c r="M137" i="2" s="1"/>
  <c r="P136" i="2"/>
  <c r="N136" i="2"/>
  <c r="M136" i="2"/>
  <c r="Q136" i="2" s="1"/>
  <c r="L136" i="2"/>
  <c r="K136" i="2"/>
  <c r="J136" i="2"/>
  <c r="I136" i="2"/>
  <c r="L135" i="2"/>
  <c r="K135" i="2"/>
  <c r="J135" i="2"/>
  <c r="I135" i="2"/>
  <c r="M135" i="2" s="1"/>
  <c r="O135" i="2" s="1"/>
  <c r="P134" i="2"/>
  <c r="L134" i="2"/>
  <c r="K134" i="2"/>
  <c r="J134" i="2"/>
  <c r="M134" i="2" s="1"/>
  <c r="I134" i="2"/>
  <c r="M133" i="2"/>
  <c r="L133" i="2"/>
  <c r="K133" i="2"/>
  <c r="J133" i="2"/>
  <c r="I133" i="2"/>
  <c r="N132" i="2"/>
  <c r="L132" i="2"/>
  <c r="K132" i="2"/>
  <c r="J132" i="2"/>
  <c r="M132" i="2" s="1"/>
  <c r="I132" i="2"/>
  <c r="L131" i="2"/>
  <c r="K131" i="2"/>
  <c r="J131" i="2"/>
  <c r="I131" i="2"/>
  <c r="M131" i="2" s="1"/>
  <c r="O131" i="2" s="1"/>
  <c r="P130" i="2"/>
  <c r="O130" i="2"/>
  <c r="N130" i="2"/>
  <c r="M130" i="2"/>
  <c r="Q130" i="2" s="1"/>
  <c r="L130" i="2"/>
  <c r="K130" i="2"/>
  <c r="J130" i="2"/>
  <c r="I130" i="2"/>
  <c r="L129" i="2"/>
  <c r="K129" i="2"/>
  <c r="J129" i="2"/>
  <c r="I129" i="2"/>
  <c r="M129" i="2" s="1"/>
  <c r="P128" i="2"/>
  <c r="N128" i="2"/>
  <c r="M128" i="2"/>
  <c r="Q128" i="2" s="1"/>
  <c r="L128" i="2"/>
  <c r="K128" i="2"/>
  <c r="J128" i="2"/>
  <c r="I128" i="2"/>
  <c r="O127" i="2"/>
  <c r="M127" i="2"/>
  <c r="N127" i="2" s="1"/>
  <c r="L127" i="2"/>
  <c r="K127" i="2"/>
  <c r="J127" i="2"/>
  <c r="I127" i="2"/>
  <c r="P126" i="2"/>
  <c r="O126" i="2"/>
  <c r="N126" i="2"/>
  <c r="M126" i="2"/>
  <c r="Q126" i="2" s="1"/>
  <c r="L126" i="2"/>
  <c r="K126" i="2"/>
  <c r="J126" i="2"/>
  <c r="I126" i="2"/>
  <c r="Q125" i="2"/>
  <c r="M125" i="2"/>
  <c r="L125" i="2"/>
  <c r="K125" i="2"/>
  <c r="J125" i="2"/>
  <c r="I125" i="2"/>
  <c r="P124" i="2"/>
  <c r="N124" i="2"/>
  <c r="M124" i="2"/>
  <c r="Q124" i="2" s="1"/>
  <c r="L124" i="2"/>
  <c r="K124" i="2"/>
  <c r="J124" i="2"/>
  <c r="I124" i="2"/>
  <c r="O123" i="2"/>
  <c r="M123" i="2"/>
  <c r="N123" i="2" s="1"/>
  <c r="L123" i="2"/>
  <c r="K123" i="2"/>
  <c r="J123" i="2"/>
  <c r="I123" i="2"/>
  <c r="P122" i="2"/>
  <c r="L122" i="2"/>
  <c r="K122" i="2"/>
  <c r="J122" i="2"/>
  <c r="M122" i="2" s="1"/>
  <c r="I122" i="2"/>
  <c r="Q121" i="2"/>
  <c r="M121" i="2"/>
  <c r="L121" i="2"/>
  <c r="K121" i="2"/>
  <c r="J121" i="2"/>
  <c r="I121" i="2"/>
  <c r="P120" i="2"/>
  <c r="N120" i="2"/>
  <c r="M120" i="2"/>
  <c r="Q120" i="2" s="1"/>
  <c r="L120" i="2"/>
  <c r="K120" i="2"/>
  <c r="J120" i="2"/>
  <c r="I120" i="2"/>
  <c r="O119" i="2"/>
  <c r="M119" i="2"/>
  <c r="N119" i="2" s="1"/>
  <c r="L119" i="2"/>
  <c r="K119" i="2"/>
  <c r="J119" i="2"/>
  <c r="I119" i="2"/>
  <c r="P118" i="2"/>
  <c r="L118" i="2"/>
  <c r="K118" i="2"/>
  <c r="J118" i="2"/>
  <c r="M118" i="2" s="1"/>
  <c r="I118" i="2"/>
  <c r="Q117" i="2"/>
  <c r="M117" i="2"/>
  <c r="L117" i="2"/>
  <c r="K117" i="2"/>
  <c r="J117" i="2"/>
  <c r="I117" i="2"/>
  <c r="P116" i="2"/>
  <c r="N116" i="2"/>
  <c r="M116" i="2"/>
  <c r="Q116" i="2" s="1"/>
  <c r="L116" i="2"/>
  <c r="K116" i="2"/>
  <c r="J116" i="2"/>
  <c r="I116" i="2"/>
  <c r="L115" i="2"/>
  <c r="K115" i="2"/>
  <c r="J115" i="2"/>
  <c r="I115" i="2"/>
  <c r="M115" i="2" s="1"/>
  <c r="P114" i="2"/>
  <c r="O114" i="2"/>
  <c r="N114" i="2"/>
  <c r="M114" i="2"/>
  <c r="Q114" i="2" s="1"/>
  <c r="L114" i="2"/>
  <c r="K114" i="2"/>
  <c r="J114" i="2"/>
  <c r="I114" i="2"/>
  <c r="M113" i="2"/>
  <c r="Q113" i="2" s="1"/>
  <c r="L113" i="2"/>
  <c r="K113" i="2"/>
  <c r="J113" i="2"/>
  <c r="I113" i="2"/>
  <c r="P112" i="2"/>
  <c r="N112" i="2"/>
  <c r="M112" i="2"/>
  <c r="Q112" i="2" s="1"/>
  <c r="L112" i="2"/>
  <c r="K112" i="2"/>
  <c r="J112" i="2"/>
  <c r="I112" i="2"/>
  <c r="L111" i="2"/>
  <c r="K111" i="2"/>
  <c r="J111" i="2"/>
  <c r="I111" i="2"/>
  <c r="M111" i="2" s="1"/>
  <c r="P110" i="2"/>
  <c r="O110" i="2"/>
  <c r="N110" i="2"/>
  <c r="M110" i="2"/>
  <c r="Q110" i="2" s="1"/>
  <c r="L110" i="2"/>
  <c r="K110" i="2"/>
  <c r="J110" i="2"/>
  <c r="I110" i="2"/>
  <c r="Q109" i="2"/>
  <c r="M109" i="2"/>
  <c r="L109" i="2"/>
  <c r="K109" i="2"/>
  <c r="J109" i="2"/>
  <c r="I109" i="2"/>
  <c r="P108" i="2"/>
  <c r="N108" i="2"/>
  <c r="M108" i="2"/>
  <c r="Q108" i="2" s="1"/>
  <c r="L108" i="2"/>
  <c r="K108" i="2"/>
  <c r="J108" i="2"/>
  <c r="I108" i="2"/>
  <c r="O107" i="2"/>
  <c r="M107" i="2"/>
  <c r="N107" i="2" s="1"/>
  <c r="L107" i="2"/>
  <c r="K107" i="2"/>
  <c r="J107" i="2"/>
  <c r="I107" i="2"/>
  <c r="P106" i="2"/>
  <c r="L106" i="2"/>
  <c r="K106" i="2"/>
  <c r="J106" i="2"/>
  <c r="M106" i="2" s="1"/>
  <c r="I106" i="2"/>
  <c r="L105" i="2"/>
  <c r="K105" i="2"/>
  <c r="J105" i="2"/>
  <c r="I105" i="2"/>
  <c r="M105" i="2" s="1"/>
  <c r="P104" i="2"/>
  <c r="N104" i="2"/>
  <c r="M104" i="2"/>
  <c r="Q104" i="2" s="1"/>
  <c r="L104" i="2"/>
  <c r="K104" i="2"/>
  <c r="J104" i="2"/>
  <c r="I104" i="2"/>
  <c r="O103" i="2"/>
  <c r="M103" i="2"/>
  <c r="N103" i="2" s="1"/>
  <c r="L103" i="2"/>
  <c r="K103" i="2"/>
  <c r="J103" i="2"/>
  <c r="I103" i="2"/>
  <c r="P102" i="2"/>
  <c r="O102" i="2"/>
  <c r="N102" i="2"/>
  <c r="M102" i="2"/>
  <c r="Q102" i="2" s="1"/>
  <c r="L102" i="2"/>
  <c r="K102" i="2"/>
  <c r="J102" i="2"/>
  <c r="I102" i="2"/>
  <c r="M101" i="2"/>
  <c r="Q101" i="2" s="1"/>
  <c r="L101" i="2"/>
  <c r="K101" i="2"/>
  <c r="J101" i="2"/>
  <c r="I101" i="2"/>
  <c r="P100" i="2"/>
  <c r="N100" i="2"/>
  <c r="M100" i="2"/>
  <c r="Q100" i="2" s="1"/>
  <c r="L100" i="2"/>
  <c r="K100" i="2"/>
  <c r="J100" i="2"/>
  <c r="I100" i="2"/>
  <c r="O99" i="2"/>
  <c r="M99" i="2"/>
  <c r="N99" i="2" s="1"/>
  <c r="L99" i="2"/>
  <c r="K99" i="2"/>
  <c r="J99" i="2"/>
  <c r="I99" i="2"/>
  <c r="P98" i="2"/>
  <c r="O98" i="2"/>
  <c r="N98" i="2"/>
  <c r="M98" i="2"/>
  <c r="Q98" i="2" s="1"/>
  <c r="L98" i="2"/>
  <c r="K98" i="2"/>
  <c r="J98" i="2"/>
  <c r="I98" i="2"/>
  <c r="M97" i="2"/>
  <c r="L97" i="2"/>
  <c r="K97" i="2"/>
  <c r="J97" i="2"/>
  <c r="I97" i="2"/>
  <c r="N96" i="2"/>
  <c r="L96" i="2"/>
  <c r="K96" i="2"/>
  <c r="J96" i="2"/>
  <c r="M96" i="2" s="1"/>
  <c r="I96" i="2"/>
  <c r="O95" i="2"/>
  <c r="M95" i="2"/>
  <c r="N95" i="2" s="1"/>
  <c r="L95" i="2"/>
  <c r="K95" i="2"/>
  <c r="J95" i="2"/>
  <c r="I95" i="2"/>
  <c r="P94" i="2"/>
  <c r="O94" i="2"/>
  <c r="N94" i="2"/>
  <c r="M94" i="2"/>
  <c r="Q94" i="2" s="1"/>
  <c r="L94" i="2"/>
  <c r="K94" i="2"/>
  <c r="J94" i="2"/>
  <c r="I94" i="2"/>
  <c r="M93" i="2"/>
  <c r="L93" i="2"/>
  <c r="K93" i="2"/>
  <c r="J93" i="2"/>
  <c r="I93" i="2"/>
  <c r="L92" i="2"/>
  <c r="K92" i="2"/>
  <c r="J92" i="2"/>
  <c r="M92" i="2" s="1"/>
  <c r="I92" i="2"/>
  <c r="O91" i="2"/>
  <c r="M91" i="2"/>
  <c r="N91" i="2" s="1"/>
  <c r="L91" i="2"/>
  <c r="K91" i="2"/>
  <c r="J91" i="2"/>
  <c r="I91" i="2"/>
  <c r="P90" i="2"/>
  <c r="L90" i="2"/>
  <c r="K90" i="2"/>
  <c r="J90" i="2"/>
  <c r="M90" i="2" s="1"/>
  <c r="I90" i="2"/>
  <c r="M89" i="2"/>
  <c r="L89" i="2"/>
  <c r="K89" i="2"/>
  <c r="J89" i="2"/>
  <c r="I89" i="2"/>
  <c r="P88" i="2"/>
  <c r="N88" i="2"/>
  <c r="M88" i="2"/>
  <c r="Q88" i="2" s="1"/>
  <c r="L88" i="2"/>
  <c r="K88" i="2"/>
  <c r="J88" i="2"/>
  <c r="I88" i="2"/>
  <c r="O87" i="2"/>
  <c r="M87" i="2"/>
  <c r="N87" i="2" s="1"/>
  <c r="L87" i="2"/>
  <c r="K87" i="2"/>
  <c r="J87" i="2"/>
  <c r="I87" i="2"/>
  <c r="P86" i="2"/>
  <c r="L86" i="2"/>
  <c r="K86" i="2"/>
  <c r="J86" i="2"/>
  <c r="M86" i="2" s="1"/>
  <c r="I86" i="2"/>
  <c r="M85" i="2"/>
  <c r="L85" i="2"/>
  <c r="K85" i="2"/>
  <c r="J85" i="2"/>
  <c r="I85" i="2"/>
  <c r="N84" i="2"/>
  <c r="L84" i="2"/>
  <c r="K84" i="2"/>
  <c r="J84" i="2"/>
  <c r="M84" i="2" s="1"/>
  <c r="I84" i="2"/>
  <c r="O83" i="2"/>
  <c r="M83" i="2"/>
  <c r="N83" i="2" s="1"/>
  <c r="L83" i="2"/>
  <c r="K83" i="2"/>
  <c r="J83" i="2"/>
  <c r="I83" i="2"/>
  <c r="P82" i="2"/>
  <c r="O82" i="2"/>
  <c r="N82" i="2"/>
  <c r="M82" i="2"/>
  <c r="Q82" i="2" s="1"/>
  <c r="L82" i="2"/>
  <c r="K82" i="2"/>
  <c r="J82" i="2"/>
  <c r="I82" i="2"/>
  <c r="M81" i="2"/>
  <c r="L81" i="2"/>
  <c r="K81" i="2"/>
  <c r="J81" i="2"/>
  <c r="I81" i="2"/>
  <c r="P80" i="2"/>
  <c r="N80" i="2"/>
  <c r="M80" i="2"/>
  <c r="Q80" i="2" s="1"/>
  <c r="L80" i="2"/>
  <c r="K80" i="2"/>
  <c r="J80" i="2"/>
  <c r="I80" i="2"/>
  <c r="O79" i="2"/>
  <c r="M79" i="2"/>
  <c r="N79" i="2" s="1"/>
  <c r="L79" i="2"/>
  <c r="K79" i="2"/>
  <c r="J79" i="2"/>
  <c r="I79" i="2"/>
  <c r="L78" i="2"/>
  <c r="K78" i="2"/>
  <c r="J78" i="2"/>
  <c r="M78" i="2" s="1"/>
  <c r="I78" i="2"/>
  <c r="M77" i="2"/>
  <c r="L77" i="2"/>
  <c r="K77" i="2"/>
  <c r="J77" i="2"/>
  <c r="I77" i="2"/>
  <c r="P76" i="2"/>
  <c r="N76" i="2"/>
  <c r="M76" i="2"/>
  <c r="Q76" i="2" s="1"/>
  <c r="L76" i="2"/>
  <c r="K76" i="2"/>
  <c r="J76" i="2"/>
  <c r="I76" i="2"/>
  <c r="O75" i="2"/>
  <c r="M75" i="2"/>
  <c r="N75" i="2" s="1"/>
  <c r="L75" i="2"/>
  <c r="K75" i="2"/>
  <c r="J75" i="2"/>
  <c r="I75" i="2"/>
  <c r="L74" i="2"/>
  <c r="K74" i="2"/>
  <c r="J74" i="2"/>
  <c r="M74" i="2" s="1"/>
  <c r="I74" i="2"/>
  <c r="M73" i="2"/>
  <c r="L73" i="2"/>
  <c r="K73" i="2"/>
  <c r="J73" i="2"/>
  <c r="I73" i="2"/>
  <c r="P72" i="2"/>
  <c r="N72" i="2"/>
  <c r="M72" i="2"/>
  <c r="Q72" i="2" s="1"/>
  <c r="L72" i="2"/>
  <c r="K72" i="2"/>
  <c r="J72" i="2"/>
  <c r="I72" i="2"/>
  <c r="L71" i="2"/>
  <c r="K71" i="2"/>
  <c r="J71" i="2"/>
  <c r="I71" i="2"/>
  <c r="M71" i="2" s="1"/>
  <c r="O71" i="2" s="1"/>
  <c r="P70" i="2"/>
  <c r="L70" i="2"/>
  <c r="K70" i="2"/>
  <c r="J70" i="2"/>
  <c r="M70" i="2" s="1"/>
  <c r="I70" i="2"/>
  <c r="L69" i="2"/>
  <c r="K69" i="2"/>
  <c r="J69" i="2"/>
  <c r="I69" i="2"/>
  <c r="M69" i="2" s="1"/>
  <c r="N68" i="2"/>
  <c r="L68" i="2"/>
  <c r="K68" i="2"/>
  <c r="J68" i="2"/>
  <c r="M68" i="2" s="1"/>
  <c r="I68" i="2"/>
  <c r="L67" i="2"/>
  <c r="K67" i="2"/>
  <c r="J67" i="2"/>
  <c r="I67" i="2"/>
  <c r="M67" i="2" s="1"/>
  <c r="P66" i="2"/>
  <c r="N66" i="2"/>
  <c r="M66" i="2"/>
  <c r="O66" i="2" s="1"/>
  <c r="L66" i="2"/>
  <c r="K66" i="2"/>
  <c r="J66" i="2"/>
  <c r="I66" i="2"/>
  <c r="Q65" i="2"/>
  <c r="M65" i="2"/>
  <c r="L65" i="2"/>
  <c r="K65" i="2"/>
  <c r="J65" i="2"/>
  <c r="I65" i="2"/>
  <c r="P64" i="2"/>
  <c r="N64" i="2"/>
  <c r="M64" i="2"/>
  <c r="Q64" i="2" s="1"/>
  <c r="L64" i="2"/>
  <c r="K64" i="2"/>
  <c r="J64" i="2"/>
  <c r="I64" i="2"/>
  <c r="L63" i="2"/>
  <c r="K63" i="2"/>
  <c r="J63" i="2"/>
  <c r="I63" i="2"/>
  <c r="M63" i="2" s="1"/>
  <c r="P62" i="2"/>
  <c r="N62" i="2"/>
  <c r="M62" i="2"/>
  <c r="O62" i="2" s="1"/>
  <c r="L62" i="2"/>
  <c r="K62" i="2"/>
  <c r="J62" i="2"/>
  <c r="I62" i="2"/>
  <c r="L61" i="2"/>
  <c r="K61" i="2"/>
  <c r="J61" i="2"/>
  <c r="I61" i="2"/>
  <c r="M61" i="2" s="1"/>
  <c r="N60" i="2"/>
  <c r="L60" i="2"/>
  <c r="K60" i="2"/>
  <c r="J60" i="2"/>
  <c r="M60" i="2" s="1"/>
  <c r="I60" i="2"/>
  <c r="O59" i="2"/>
  <c r="M59" i="2"/>
  <c r="N59" i="2" s="1"/>
  <c r="L59" i="2"/>
  <c r="K59" i="2"/>
  <c r="J59" i="2"/>
  <c r="I59" i="2"/>
  <c r="P58" i="2"/>
  <c r="N58" i="2"/>
  <c r="M58" i="2"/>
  <c r="O58" i="2" s="1"/>
  <c r="L58" i="2"/>
  <c r="K58" i="2"/>
  <c r="J58" i="2"/>
  <c r="I58" i="2"/>
  <c r="M57" i="2"/>
  <c r="L57" i="2"/>
  <c r="K57" i="2"/>
  <c r="J57" i="2"/>
  <c r="I57" i="2"/>
  <c r="P56" i="2"/>
  <c r="N56" i="2"/>
  <c r="M56" i="2"/>
  <c r="Q56" i="2" s="1"/>
  <c r="L56" i="2"/>
  <c r="K56" i="2"/>
  <c r="J56" i="2"/>
  <c r="I56" i="2"/>
  <c r="Q55" i="2"/>
  <c r="O55" i="2"/>
  <c r="M55" i="2"/>
  <c r="L55" i="2"/>
  <c r="K55" i="2"/>
  <c r="J55" i="2"/>
  <c r="I55" i="2"/>
  <c r="N54" i="2"/>
  <c r="L54" i="2"/>
  <c r="K54" i="2"/>
  <c r="J54" i="2"/>
  <c r="M54" i="2" s="1"/>
  <c r="I54" i="2"/>
  <c r="Q53" i="2"/>
  <c r="M53" i="2"/>
  <c r="L53" i="2"/>
  <c r="K53" i="2"/>
  <c r="J53" i="2"/>
  <c r="I53" i="2"/>
  <c r="P52" i="2"/>
  <c r="N52" i="2"/>
  <c r="M52" i="2"/>
  <c r="Q52" i="2" s="1"/>
  <c r="L52" i="2"/>
  <c r="K52" i="2"/>
  <c r="J52" i="2"/>
  <c r="I52" i="2"/>
  <c r="L51" i="2"/>
  <c r="K51" i="2"/>
  <c r="J51" i="2"/>
  <c r="I51" i="2"/>
  <c r="M51" i="2" s="1"/>
  <c r="M50" i="2"/>
  <c r="Q50" i="2" s="1"/>
  <c r="L50" i="2"/>
  <c r="K50" i="2"/>
  <c r="J50" i="2"/>
  <c r="I50" i="2"/>
  <c r="L49" i="2"/>
  <c r="K49" i="2"/>
  <c r="J49" i="2"/>
  <c r="M49" i="2" s="1"/>
  <c r="I49" i="2"/>
  <c r="L48" i="2"/>
  <c r="K48" i="2"/>
  <c r="J48" i="2"/>
  <c r="I48" i="2"/>
  <c r="M48" i="2" s="1"/>
  <c r="L47" i="2"/>
  <c r="K47" i="2"/>
  <c r="J47" i="2"/>
  <c r="I47" i="2"/>
  <c r="M47" i="2" s="1"/>
  <c r="M46" i="2"/>
  <c r="P46" i="2" s="1"/>
  <c r="L46" i="2"/>
  <c r="K46" i="2"/>
  <c r="J46" i="2"/>
  <c r="I46" i="2"/>
  <c r="P45" i="2"/>
  <c r="O45" i="2"/>
  <c r="N45" i="2"/>
  <c r="M45" i="2"/>
  <c r="Q45" i="2" s="1"/>
  <c r="L45" i="2"/>
  <c r="K45" i="2"/>
  <c r="J45" i="2"/>
  <c r="I45" i="2"/>
  <c r="L44" i="2"/>
  <c r="K44" i="2"/>
  <c r="J44" i="2"/>
  <c r="I44" i="2"/>
  <c r="M44" i="2" s="1"/>
  <c r="P43" i="2"/>
  <c r="M43" i="2"/>
  <c r="O43" i="2" s="1"/>
  <c r="L43" i="2"/>
  <c r="K43" i="2"/>
  <c r="J43" i="2"/>
  <c r="I43" i="2"/>
  <c r="M42" i="2"/>
  <c r="P42" i="2" s="1"/>
  <c r="L42" i="2"/>
  <c r="K42" i="2"/>
  <c r="J42" i="2"/>
  <c r="I42" i="2"/>
  <c r="L41" i="2"/>
  <c r="K41" i="2"/>
  <c r="J41" i="2"/>
  <c r="M41" i="2" s="1"/>
  <c r="I41" i="2"/>
  <c r="L40" i="2"/>
  <c r="K40" i="2"/>
  <c r="J40" i="2"/>
  <c r="I40" i="2"/>
  <c r="M40" i="2" s="1"/>
  <c r="L39" i="2"/>
  <c r="K39" i="2"/>
  <c r="J39" i="2"/>
  <c r="I39" i="2"/>
  <c r="M39" i="2" s="1"/>
  <c r="M38" i="2"/>
  <c r="P38" i="2" s="1"/>
  <c r="L38" i="2"/>
  <c r="K38" i="2"/>
  <c r="J38" i="2"/>
  <c r="I38" i="2"/>
  <c r="L37" i="2"/>
  <c r="K37" i="2"/>
  <c r="J37" i="2"/>
  <c r="M37" i="2" s="1"/>
  <c r="I37" i="2"/>
  <c r="L36" i="2"/>
  <c r="K36" i="2"/>
  <c r="J36" i="2"/>
  <c r="I36" i="2"/>
  <c r="M36" i="2" s="1"/>
  <c r="L35" i="2"/>
  <c r="K35" i="2"/>
  <c r="J35" i="2"/>
  <c r="I35" i="2"/>
  <c r="M35" i="2" s="1"/>
  <c r="M34" i="2"/>
  <c r="P34" i="2" s="1"/>
  <c r="L34" i="2"/>
  <c r="K34" i="2"/>
  <c r="J34" i="2"/>
  <c r="I34" i="2"/>
  <c r="L33" i="2"/>
  <c r="K33" i="2"/>
  <c r="J33" i="2"/>
  <c r="M33" i="2" s="1"/>
  <c r="I33" i="2"/>
  <c r="P32" i="2"/>
  <c r="O32" i="2"/>
  <c r="M32" i="2"/>
  <c r="N32" i="2" s="1"/>
  <c r="L32" i="2"/>
  <c r="K32" i="2"/>
  <c r="J32" i="2"/>
  <c r="I32" i="2"/>
  <c r="P31" i="2"/>
  <c r="M31" i="2"/>
  <c r="O31" i="2" s="1"/>
  <c r="L31" i="2"/>
  <c r="K31" i="2"/>
  <c r="J31" i="2"/>
  <c r="I31" i="2"/>
  <c r="M30" i="2"/>
  <c r="P30" i="2" s="1"/>
  <c r="L30" i="2"/>
  <c r="K30" i="2"/>
  <c r="J30" i="2"/>
  <c r="I30" i="2"/>
  <c r="P29" i="2"/>
  <c r="O29" i="2"/>
  <c r="N29" i="2"/>
  <c r="M29" i="2"/>
  <c r="Q29" i="2" s="1"/>
  <c r="L29" i="2"/>
  <c r="K29" i="2"/>
  <c r="J29" i="2"/>
  <c r="I29" i="2"/>
  <c r="P28" i="2"/>
  <c r="O28" i="2"/>
  <c r="M28" i="2"/>
  <c r="N28" i="2" s="1"/>
  <c r="L28" i="2"/>
  <c r="K28" i="2"/>
  <c r="J28" i="2"/>
  <c r="I28" i="2"/>
  <c r="L27" i="2"/>
  <c r="K27" i="2"/>
  <c r="J27" i="2"/>
  <c r="I27" i="2"/>
  <c r="M27" i="2" s="1"/>
  <c r="L26" i="2"/>
  <c r="K26" i="2"/>
  <c r="J26" i="2"/>
  <c r="I26" i="2"/>
  <c r="M26" i="2" s="1"/>
  <c r="L25" i="2"/>
  <c r="K25" i="2"/>
  <c r="J25" i="2"/>
  <c r="M25" i="2" s="1"/>
  <c r="I25" i="2"/>
  <c r="L24" i="2"/>
  <c r="K24" i="2"/>
  <c r="J24" i="2"/>
  <c r="I24" i="2"/>
  <c r="M24" i="2" s="1"/>
  <c r="L23" i="2"/>
  <c r="K23" i="2"/>
  <c r="J23" i="2"/>
  <c r="I23" i="2"/>
  <c r="M23" i="2" s="1"/>
  <c r="M22" i="2"/>
  <c r="P22" i="2" s="1"/>
  <c r="L22" i="2"/>
  <c r="K22" i="2"/>
  <c r="J22" i="2"/>
  <c r="I22" i="2"/>
  <c r="P21" i="2"/>
  <c r="O21" i="2"/>
  <c r="N21" i="2"/>
  <c r="M21" i="2"/>
  <c r="Q21" i="2" s="1"/>
  <c r="L21" i="2"/>
  <c r="K21" i="2"/>
  <c r="J21" i="2"/>
  <c r="I21" i="2"/>
  <c r="L506" i="2"/>
  <c r="K506" i="2"/>
  <c r="J506" i="2"/>
  <c r="I506" i="2"/>
  <c r="M506" i="2" s="1"/>
  <c r="P20" i="2"/>
  <c r="M20" i="2"/>
  <c r="O20" i="2" s="1"/>
  <c r="L20" i="2"/>
  <c r="K20" i="2"/>
  <c r="J20" i="2"/>
  <c r="I20" i="2"/>
  <c r="M19" i="2"/>
  <c r="P19" i="2" s="1"/>
  <c r="L19" i="2"/>
  <c r="K19" i="2"/>
  <c r="J19" i="2"/>
  <c r="I19" i="2"/>
  <c r="E11" i="2"/>
  <c r="E10" i="2"/>
  <c r="E9" i="2"/>
  <c r="E8" i="2"/>
  <c r="E7" i="2"/>
  <c r="E6" i="2"/>
  <c r="E5" i="2"/>
  <c r="O512" i="2" l="1"/>
  <c r="P512" i="2"/>
  <c r="O39" i="2"/>
  <c r="N39" i="2"/>
  <c r="Q39" i="2"/>
  <c r="P39" i="2"/>
  <c r="N48" i="2"/>
  <c r="O48" i="2"/>
  <c r="Q48" i="2"/>
  <c r="P48" i="2"/>
  <c r="N24" i="2"/>
  <c r="Q24" i="2"/>
  <c r="P24" i="2"/>
  <c r="O24" i="2"/>
  <c r="O27" i="2"/>
  <c r="N27" i="2"/>
  <c r="Q27" i="2"/>
  <c r="P27" i="2"/>
  <c r="Q41" i="2"/>
  <c r="P41" i="2"/>
  <c r="O41" i="2"/>
  <c r="N41" i="2"/>
  <c r="Q49" i="2"/>
  <c r="P49" i="2"/>
  <c r="O49" i="2"/>
  <c r="N49" i="2"/>
  <c r="N51" i="2"/>
  <c r="P51" i="2"/>
  <c r="Q51" i="2"/>
  <c r="O51" i="2"/>
  <c r="P129" i="2"/>
  <c r="O129" i="2"/>
  <c r="N129" i="2"/>
  <c r="Q129" i="2"/>
  <c r="Q37" i="2"/>
  <c r="P37" i="2"/>
  <c r="O37" i="2"/>
  <c r="N37" i="2"/>
  <c r="N40" i="2"/>
  <c r="Q40" i="2"/>
  <c r="P40" i="2"/>
  <c r="O40" i="2"/>
  <c r="P69" i="2"/>
  <c r="O69" i="2"/>
  <c r="N69" i="2"/>
  <c r="Q69" i="2"/>
  <c r="P26" i="2"/>
  <c r="Q26" i="2"/>
  <c r="O26" i="2"/>
  <c r="N26" i="2"/>
  <c r="Q25" i="2"/>
  <c r="N25" i="2"/>
  <c r="P25" i="2"/>
  <c r="O25" i="2"/>
  <c r="P165" i="2"/>
  <c r="O165" i="2"/>
  <c r="N165" i="2"/>
  <c r="Q165" i="2"/>
  <c r="O47" i="2"/>
  <c r="P47" i="2"/>
  <c r="N47" i="2"/>
  <c r="Q47" i="2"/>
  <c r="P61" i="2"/>
  <c r="O61" i="2"/>
  <c r="N61" i="2"/>
  <c r="Q61" i="2"/>
  <c r="N277" i="2"/>
  <c r="Q277" i="2"/>
  <c r="P277" i="2"/>
  <c r="O277" i="2"/>
  <c r="O23" i="2"/>
  <c r="N23" i="2"/>
  <c r="Q23" i="2"/>
  <c r="P23" i="2"/>
  <c r="Q33" i="2"/>
  <c r="P33" i="2"/>
  <c r="O33" i="2"/>
  <c r="N33" i="2"/>
  <c r="O35" i="2"/>
  <c r="N35" i="2"/>
  <c r="Q35" i="2"/>
  <c r="P35" i="2"/>
  <c r="N36" i="2"/>
  <c r="Q36" i="2"/>
  <c r="P36" i="2"/>
  <c r="O36" i="2"/>
  <c r="N44" i="2"/>
  <c r="O44" i="2"/>
  <c r="Q44" i="2"/>
  <c r="P44" i="2"/>
  <c r="P105" i="2"/>
  <c r="O105" i="2"/>
  <c r="N105" i="2"/>
  <c r="Q105" i="2"/>
  <c r="P137" i="2"/>
  <c r="O137" i="2"/>
  <c r="N137" i="2"/>
  <c r="Q137" i="2"/>
  <c r="P145" i="2"/>
  <c r="O145" i="2"/>
  <c r="N145" i="2"/>
  <c r="Q145" i="2"/>
  <c r="P93" i="2"/>
  <c r="O93" i="2"/>
  <c r="N93" i="2"/>
  <c r="O166" i="2"/>
  <c r="N166" i="2"/>
  <c r="Q166" i="2"/>
  <c r="Q22" i="2"/>
  <c r="Q30" i="2"/>
  <c r="Q34" i="2"/>
  <c r="Q38" i="2"/>
  <c r="Q46" i="2"/>
  <c r="N67" i="2"/>
  <c r="Q67" i="2"/>
  <c r="P67" i="2"/>
  <c r="O74" i="2"/>
  <c r="N74" i="2"/>
  <c r="Q74" i="2"/>
  <c r="Q92" i="2"/>
  <c r="P92" i="2"/>
  <c r="O92" i="2"/>
  <c r="P141" i="2"/>
  <c r="O141" i="2"/>
  <c r="N141" i="2"/>
  <c r="O150" i="2"/>
  <c r="N150" i="2"/>
  <c r="Q150" i="2"/>
  <c r="O170" i="2"/>
  <c r="N170" i="2"/>
  <c r="Q170" i="2"/>
  <c r="N186" i="2"/>
  <c r="P186" i="2"/>
  <c r="Q186" i="2"/>
  <c r="O186" i="2"/>
  <c r="Q259" i="2"/>
  <c r="P259" i="2"/>
  <c r="O259" i="2"/>
  <c r="N259" i="2"/>
  <c r="O268" i="2"/>
  <c r="P268" i="2"/>
  <c r="N268" i="2"/>
  <c r="Q268" i="2"/>
  <c r="N273" i="2"/>
  <c r="Q273" i="2"/>
  <c r="P273" i="2"/>
  <c r="O273" i="2"/>
  <c r="P275" i="2"/>
  <c r="Q275" i="2"/>
  <c r="O275" i="2"/>
  <c r="N275" i="2"/>
  <c r="O368" i="2"/>
  <c r="N368" i="2"/>
  <c r="Q368" i="2"/>
  <c r="P368" i="2"/>
  <c r="P478" i="2"/>
  <c r="O478" i="2"/>
  <c r="N478" i="2"/>
  <c r="Q478" i="2"/>
  <c r="N22" i="2"/>
  <c r="N30" i="2"/>
  <c r="Q31" i="2"/>
  <c r="N34" i="2"/>
  <c r="N38" i="2"/>
  <c r="N42" i="2"/>
  <c r="Q43" i="2"/>
  <c r="N46" i="2"/>
  <c r="N50" i="2"/>
  <c r="P57" i="2"/>
  <c r="N57" i="2"/>
  <c r="O70" i="2"/>
  <c r="N70" i="2"/>
  <c r="Q70" i="2"/>
  <c r="P73" i="2"/>
  <c r="O73" i="2"/>
  <c r="N73" i="2"/>
  <c r="P77" i="2"/>
  <c r="O77" i="2"/>
  <c r="N77" i="2"/>
  <c r="P81" i="2"/>
  <c r="O81" i="2"/>
  <c r="N81" i="2"/>
  <c r="O86" i="2"/>
  <c r="N86" i="2"/>
  <c r="Q86" i="2"/>
  <c r="O90" i="2"/>
  <c r="N90" i="2"/>
  <c r="Q90" i="2"/>
  <c r="Q93" i="2"/>
  <c r="Q96" i="2"/>
  <c r="P96" i="2"/>
  <c r="O96" i="2"/>
  <c r="P97" i="2"/>
  <c r="O97" i="2"/>
  <c r="N97" i="2"/>
  <c r="N111" i="2"/>
  <c r="Q111" i="2"/>
  <c r="P111" i="2"/>
  <c r="O134" i="2"/>
  <c r="N134" i="2"/>
  <c r="Q134" i="2"/>
  <c r="Q141" i="2"/>
  <c r="P149" i="2"/>
  <c r="O149" i="2"/>
  <c r="N149" i="2"/>
  <c r="P177" i="2"/>
  <c r="O177" i="2"/>
  <c r="N177" i="2"/>
  <c r="P184" i="2"/>
  <c r="O184" i="2"/>
  <c r="N184" i="2"/>
  <c r="P208" i="2"/>
  <c r="O208" i="2"/>
  <c r="N208" i="2"/>
  <c r="Q208" i="2"/>
  <c r="P224" i="2"/>
  <c r="O224" i="2"/>
  <c r="N224" i="2"/>
  <c r="Q224" i="2"/>
  <c r="P283" i="2"/>
  <c r="Q283" i="2"/>
  <c r="O283" i="2"/>
  <c r="N283" i="2"/>
  <c r="P367" i="2"/>
  <c r="O367" i="2"/>
  <c r="Q367" i="2"/>
  <c r="N367" i="2"/>
  <c r="Q28" i="2"/>
  <c r="O30" i="2"/>
  <c r="N31" i="2"/>
  <c r="Q32" i="2"/>
  <c r="O34" i="2"/>
  <c r="O38" i="2"/>
  <c r="O42" i="2"/>
  <c r="N43" i="2"/>
  <c r="O46" i="2"/>
  <c r="O50" i="2"/>
  <c r="P53" i="2"/>
  <c r="N53" i="2"/>
  <c r="O54" i="2"/>
  <c r="Q54" i="2"/>
  <c r="P54" i="2"/>
  <c r="O57" i="2"/>
  <c r="Q60" i="2"/>
  <c r="P60" i="2"/>
  <c r="O60" i="2"/>
  <c r="Q68" i="2"/>
  <c r="P68" i="2"/>
  <c r="O68" i="2"/>
  <c r="Q73" i="2"/>
  <c r="Q77" i="2"/>
  <c r="Q81" i="2"/>
  <c r="Q84" i="2"/>
  <c r="P84" i="2"/>
  <c r="O84" i="2"/>
  <c r="P85" i="2"/>
  <c r="O85" i="2"/>
  <c r="N85" i="2"/>
  <c r="P89" i="2"/>
  <c r="O89" i="2"/>
  <c r="N89" i="2"/>
  <c r="Q97" i="2"/>
  <c r="O106" i="2"/>
  <c r="N106" i="2"/>
  <c r="Q106" i="2"/>
  <c r="O118" i="2"/>
  <c r="N118" i="2"/>
  <c r="Q118" i="2"/>
  <c r="O122" i="2"/>
  <c r="N122" i="2"/>
  <c r="Q122" i="2"/>
  <c r="Q132" i="2"/>
  <c r="P132" i="2"/>
  <c r="O132" i="2"/>
  <c r="P133" i="2"/>
  <c r="O133" i="2"/>
  <c r="N133" i="2"/>
  <c r="Q149" i="2"/>
  <c r="O154" i="2"/>
  <c r="N154" i="2"/>
  <c r="Q154" i="2"/>
  <c r="O158" i="2"/>
  <c r="N158" i="2"/>
  <c r="Q158" i="2"/>
  <c r="N159" i="2"/>
  <c r="Q159" i="2"/>
  <c r="P159" i="2"/>
  <c r="O159" i="2"/>
  <c r="P161" i="2"/>
  <c r="O161" i="2"/>
  <c r="N161" i="2"/>
  <c r="Q177" i="2"/>
  <c r="Q187" i="2"/>
  <c r="O187" i="2"/>
  <c r="N187" i="2"/>
  <c r="N190" i="2"/>
  <c r="P190" i="2"/>
  <c r="O190" i="2"/>
  <c r="Q190" i="2"/>
  <c r="Q223" i="2"/>
  <c r="P223" i="2"/>
  <c r="O223" i="2"/>
  <c r="N223" i="2"/>
  <c r="P236" i="2"/>
  <c r="O236" i="2"/>
  <c r="N236" i="2"/>
  <c r="Q236" i="2"/>
  <c r="P244" i="2"/>
  <c r="O244" i="2"/>
  <c r="N244" i="2"/>
  <c r="Q244" i="2"/>
  <c r="P263" i="2"/>
  <c r="O263" i="2"/>
  <c r="N263" i="2"/>
  <c r="Q263" i="2"/>
  <c r="O284" i="2"/>
  <c r="Q284" i="2"/>
  <c r="P284" i="2"/>
  <c r="N284" i="2"/>
  <c r="O292" i="2"/>
  <c r="Q292" i="2"/>
  <c r="P292" i="2"/>
  <c r="N292" i="2"/>
  <c r="O304" i="2"/>
  <c r="P304" i="2"/>
  <c r="N304" i="2"/>
  <c r="Q304" i="2"/>
  <c r="N430" i="2"/>
  <c r="P430" i="2"/>
  <c r="O430" i="2"/>
  <c r="Q430" i="2"/>
  <c r="P436" i="2"/>
  <c r="Q436" i="2"/>
  <c r="N436" i="2"/>
  <c r="O436" i="2"/>
  <c r="Q42" i="2"/>
  <c r="O67" i="2"/>
  <c r="O78" i="2"/>
  <c r="N78" i="2"/>
  <c r="Q78" i="2"/>
  <c r="P101" i="2"/>
  <c r="O101" i="2"/>
  <c r="N101" i="2"/>
  <c r="N131" i="2"/>
  <c r="Q131" i="2"/>
  <c r="P131" i="2"/>
  <c r="O296" i="2"/>
  <c r="N296" i="2"/>
  <c r="Q296" i="2"/>
  <c r="N71" i="2"/>
  <c r="Q71" i="2"/>
  <c r="P71" i="2"/>
  <c r="O111" i="2"/>
  <c r="P113" i="2"/>
  <c r="O113" i="2"/>
  <c r="N113" i="2"/>
  <c r="N135" i="2"/>
  <c r="Q135" i="2"/>
  <c r="P135" i="2"/>
  <c r="Q148" i="2"/>
  <c r="P148" i="2"/>
  <c r="O148" i="2"/>
  <c r="P169" i="2"/>
  <c r="O169" i="2"/>
  <c r="N169" i="2"/>
  <c r="O241" i="2"/>
  <c r="N241" i="2"/>
  <c r="Q241" i="2"/>
  <c r="P241" i="2"/>
  <c r="N293" i="2"/>
  <c r="Q293" i="2"/>
  <c r="P293" i="2"/>
  <c r="N305" i="2"/>
  <c r="P305" i="2"/>
  <c r="O305" i="2"/>
  <c r="O332" i="2"/>
  <c r="N332" i="2"/>
  <c r="Q332" i="2"/>
  <c r="P332" i="2"/>
  <c r="P363" i="2"/>
  <c r="O363" i="2"/>
  <c r="Q363" i="2"/>
  <c r="N363" i="2"/>
  <c r="O372" i="2"/>
  <c r="N372" i="2"/>
  <c r="Q372" i="2"/>
  <c r="P372" i="2"/>
  <c r="O22" i="2"/>
  <c r="P50" i="2"/>
  <c r="O53" i="2"/>
  <c r="N55" i="2"/>
  <c r="P55" i="2"/>
  <c r="Q57" i="2"/>
  <c r="N63" i="2"/>
  <c r="Q63" i="2"/>
  <c r="P63" i="2"/>
  <c r="O63" i="2"/>
  <c r="P65" i="2"/>
  <c r="O65" i="2"/>
  <c r="N65" i="2"/>
  <c r="P74" i="2"/>
  <c r="P78" i="2"/>
  <c r="Q85" i="2"/>
  <c r="Q89" i="2"/>
  <c r="N92" i="2"/>
  <c r="P109" i="2"/>
  <c r="O109" i="2"/>
  <c r="N109" i="2"/>
  <c r="N115" i="2"/>
  <c r="Q115" i="2"/>
  <c r="P115" i="2"/>
  <c r="O115" i="2"/>
  <c r="P117" i="2"/>
  <c r="O117" i="2"/>
  <c r="N117" i="2"/>
  <c r="P121" i="2"/>
  <c r="O121" i="2"/>
  <c r="N121" i="2"/>
  <c r="P125" i="2"/>
  <c r="O125" i="2"/>
  <c r="N125" i="2"/>
  <c r="Q133" i="2"/>
  <c r="O142" i="2"/>
  <c r="N142" i="2"/>
  <c r="Q142" i="2"/>
  <c r="P150" i="2"/>
  <c r="Q152" i="2"/>
  <c r="P152" i="2"/>
  <c r="O152" i="2"/>
  <c r="P153" i="2"/>
  <c r="O153" i="2"/>
  <c r="N153" i="2"/>
  <c r="P157" i="2"/>
  <c r="O157" i="2"/>
  <c r="N157" i="2"/>
  <c r="Q161" i="2"/>
  <c r="P166" i="2"/>
  <c r="P170" i="2"/>
  <c r="Q172" i="2"/>
  <c r="P172" i="2"/>
  <c r="O172" i="2"/>
  <c r="P173" i="2"/>
  <c r="O173" i="2"/>
  <c r="N173" i="2"/>
  <c r="N182" i="2"/>
  <c r="P182" i="2"/>
  <c r="O182" i="2"/>
  <c r="Q182" i="2"/>
  <c r="N198" i="2"/>
  <c r="P198" i="2"/>
  <c r="Q198" i="2"/>
  <c r="O198" i="2"/>
  <c r="P220" i="2"/>
  <c r="O220" i="2"/>
  <c r="N220" i="2"/>
  <c r="Q220" i="2"/>
  <c r="Q235" i="2"/>
  <c r="P235" i="2"/>
  <c r="O235" i="2"/>
  <c r="N235" i="2"/>
  <c r="P260" i="2"/>
  <c r="O260" i="2"/>
  <c r="N260" i="2"/>
  <c r="Q260" i="2"/>
  <c r="O272" i="2"/>
  <c r="Q272" i="2"/>
  <c r="P272" i="2"/>
  <c r="N272" i="2"/>
  <c r="O300" i="2"/>
  <c r="N300" i="2"/>
  <c r="Q300" i="2"/>
  <c r="P300" i="2"/>
  <c r="O308" i="2"/>
  <c r="Q308" i="2"/>
  <c r="P308" i="2"/>
  <c r="N308" i="2"/>
  <c r="N309" i="2"/>
  <c r="Q309" i="2"/>
  <c r="P309" i="2"/>
  <c r="O309" i="2"/>
  <c r="P315" i="2"/>
  <c r="O315" i="2"/>
  <c r="Q315" i="2"/>
  <c r="N315" i="2"/>
  <c r="P343" i="2"/>
  <c r="O343" i="2"/>
  <c r="N343" i="2"/>
  <c r="Q343" i="2"/>
  <c r="O377" i="2"/>
  <c r="N377" i="2"/>
  <c r="Q377" i="2"/>
  <c r="P377" i="2"/>
  <c r="O52" i="2"/>
  <c r="O56" i="2"/>
  <c r="Q58" i="2"/>
  <c r="P59" i="2"/>
  <c r="Q62" i="2"/>
  <c r="O64" i="2"/>
  <c r="Q66" i="2"/>
  <c r="O72" i="2"/>
  <c r="P75" i="2"/>
  <c r="O76" i="2"/>
  <c r="P79" i="2"/>
  <c r="O80" i="2"/>
  <c r="P83" i="2"/>
  <c r="P87" i="2"/>
  <c r="O88" i="2"/>
  <c r="P91" i="2"/>
  <c r="P95" i="2"/>
  <c r="P99" i="2"/>
  <c r="O100" i="2"/>
  <c r="P103" i="2"/>
  <c r="O104" i="2"/>
  <c r="P107" i="2"/>
  <c r="O108" i="2"/>
  <c r="O112" i="2"/>
  <c r="O116" i="2"/>
  <c r="P119" i="2"/>
  <c r="O120" i="2"/>
  <c r="P123" i="2"/>
  <c r="O124" i="2"/>
  <c r="P127" i="2"/>
  <c r="O128" i="2"/>
  <c r="O136" i="2"/>
  <c r="P139" i="2"/>
  <c r="O140" i="2"/>
  <c r="P143" i="2"/>
  <c r="O144" i="2"/>
  <c r="P147" i="2"/>
  <c r="P151" i="2"/>
  <c r="P155" i="2"/>
  <c r="O156" i="2"/>
  <c r="O160" i="2"/>
  <c r="P163" i="2"/>
  <c r="O164" i="2"/>
  <c r="P167" i="2"/>
  <c r="O168" i="2"/>
  <c r="P171" i="2"/>
  <c r="Q174" i="2"/>
  <c r="P175" i="2"/>
  <c r="O176" i="2"/>
  <c r="P188" i="2"/>
  <c r="N188" i="2"/>
  <c r="O189" i="2"/>
  <c r="Q189" i="2"/>
  <c r="P189" i="2"/>
  <c r="P192" i="2"/>
  <c r="N192" i="2"/>
  <c r="O193" i="2"/>
  <c r="Q193" i="2"/>
  <c r="P193" i="2"/>
  <c r="P196" i="2"/>
  <c r="N196" i="2"/>
  <c r="P216" i="2"/>
  <c r="O216" i="2"/>
  <c r="N216" i="2"/>
  <c r="P228" i="2"/>
  <c r="O228" i="2"/>
  <c r="N228" i="2"/>
  <c r="Q231" i="2"/>
  <c r="P231" i="2"/>
  <c r="O231" i="2"/>
  <c r="P232" i="2"/>
  <c r="O232" i="2"/>
  <c r="N232" i="2"/>
  <c r="P240" i="2"/>
  <c r="O240" i="2"/>
  <c r="N240" i="2"/>
  <c r="P256" i="2"/>
  <c r="O256" i="2"/>
  <c r="N256" i="2"/>
  <c r="P279" i="2"/>
  <c r="Q279" i="2"/>
  <c r="O279" i="2"/>
  <c r="N279" i="2"/>
  <c r="N297" i="2"/>
  <c r="O297" i="2"/>
  <c r="Q297" i="2"/>
  <c r="P297" i="2"/>
  <c r="N301" i="2"/>
  <c r="O301" i="2"/>
  <c r="Q301" i="2"/>
  <c r="P301" i="2"/>
  <c r="P307" i="2"/>
  <c r="Q307" i="2"/>
  <c r="O307" i="2"/>
  <c r="N307" i="2"/>
  <c r="O356" i="2"/>
  <c r="N356" i="2"/>
  <c r="Q356" i="2"/>
  <c r="P356" i="2"/>
  <c r="P388" i="2"/>
  <c r="O388" i="2"/>
  <c r="N388" i="2"/>
  <c r="O405" i="2"/>
  <c r="N405" i="2"/>
  <c r="Q405" i="2"/>
  <c r="P405" i="2"/>
  <c r="Q59" i="2"/>
  <c r="Q75" i="2"/>
  <c r="Q79" i="2"/>
  <c r="Q83" i="2"/>
  <c r="Q87" i="2"/>
  <c r="Q91" i="2"/>
  <c r="Q95" i="2"/>
  <c r="Q99" i="2"/>
  <c r="Q103" i="2"/>
  <c r="Q107" i="2"/>
  <c r="Q119" i="2"/>
  <c r="Q123" i="2"/>
  <c r="Q127" i="2"/>
  <c r="Q139" i="2"/>
  <c r="Q143" i="2"/>
  <c r="Q147" i="2"/>
  <c r="Q151" i="2"/>
  <c r="Q155" i="2"/>
  <c r="Q163" i="2"/>
  <c r="Q167" i="2"/>
  <c r="Q171" i="2"/>
  <c r="Q175" i="2"/>
  <c r="N194" i="2"/>
  <c r="P194" i="2"/>
  <c r="P200" i="2"/>
  <c r="N200" i="2"/>
  <c r="P204" i="2"/>
  <c r="O204" i="2"/>
  <c r="N204" i="2"/>
  <c r="Q207" i="2"/>
  <c r="P207" i="2"/>
  <c r="O207" i="2"/>
  <c r="Q211" i="2"/>
  <c r="P211" i="2"/>
  <c r="O211" i="2"/>
  <c r="P212" i="2"/>
  <c r="O212" i="2"/>
  <c r="N212" i="2"/>
  <c r="N234" i="2"/>
  <c r="Q234" i="2"/>
  <c r="P234" i="2"/>
  <c r="O234" i="2"/>
  <c r="P252" i="2"/>
  <c r="O252" i="2"/>
  <c r="N252" i="2"/>
  <c r="N258" i="2"/>
  <c r="Q258" i="2"/>
  <c r="P258" i="2"/>
  <c r="O258" i="2"/>
  <c r="O280" i="2"/>
  <c r="Q280" i="2"/>
  <c r="P280" i="2"/>
  <c r="N280" i="2"/>
  <c r="N285" i="2"/>
  <c r="Q285" i="2"/>
  <c r="P285" i="2"/>
  <c r="O285" i="2"/>
  <c r="O288" i="2"/>
  <c r="Q288" i="2"/>
  <c r="P288" i="2"/>
  <c r="Q294" i="2"/>
  <c r="N294" i="2"/>
  <c r="P294" i="2"/>
  <c r="O320" i="2"/>
  <c r="N320" i="2"/>
  <c r="Q320" i="2"/>
  <c r="P320" i="2"/>
  <c r="O336" i="2"/>
  <c r="N336" i="2"/>
  <c r="Q336" i="2"/>
  <c r="P336" i="2"/>
  <c r="N337" i="2"/>
  <c r="Q337" i="2"/>
  <c r="P337" i="2"/>
  <c r="O337" i="2"/>
  <c r="N353" i="2"/>
  <c r="Q353" i="2"/>
  <c r="P353" i="2"/>
  <c r="O353" i="2"/>
  <c r="P371" i="2"/>
  <c r="O371" i="2"/>
  <c r="Q371" i="2"/>
  <c r="N371" i="2"/>
  <c r="P380" i="2"/>
  <c r="O380" i="2"/>
  <c r="Q380" i="2"/>
  <c r="N380" i="2"/>
  <c r="O194" i="2"/>
  <c r="O200" i="2"/>
  <c r="Q204" i="2"/>
  <c r="Q212" i="2"/>
  <c r="O225" i="2"/>
  <c r="N225" i="2"/>
  <c r="Q225" i="2"/>
  <c r="O237" i="2"/>
  <c r="N237" i="2"/>
  <c r="Q237" i="2"/>
  <c r="Q243" i="2"/>
  <c r="P243" i="2"/>
  <c r="O243" i="2"/>
  <c r="Q247" i="2"/>
  <c r="P247" i="2"/>
  <c r="O247" i="2"/>
  <c r="P248" i="2"/>
  <c r="O248" i="2"/>
  <c r="N248" i="2"/>
  <c r="Q252" i="2"/>
  <c r="P267" i="2"/>
  <c r="O267" i="2"/>
  <c r="N267" i="2"/>
  <c r="P271" i="2"/>
  <c r="Q271" i="2"/>
  <c r="O271" i="2"/>
  <c r="N271" i="2"/>
  <c r="O276" i="2"/>
  <c r="Q276" i="2"/>
  <c r="P276" i="2"/>
  <c r="N276" i="2"/>
  <c r="N281" i="2"/>
  <c r="Q281" i="2"/>
  <c r="P281" i="2"/>
  <c r="O281" i="2"/>
  <c r="P291" i="2"/>
  <c r="Q291" i="2"/>
  <c r="O291" i="2"/>
  <c r="O312" i="2"/>
  <c r="Q312" i="2"/>
  <c r="P312" i="2"/>
  <c r="N313" i="2"/>
  <c r="Q313" i="2"/>
  <c r="P313" i="2"/>
  <c r="O313" i="2"/>
  <c r="P323" i="2"/>
  <c r="O323" i="2"/>
  <c r="Q323" i="2"/>
  <c r="N323" i="2"/>
  <c r="P327" i="2"/>
  <c r="O327" i="2"/>
  <c r="Q327" i="2"/>
  <c r="N327" i="2"/>
  <c r="N341" i="2"/>
  <c r="Q341" i="2"/>
  <c r="P341" i="2"/>
  <c r="O341" i="2"/>
  <c r="P351" i="2"/>
  <c r="O351" i="2"/>
  <c r="N351" i="2"/>
  <c r="Q351" i="2"/>
  <c r="O393" i="2"/>
  <c r="N393" i="2"/>
  <c r="Q393" i="2"/>
  <c r="P393" i="2"/>
  <c r="N438" i="2"/>
  <c r="Q438" i="2"/>
  <c r="P438" i="2"/>
  <c r="O438" i="2"/>
  <c r="P450" i="2"/>
  <c r="O450" i="2"/>
  <c r="N450" i="2"/>
  <c r="Q450" i="2"/>
  <c r="Q185" i="2"/>
  <c r="Q197" i="2"/>
  <c r="Q201" i="2"/>
  <c r="P202" i="2"/>
  <c r="Q205" i="2"/>
  <c r="P206" i="2"/>
  <c r="Q209" i="2"/>
  <c r="P210" i="2"/>
  <c r="Q213" i="2"/>
  <c r="P214" i="2"/>
  <c r="Q217" i="2"/>
  <c r="P218" i="2"/>
  <c r="Q221" i="2"/>
  <c r="P222" i="2"/>
  <c r="P226" i="2"/>
  <c r="Q229" i="2"/>
  <c r="P230" i="2"/>
  <c r="Q233" i="2"/>
  <c r="P238" i="2"/>
  <c r="P242" i="2"/>
  <c r="Q245" i="2"/>
  <c r="P246" i="2"/>
  <c r="Q249" i="2"/>
  <c r="P250" i="2"/>
  <c r="Q253" i="2"/>
  <c r="P254" i="2"/>
  <c r="Q257" i="2"/>
  <c r="Q261" i="2"/>
  <c r="N270" i="2"/>
  <c r="O286" i="2"/>
  <c r="Q295" i="2"/>
  <c r="Q299" i="2"/>
  <c r="N306" i="2"/>
  <c r="O310" i="2"/>
  <c r="P319" i="2"/>
  <c r="O319" i="2"/>
  <c r="P331" i="2"/>
  <c r="O331" i="2"/>
  <c r="O340" i="2"/>
  <c r="N340" i="2"/>
  <c r="O344" i="2"/>
  <c r="N344" i="2"/>
  <c r="Q350" i="2"/>
  <c r="P350" i="2"/>
  <c r="O350" i="2"/>
  <c r="O352" i="2"/>
  <c r="N352" i="2"/>
  <c r="P408" i="2"/>
  <c r="O408" i="2"/>
  <c r="N408" i="2"/>
  <c r="Q408" i="2"/>
  <c r="Q202" i="2"/>
  <c r="Q206" i="2"/>
  <c r="Q210" i="2"/>
  <c r="Q214" i="2"/>
  <c r="Q218" i="2"/>
  <c r="Q222" i="2"/>
  <c r="Q226" i="2"/>
  <c r="Q230" i="2"/>
  <c r="Q238" i="2"/>
  <c r="Q242" i="2"/>
  <c r="Q246" i="2"/>
  <c r="Q250" i="2"/>
  <c r="Q254" i="2"/>
  <c r="O270" i="2"/>
  <c r="O306" i="2"/>
  <c r="N325" i="2"/>
  <c r="Q325" i="2"/>
  <c r="O325" i="2"/>
  <c r="P335" i="2"/>
  <c r="O335" i="2"/>
  <c r="P339" i="2"/>
  <c r="O339" i="2"/>
  <c r="O348" i="2"/>
  <c r="N348" i="2"/>
  <c r="P355" i="2"/>
  <c r="O355" i="2"/>
  <c r="O360" i="2"/>
  <c r="N360" i="2"/>
  <c r="N374" i="2"/>
  <c r="O374" i="2"/>
  <c r="P374" i="2"/>
  <c r="P376" i="2"/>
  <c r="O376" i="2"/>
  <c r="Q376" i="2"/>
  <c r="N376" i="2"/>
  <c r="P384" i="2"/>
  <c r="O384" i="2"/>
  <c r="Q384" i="2"/>
  <c r="P392" i="2"/>
  <c r="O392" i="2"/>
  <c r="Q392" i="2"/>
  <c r="P396" i="2"/>
  <c r="O396" i="2"/>
  <c r="Q396" i="2"/>
  <c r="O409" i="2"/>
  <c r="N409" i="2"/>
  <c r="Q409" i="2"/>
  <c r="P409" i="2"/>
  <c r="P416" i="2"/>
  <c r="O416" i="2"/>
  <c r="Q416" i="2"/>
  <c r="P420" i="2"/>
  <c r="O420" i="2"/>
  <c r="Q420" i="2"/>
  <c r="N420" i="2"/>
  <c r="O425" i="2"/>
  <c r="N425" i="2"/>
  <c r="Q425" i="2"/>
  <c r="P425" i="2"/>
  <c r="Q439" i="2"/>
  <c r="N439" i="2"/>
  <c r="O439" i="2"/>
  <c r="P441" i="2"/>
  <c r="O441" i="2"/>
  <c r="Q441" i="2"/>
  <c r="N441" i="2"/>
  <c r="P454" i="2"/>
  <c r="O454" i="2"/>
  <c r="N454" i="2"/>
  <c r="Q454" i="2"/>
  <c r="Q461" i="2"/>
  <c r="P461" i="2"/>
  <c r="O461" i="2"/>
  <c r="N461" i="2"/>
  <c r="P470" i="2"/>
  <c r="O470" i="2"/>
  <c r="N470" i="2"/>
  <c r="P494" i="2"/>
  <c r="O494" i="2"/>
  <c r="N494" i="2"/>
  <c r="Q494" i="2"/>
  <c r="O262" i="2"/>
  <c r="P264" i="2"/>
  <c r="P265" i="2"/>
  <c r="P269" i="2"/>
  <c r="P270" i="2"/>
  <c r="N295" i="2"/>
  <c r="N299" i="2"/>
  <c r="O302" i="2"/>
  <c r="O303" i="2"/>
  <c r="P306" i="2"/>
  <c r="Q314" i="2"/>
  <c r="P314" i="2"/>
  <c r="O314" i="2"/>
  <c r="O316" i="2"/>
  <c r="N316" i="2"/>
  <c r="Q319" i="2"/>
  <c r="Q322" i="2"/>
  <c r="P322" i="2"/>
  <c r="O322" i="2"/>
  <c r="O324" i="2"/>
  <c r="N324" i="2"/>
  <c r="P325" i="2"/>
  <c r="O328" i="2"/>
  <c r="N328" i="2"/>
  <c r="Q331" i="2"/>
  <c r="N335" i="2"/>
  <c r="N339" i="2"/>
  <c r="Q340" i="2"/>
  <c r="Q344" i="2"/>
  <c r="P347" i="2"/>
  <c r="O347" i="2"/>
  <c r="P348" i="2"/>
  <c r="Q352" i="2"/>
  <c r="N355" i="2"/>
  <c r="P359" i="2"/>
  <c r="O359" i="2"/>
  <c r="P360" i="2"/>
  <c r="O364" i="2"/>
  <c r="N364" i="2"/>
  <c r="N369" i="2"/>
  <c r="Q369" i="2"/>
  <c r="O369" i="2"/>
  <c r="Q374" i="2"/>
  <c r="N384" i="2"/>
  <c r="N392" i="2"/>
  <c r="N396" i="2"/>
  <c r="P400" i="2"/>
  <c r="O400" i="2"/>
  <c r="Q400" i="2"/>
  <c r="P404" i="2"/>
  <c r="O404" i="2"/>
  <c r="Q404" i="2"/>
  <c r="N404" i="2"/>
  <c r="N416" i="2"/>
  <c r="O421" i="2"/>
  <c r="N421" i="2"/>
  <c r="Q421" i="2"/>
  <c r="O433" i="2"/>
  <c r="Q433" i="2"/>
  <c r="P433" i="2"/>
  <c r="N433" i="2"/>
  <c r="O459" i="2"/>
  <c r="N459" i="2"/>
  <c r="Q459" i="2"/>
  <c r="P459" i="2"/>
  <c r="Q469" i="2"/>
  <c r="P469" i="2"/>
  <c r="O469" i="2"/>
  <c r="N469" i="2"/>
  <c r="Q470" i="2"/>
  <c r="Q317" i="2"/>
  <c r="Q321" i="2"/>
  <c r="Q329" i="2"/>
  <c r="Q333" i="2"/>
  <c r="Q345" i="2"/>
  <c r="Q349" i="2"/>
  <c r="Q357" i="2"/>
  <c r="Q361" i="2"/>
  <c r="Q365" i="2"/>
  <c r="N382" i="2"/>
  <c r="Q382" i="2"/>
  <c r="O382" i="2"/>
  <c r="Q387" i="2"/>
  <c r="P387" i="2"/>
  <c r="O387" i="2"/>
  <c r="O389" i="2"/>
  <c r="N389" i="2"/>
  <c r="N394" i="2"/>
  <c r="Q394" i="2"/>
  <c r="O394" i="2"/>
  <c r="N398" i="2"/>
  <c r="Q398" i="2"/>
  <c r="O398" i="2"/>
  <c r="O413" i="2"/>
  <c r="N413" i="2"/>
  <c r="P424" i="2"/>
  <c r="O424" i="2"/>
  <c r="O429" i="2"/>
  <c r="P429" i="2"/>
  <c r="N429" i="2"/>
  <c r="Q435" i="2"/>
  <c r="P435" i="2"/>
  <c r="O435" i="2"/>
  <c r="P445" i="2"/>
  <c r="O445" i="2"/>
  <c r="Q445" i="2"/>
  <c r="Q493" i="2"/>
  <c r="P493" i="2"/>
  <c r="O493" i="2"/>
  <c r="N493" i="2"/>
  <c r="O499" i="2"/>
  <c r="N499" i="2"/>
  <c r="Q499" i="2"/>
  <c r="Q501" i="2"/>
  <c r="P501" i="2"/>
  <c r="O501" i="2"/>
  <c r="P502" i="2"/>
  <c r="O502" i="2"/>
  <c r="N502" i="2"/>
  <c r="Q502" i="2"/>
  <c r="N373" i="2"/>
  <c r="O375" i="2"/>
  <c r="Q379" i="2"/>
  <c r="P379" i="2"/>
  <c r="O379" i="2"/>
  <c r="O381" i="2"/>
  <c r="N381" i="2"/>
  <c r="P382" i="2"/>
  <c r="O385" i="2"/>
  <c r="N385" i="2"/>
  <c r="P389" i="2"/>
  <c r="P394" i="2"/>
  <c r="O397" i="2"/>
  <c r="N397" i="2"/>
  <c r="P398" i="2"/>
  <c r="O401" i="2"/>
  <c r="N401" i="2"/>
  <c r="P412" i="2"/>
  <c r="O412" i="2"/>
  <c r="P413" i="2"/>
  <c r="O417" i="2"/>
  <c r="N417" i="2"/>
  <c r="N424" i="2"/>
  <c r="P428" i="2"/>
  <c r="O428" i="2"/>
  <c r="Q429" i="2"/>
  <c r="P432" i="2"/>
  <c r="Q432" i="2"/>
  <c r="O432" i="2"/>
  <c r="N434" i="2"/>
  <c r="Q434" i="2"/>
  <c r="P434" i="2"/>
  <c r="O442" i="2"/>
  <c r="N442" i="2"/>
  <c r="P442" i="2"/>
  <c r="O446" i="2"/>
  <c r="N446" i="2"/>
  <c r="P446" i="2"/>
  <c r="Q446" i="2"/>
  <c r="Q453" i="2"/>
  <c r="P453" i="2"/>
  <c r="O453" i="2"/>
  <c r="N453" i="2"/>
  <c r="P458" i="2"/>
  <c r="O458" i="2"/>
  <c r="N458" i="2"/>
  <c r="Q458" i="2"/>
  <c r="P462" i="2"/>
  <c r="O462" i="2"/>
  <c r="N462" i="2"/>
  <c r="N464" i="2"/>
  <c r="Q464" i="2"/>
  <c r="P464" i="2"/>
  <c r="O464" i="2"/>
  <c r="P482" i="2"/>
  <c r="O482" i="2"/>
  <c r="N482" i="2"/>
  <c r="Q482" i="2"/>
  <c r="Q378" i="2"/>
  <c r="Q386" i="2"/>
  <c r="Q390" i="2"/>
  <c r="Q402" i="2"/>
  <c r="Q406" i="2"/>
  <c r="Q410" i="2"/>
  <c r="Q414" i="2"/>
  <c r="Q418" i="2"/>
  <c r="Q422" i="2"/>
  <c r="Q426" i="2"/>
  <c r="O431" i="2"/>
  <c r="N448" i="2"/>
  <c r="Q448" i="2"/>
  <c r="P448" i="2"/>
  <c r="P466" i="2"/>
  <c r="O466" i="2"/>
  <c r="N466" i="2"/>
  <c r="N476" i="2"/>
  <c r="Q476" i="2"/>
  <c r="P476" i="2"/>
  <c r="N484" i="2"/>
  <c r="Q484" i="2"/>
  <c r="P484" i="2"/>
  <c r="O487" i="2"/>
  <c r="N487" i="2"/>
  <c r="Q487" i="2"/>
  <c r="Q489" i="2"/>
  <c r="P489" i="2"/>
  <c r="O489" i="2"/>
  <c r="P490" i="2"/>
  <c r="O490" i="2"/>
  <c r="N490" i="2"/>
  <c r="Q497" i="2"/>
  <c r="P497" i="2"/>
  <c r="O497" i="2"/>
  <c r="P498" i="2"/>
  <c r="O498" i="2"/>
  <c r="N498" i="2"/>
  <c r="P431" i="2"/>
  <c r="M440" i="2"/>
  <c r="N443" i="2"/>
  <c r="Q443" i="2"/>
  <c r="P443" i="2"/>
  <c r="N452" i="2"/>
  <c r="Q452" i="2"/>
  <c r="P452" i="2"/>
  <c r="N456" i="2"/>
  <c r="Q456" i="2"/>
  <c r="P456" i="2"/>
  <c r="O463" i="2"/>
  <c r="N463" i="2"/>
  <c r="Q463" i="2"/>
  <c r="Q466" i="2"/>
  <c r="P474" i="2"/>
  <c r="O474" i="2"/>
  <c r="N474" i="2"/>
  <c r="Q485" i="2"/>
  <c r="P485" i="2"/>
  <c r="O485" i="2"/>
  <c r="P486" i="2"/>
  <c r="O486" i="2"/>
  <c r="N486" i="2"/>
  <c r="Q490" i="2"/>
  <c r="P444" i="2"/>
  <c r="O449" i="2"/>
  <c r="O457" i="2"/>
  <c r="P460" i="2"/>
  <c r="O465" i="2"/>
  <c r="P468" i="2"/>
  <c r="P472" i="2"/>
  <c r="O473" i="2"/>
  <c r="O477" i="2"/>
  <c r="P480" i="2"/>
  <c r="O481" i="2"/>
  <c r="P488" i="2"/>
  <c r="P492" i="2"/>
  <c r="P496" i="2"/>
  <c r="P500" i="2"/>
  <c r="P504" i="2"/>
  <c r="O505" i="2"/>
  <c r="P449" i="2"/>
  <c r="P457" i="2"/>
  <c r="P465" i="2"/>
  <c r="P473" i="2"/>
  <c r="P477" i="2"/>
  <c r="P481" i="2"/>
  <c r="P505" i="2"/>
  <c r="O506" i="2"/>
  <c r="N506" i="2"/>
  <c r="Q506" i="2"/>
  <c r="P506" i="2"/>
  <c r="Q19" i="2"/>
  <c r="N19" i="2"/>
  <c r="Q20" i="2"/>
  <c r="O19" i="2"/>
  <c r="N20" i="2"/>
  <c r="Q440" i="2" l="1"/>
  <c r="P440" i="2"/>
  <c r="O440" i="2"/>
  <c r="N440" i="2"/>
</calcChain>
</file>

<file path=xl/sharedStrings.xml><?xml version="1.0" encoding="utf-8"?>
<sst xmlns="http://schemas.openxmlformats.org/spreadsheetml/2006/main" count="12727" uniqueCount="889">
  <si>
    <t>Kod leku</t>
  </si>
  <si>
    <t>Nazev leku</t>
  </si>
  <si>
    <t>UCETNISKUPINA</t>
  </si>
  <si>
    <t>TYP</t>
  </si>
  <si>
    <t>ATC</t>
  </si>
  <si>
    <t>Datum, cas zpracovani</t>
  </si>
  <si>
    <t>ks</t>
  </si>
  <si>
    <t>jedn.cena</t>
  </si>
  <si>
    <t>Celkem</t>
  </si>
  <si>
    <t>Klinika</t>
  </si>
  <si>
    <t>NS + nazev</t>
  </si>
  <si>
    <t>ROK</t>
  </si>
  <si>
    <t>MĚSÍC</t>
  </si>
  <si>
    <t>FENTALIS 75 MCG/H TRANSDERMÁLNÍ NÁPLAST DRM EMP TDR 5X17.34MG</t>
  </si>
  <si>
    <t>LECIVA</t>
  </si>
  <si>
    <t>OP</t>
  </si>
  <si>
    <t>N02AB03</t>
  </si>
  <si>
    <t>2609 - RHC: IOP - Mod.obn.přístr.vyb.cerebrov.cen. FNOL</t>
  </si>
  <si>
    <t>0.9% W/V SODIUM CHLORIDE I.V. INJ 20X10ML</t>
  </si>
  <si>
    <t>HVLP</t>
  </si>
  <si>
    <t>V07AB</t>
  </si>
  <si>
    <t>2611 - RHC: lůžkové oddělení 44 a 45</t>
  </si>
  <si>
    <t>ACCUPRO 10 TBL OBD 30X10MG</t>
  </si>
  <si>
    <t>C09AA06</t>
  </si>
  <si>
    <t>ACECOR 400MG TBL OBD 30X400MG</t>
  </si>
  <si>
    <t>C07AB04</t>
  </si>
  <si>
    <t>ACIDUM FOLICUM LECIVA DRG 30X10MG</t>
  </si>
  <si>
    <t>B03BB01</t>
  </si>
  <si>
    <t>ACTRAPID PENFILL 100IU/ML INJ SOL 5X3ML</t>
  </si>
  <si>
    <t>A10AB01</t>
  </si>
  <si>
    <t>ADRENALIN LECIVA INJ 5X1ML/1MG</t>
  </si>
  <si>
    <t>C01CA24</t>
  </si>
  <si>
    <t>AERIUS 2,5 MG POR TBL DIS 30X2.5MG</t>
  </si>
  <si>
    <t>R06AX27</t>
  </si>
  <si>
    <t>AGAPURIN INJ 5X5ML/100MG</t>
  </si>
  <si>
    <t>C04AD03</t>
  </si>
  <si>
    <t>AGEN 10 POR TBL NOB 90X10MG</t>
  </si>
  <si>
    <t>C08CA01</t>
  </si>
  <si>
    <t>AGEN 5 POR TBL NOB 90X5MG</t>
  </si>
  <si>
    <t>ALGIFEN NEO POR GTT SOL 1X50ML</t>
  </si>
  <si>
    <t>A03DA02</t>
  </si>
  <si>
    <t>ALLOPURINOL APOTEX 100MG TBL NOB 100</t>
  </si>
  <si>
    <t>M04AA01</t>
  </si>
  <si>
    <t>ALMIRAL INJ 10X3ML/75MG</t>
  </si>
  <si>
    <t>M01AB05</t>
  </si>
  <si>
    <t>ALOPURINOL SANDOZ 300MG TBL NOB 30</t>
  </si>
  <si>
    <t>ALOPURINOL SANDOZ 100MG TBL NOB 100</t>
  </si>
  <si>
    <t>ALOPURINOL SANDOZ 100MG TBL NOB 30</t>
  </si>
  <si>
    <t>AMARYL 3 MG POR TBL NOB 30X3MG</t>
  </si>
  <si>
    <t>A10BB12</t>
  </si>
  <si>
    <t>AMBROBENE INJ 5X2ML/15MG</t>
  </si>
  <si>
    <t>R05CB06</t>
  </si>
  <si>
    <t>AMBROBENE 7.5MG/ML SOL 1X100ML</t>
  </si>
  <si>
    <t>AMBROSAN 15 MG/5 ML SIRUP POR SIR 1X100ML/300MG</t>
  </si>
  <si>
    <t>HVLP-R</t>
  </si>
  <si>
    <t>AMESOS 10 MG/5 MG TABLETY POR TBL NOB 30</t>
  </si>
  <si>
    <t>C09BB03</t>
  </si>
  <si>
    <t>AMESOS 20 MG/10 MG TABLETY POR TBL NOB 30</t>
  </si>
  <si>
    <t>Amikacin B.Braun 5mg/ml EP 100ml 10X100ml</t>
  </si>
  <si>
    <t>ANTIBIO</t>
  </si>
  <si>
    <t>ATB-V</t>
  </si>
  <si>
    <t>J01GB06</t>
  </si>
  <si>
    <t>AMIKACIN MEDOPHARM 500 MG/2 ML INJ+INF SOL 10X2ML/500MG</t>
  </si>
  <si>
    <t>AMOKSIKLAV 1 G POR TBL FLM 21X1GM</t>
  </si>
  <si>
    <t>J01CR02</t>
  </si>
  <si>
    <t>AMOKSIKLAV 1.2GM INJ SIC 5X1.2GM</t>
  </si>
  <si>
    <t>AMOKSIKLAV 1G TBL OBD 14X1GM</t>
  </si>
  <si>
    <t>ANACID SUS 12X5ML(SACKY)</t>
  </si>
  <si>
    <t>A02AD</t>
  </si>
  <si>
    <t>ANALGIN INJ SOL 5X5ML</t>
  </si>
  <si>
    <t>APAURIN INJ 10X2ML/10MG</t>
  </si>
  <si>
    <t>N05BA01</t>
  </si>
  <si>
    <t>APO-IBUPROFEN 400 MG POR TBL FLM 100X400MG</t>
  </si>
  <si>
    <t>M01AE01</t>
  </si>
  <si>
    <t>APO-PAROX POR TBL FLM 30X20MG</t>
  </si>
  <si>
    <t>N06AB05</t>
  </si>
  <si>
    <t>AQUA PRO INJECTIONE BRAUN PAR LQF 20X100ML-PE</t>
  </si>
  <si>
    <t>IR</t>
  </si>
  <si>
    <t>AQUA PRO INJECTIONE BRAUN INJ SOL 20X10ML-PLA</t>
  </si>
  <si>
    <t>ARDEANUTRISOL G 40 400G/L INF SOL 20X80ML</t>
  </si>
  <si>
    <t>B05BA03</t>
  </si>
  <si>
    <t>ASPIRIN PROTECT POR TBL ENT  98x100MG</t>
  </si>
  <si>
    <t>B01AC06</t>
  </si>
  <si>
    <t>ATARALGIN POR TBL NOB 20</t>
  </si>
  <si>
    <t>N02BE51</t>
  </si>
  <si>
    <t>ATARALGIN POR TBL NOB 50</t>
  </si>
  <si>
    <t>ATROPIN BIOTIKA 1MG INJ 10X1ML/1MG</t>
  </si>
  <si>
    <t>A03BA01</t>
  </si>
  <si>
    <t>AULIN POR TBL NOB 30X100MG</t>
  </si>
  <si>
    <t>M01AX17</t>
  </si>
  <si>
    <t>AURORIX 150 MG 150MG TBL FLM 30</t>
  </si>
  <si>
    <t>N06AG02</t>
  </si>
  <si>
    <t>AZITROMYCIN SANDOZ 500 MG POR TBL FLM 3X500MG</t>
  </si>
  <si>
    <t>J01FA10</t>
  </si>
  <si>
    <t>BACLOFEN TBL 50X25MG</t>
  </si>
  <si>
    <t>M03BX01</t>
  </si>
  <si>
    <t>BACLOFEN TBL 50X10MG</t>
  </si>
  <si>
    <t>BELOGENT MAST UNG 1X30GM</t>
  </si>
  <si>
    <t>D07CC01</t>
  </si>
  <si>
    <t>BERODUAL N INH SOL PSS 200DÁV</t>
  </si>
  <si>
    <t>R03AL01</t>
  </si>
  <si>
    <t>BETADINE UNG 1X20GM</t>
  </si>
  <si>
    <t>D08AG02</t>
  </si>
  <si>
    <t>BETALOC SR 200MG TBL PRO 100</t>
  </si>
  <si>
    <t>C07AB02</t>
  </si>
  <si>
    <t>BETALOC ZOK 100MG TBL PRO 100</t>
  </si>
  <si>
    <t>BETALOC ZOK 25MG TBL PRO 100</t>
  </si>
  <si>
    <t>BETALOC ZOK 200MG TBL PRO 100</t>
  </si>
  <si>
    <t>BETALOC ZOK 50MG TBL PRO 100</t>
  </si>
  <si>
    <t>BETASERC 24 24MG TBL NOB 50</t>
  </si>
  <si>
    <t>N07CA01</t>
  </si>
  <si>
    <t>BIOFENAC 100 MG POTAHOVANÉ TABLETY POR TBL FLM 20X100MG</t>
  </si>
  <si>
    <t>M01AB16</t>
  </si>
  <si>
    <t>BIOFENAC 100 MG POTAHOVANÉ TABLETY POR TBL FLM 60X100MG</t>
  </si>
  <si>
    <t xml:space="preserve">Biopron9 tob.60 </t>
  </si>
  <si>
    <t>NELECIVA</t>
  </si>
  <si>
    <t>OST-Z</t>
  </si>
  <si>
    <t xml:space="preserve">Biopron9 tob.60+20 </t>
  </si>
  <si>
    <t>BISOPROLOL MYLAN 5 MG POR TBL FLM 100X5MG</t>
  </si>
  <si>
    <t>C07AB07</t>
  </si>
  <si>
    <t xml:space="preserve">B-komplex forte 100tbl. Zentiva </t>
  </si>
  <si>
    <t xml:space="preserve">B-komplex forte tbl. Generica 100 tbl. </t>
  </si>
  <si>
    <t>BROMHEXIN 12 KM-KAPKY POR GTT SOL 30ML</t>
  </si>
  <si>
    <t>R05CB02</t>
  </si>
  <si>
    <t>BRUFEN 400 POR TBL FLM 30X400MG</t>
  </si>
  <si>
    <t>BUPIVACAINE ACCORD 5MG/ML INJ SOL 1X20ML</t>
  </si>
  <si>
    <t>N01BB01</t>
  </si>
  <si>
    <t>BURONIL 25 MG POR TBL OBD 50X25MG</t>
  </si>
  <si>
    <t>N05AD03</t>
  </si>
  <si>
    <t>CALCICHEW D3 CTB 60</t>
  </si>
  <si>
    <t>A12AX</t>
  </si>
  <si>
    <t>CALCICHEW D3 LEMON 400 IU POR TBL MND 60</t>
  </si>
  <si>
    <t>CALCIUM GLUCONICUM 10% B.BRAUN INJ SOL 20X10ML</t>
  </si>
  <si>
    <t>B05BB01</t>
  </si>
  <si>
    <t>CALTRATE 600 MG/400 IU D3 POTAHOVANÁ TABLETA POR TBL FLM 90</t>
  </si>
  <si>
    <t>CALTRATE PLUS POR TBL FLM 30</t>
  </si>
  <si>
    <t>CALTRATE PLUS POR TBL FLM 90</t>
  </si>
  <si>
    <t>CARBOSORB 320MG TBL NOB 20</t>
  </si>
  <si>
    <t>A07BA01</t>
  </si>
  <si>
    <t>CARDILAN TBL 100X175MG</t>
  </si>
  <si>
    <t>A12BA</t>
  </si>
  <si>
    <t>CARVESAN 6,25 POR TBL NOB 100X6,25MG</t>
  </si>
  <si>
    <t>C07AG02</t>
  </si>
  <si>
    <t>CARVESAN 6,25 POR TBL NOB 30X6,25MG</t>
  </si>
  <si>
    <t>CARZAP 16 MG POR TBL NOB 28X16MG</t>
  </si>
  <si>
    <t>C09CA06</t>
  </si>
  <si>
    <t>CARZAP 16 MG POR TBL NOB 90X16MG</t>
  </si>
  <si>
    <t>CARZAP 32 MG POR TBL NOB 28X32MG</t>
  </si>
  <si>
    <t>CARZAP 8 MG POR TBL NOB 28X8MG</t>
  </si>
  <si>
    <t>CASTISPIR 10 MG POR TBL FLM 28X10MG</t>
  </si>
  <si>
    <t>R03DC03</t>
  </si>
  <si>
    <t>CELEBREX 200 MG POR CPS DUR30X200MG</t>
  </si>
  <si>
    <t>M01AH01</t>
  </si>
  <si>
    <t>CIFLOXINAL 500MG TBL FLM 10</t>
  </si>
  <si>
    <t>J01MA02</t>
  </si>
  <si>
    <t>CIFLOXINAL POR TBL FLM 10X250MG</t>
  </si>
  <si>
    <t>CIPLOX 500 500MG TBL FLM 10</t>
  </si>
  <si>
    <t>CIPROFLOXACIN KABI 400 MG/200 ML INFUZNÍ ROZTOK INF SOL 10X400MG/200ML</t>
  </si>
  <si>
    <t>CITALEC 20MG TBL FLM 60</t>
  </si>
  <si>
    <t>N06AB04</t>
  </si>
  <si>
    <t>CITALEC 20 ZENTIVA 20MG TBL FLM 30</t>
  </si>
  <si>
    <t>CLEXANE inj sol  10x0,4ml/40 mg</t>
  </si>
  <si>
    <t>B01AB05</t>
  </si>
  <si>
    <t>Clindamycin Kabi 150mg/ml 10 x 4ml/600mg 10 x 4ml /600mg</t>
  </si>
  <si>
    <t>J01FF01</t>
  </si>
  <si>
    <t xml:space="preserve">Clindamycin Kabi inj.sol.10x2ml/300mg </t>
  </si>
  <si>
    <t>COAXIL TBL OBD 90X12.5MG</t>
  </si>
  <si>
    <t>N06AX14</t>
  </si>
  <si>
    <t>CODEIN SLOVAKOFARMA 30MG TBL 10X30MG-BLISTR</t>
  </si>
  <si>
    <t>R05DA04</t>
  </si>
  <si>
    <t>COLCHICUM-DISPERT POR TBL OBD 20X500RG</t>
  </si>
  <si>
    <t>M04AC01</t>
  </si>
  <si>
    <t>COMBAIR INH SOL PSS 180DÁVEK</t>
  </si>
  <si>
    <t>R03AK08</t>
  </si>
  <si>
    <t>CONDROSULF 800 TBL OBD 30X800MG</t>
  </si>
  <si>
    <t>M01AX25</t>
  </si>
  <si>
    <t>CONTROLOC 20 MG POR TBL ENT 100X20MG</t>
  </si>
  <si>
    <t>A02BC02</t>
  </si>
  <si>
    <t>CONTROLOC 20 MG POR TBL ENT 28X20MG I</t>
  </si>
  <si>
    <t>CONTROLOC 40 MG POR TBL ENT 28X40MG</t>
  </si>
  <si>
    <t>CONTROLOC I.V. INJ PLV SOL 1X40MG</t>
  </si>
  <si>
    <t>CORDARONE POR TBL NOB60X200MG</t>
  </si>
  <si>
    <t>C01BD01</t>
  </si>
  <si>
    <t>COTRIMOXAZOL AL FORTE TBL 20X960MG</t>
  </si>
  <si>
    <t>J01EE01</t>
  </si>
  <si>
    <t>COTRIMOXAZOL AL FORTE TBL 10X960MG</t>
  </si>
  <si>
    <t>CYMBALTA 60 MG POR CPS ETD 28X60MG</t>
  </si>
  <si>
    <t>N06AX21</t>
  </si>
  <si>
    <t>DALACIN C 300 MG POR CPS DUR 16X300MG</t>
  </si>
  <si>
    <t>DAXAS 500 MCG POR TBL FLM 30X500RG</t>
  </si>
  <si>
    <t>R03DX07</t>
  </si>
  <si>
    <t>DEGAN TBL 40X10MG</t>
  </si>
  <si>
    <t>A03FA01</t>
  </si>
  <si>
    <t>DEPAKINE CHRONO 500MG SECABLE TBL RET 100X500MG</t>
  </si>
  <si>
    <t>N03AG01</t>
  </si>
  <si>
    <t>DEPO-MEDROL INJ 1X1ML/40MG</t>
  </si>
  <si>
    <t>H02AB04</t>
  </si>
  <si>
    <t>DETRALEX POR TBL FLM 60</t>
  </si>
  <si>
    <t>C05CA53</t>
  </si>
  <si>
    <t>DETRALEX POR TBL FLM 120X500MG</t>
  </si>
  <si>
    <t>DETRALEX TBL OBD 30</t>
  </si>
  <si>
    <t>DEXAMED INJ 10X2ML/8MG</t>
  </si>
  <si>
    <t>H02AB02</t>
  </si>
  <si>
    <t>DEXAMETHASONE WZF POLFA OPHGTTSUS1X5ML0.1%</t>
  </si>
  <si>
    <t>S01BA01</t>
  </si>
  <si>
    <t>DIAPREL MR POR TBL RET 120X30MG</t>
  </si>
  <si>
    <t>A10BB09</t>
  </si>
  <si>
    <t>DIAZEPAM DESITIN RECTAL TUBE ENM 5X2.5ML/10MG</t>
  </si>
  <si>
    <t>DIAZEPAM SLOVAKOFARMA TBL 20X10MG</t>
  </si>
  <si>
    <t>DIAZEPAM SLOVAKOFARMA 5MG TBL NOB 20(1X20)</t>
  </si>
  <si>
    <t>DIAZEPAM SLOVAKOFARMA 10MG TBL NOB 20(1X20)</t>
  </si>
  <si>
    <t>DICLOFENAC DUO PHARMASWISS 75 MG POR CPS RDR 30X75MG</t>
  </si>
  <si>
    <t>DICYNONE TBL 30x 500 mg</t>
  </si>
  <si>
    <t>B02BX01</t>
  </si>
  <si>
    <t>DIGOXIN 0.125 LECIVA TBL 30X0.125MG</t>
  </si>
  <si>
    <t>C01AA05</t>
  </si>
  <si>
    <t>DIGOXIN 0.250 LECIVA TBL 30X0.25MG</t>
  </si>
  <si>
    <t>DIROTON 10MG TBL 28X10MG</t>
  </si>
  <si>
    <t>C09AA03</t>
  </si>
  <si>
    <t>DITHIADEN TBL 20X2MG</t>
  </si>
  <si>
    <t>R06AX</t>
  </si>
  <si>
    <t>DOLMINA INJ. INJ 5X3ML/75MG</t>
  </si>
  <si>
    <t>DONEPEZIL ACTAVIS 5 MG POR TBL FLM 28X5MG</t>
  </si>
  <si>
    <t>N06DA02</t>
  </si>
  <si>
    <t>DORETA 75 MG/650 MG POR TBL FLM 90</t>
  </si>
  <si>
    <t>N02AJ13</t>
  </si>
  <si>
    <t>DORETA 75 MG/650 MG POR TBL FLM 30</t>
  </si>
  <si>
    <t>DORMICUM 15 MG TBL OBD 10X15MG</t>
  </si>
  <si>
    <t>N05CD08</t>
  </si>
  <si>
    <t>DORSIFLEX TBL 30X200MG</t>
  </si>
  <si>
    <t>N05BX01</t>
  </si>
  <si>
    <t>DOXYHEXAL 200 TABS TBL 10X200MG</t>
  </si>
  <si>
    <t>J01AA02</t>
  </si>
  <si>
    <t>DOXYHEXAL TABS POR TBL NOB 20X100MG</t>
  </si>
  <si>
    <t>DUOPLAVIN 75 MG/100 MG POR TBL FLM 28</t>
  </si>
  <si>
    <t>B01AC30</t>
  </si>
  <si>
    <t>DUPHALAC 667MG/ML POR SOL 1X500ML IV</t>
  </si>
  <si>
    <t>A06AD11</t>
  </si>
  <si>
    <t>DUROGESIC 25MCG/H EMP 5X2.5MG(10CM2)</t>
  </si>
  <si>
    <t>DUROGESIC 50MCG/H EMP 5X5MG(20CM2)</t>
  </si>
  <si>
    <t>DZ Desam Effect 5kg UN 1760</t>
  </si>
  <si>
    <t>DESINF</t>
  </si>
  <si>
    <t>DZ-PPO</t>
  </si>
  <si>
    <t>DZ Desam Effekt 5kg UN 1790</t>
  </si>
  <si>
    <t>DZ-N</t>
  </si>
  <si>
    <t>DZ DESAM OX 5 l UN 2984</t>
  </si>
  <si>
    <t>DZ DESPREJ 5 l UN 1987</t>
  </si>
  <si>
    <t>DZ DESPREJ 500ML UN 1987</t>
  </si>
  <si>
    <t>DZ DISCLEEN EXTRA 1 l UN 3082</t>
  </si>
  <si>
    <t>DZ-NAS</t>
  </si>
  <si>
    <t xml:space="preserve">DZ EUROSPENDER 1 PLUS NA 350/500 ml </t>
  </si>
  <si>
    <t>DZ</t>
  </si>
  <si>
    <t>DZ HEXAQUART PLUS 1 L UN 1760</t>
  </si>
  <si>
    <t>DZ HEXAQUART PURE 1000 ML UN 1903</t>
  </si>
  <si>
    <t>DZ HEXAQUART XL 1 L UN 1903</t>
  </si>
  <si>
    <t xml:space="preserve">DZ KBELIK B/BRAUN WIPES </t>
  </si>
  <si>
    <t xml:space="preserve">DZ LIFOSAN 1L </t>
  </si>
  <si>
    <t>DZ-RUCE</t>
  </si>
  <si>
    <t xml:space="preserve">DZ LIFOSAN 500 ml </t>
  </si>
  <si>
    <t>DZ MELISEPTOL FOAM PURE 5 l UN 1274</t>
  </si>
  <si>
    <t>DZ MELISEPTOL FOAM PURE 750 ml UN 1274</t>
  </si>
  <si>
    <t>DZ MELISEPTOL HBV UBROUSKY DÓZA UN 3175</t>
  </si>
  <si>
    <t>DZ MELISEPTOL HBV UBROUSKY náhr.náplň UN 3175</t>
  </si>
  <si>
    <t>DZ MELISEPTOL RAPID 5000ml UN 1274</t>
  </si>
  <si>
    <t xml:space="preserve">DZ MELISEPTOL SENZIT.UB.DÓZA </t>
  </si>
  <si>
    <t xml:space="preserve">DZ MELISEPTOL SENZIT.UB.náhr.náplň </t>
  </si>
  <si>
    <t>DZ NEODISHER SBK 5 l nízký typ</t>
  </si>
  <si>
    <t>DZ-AUTO</t>
  </si>
  <si>
    <t xml:space="preserve">DZ OCTENISEPT 1 l </t>
  </si>
  <si>
    <t>DZ-KS</t>
  </si>
  <si>
    <t>D08AJ57</t>
  </si>
  <si>
    <t xml:space="preserve">DZ PROCURA KLORSEPT GRANULÁT 500 g </t>
  </si>
  <si>
    <t>DZ PROMANUM PURE 1000ML UN 1993</t>
  </si>
  <si>
    <t>DZ PROMANUM PURE 500ML UN 1993</t>
  </si>
  <si>
    <t>DZ PROMANUM PURE 5L UN 1993</t>
  </si>
  <si>
    <t>DZ PUMPA NA 5 L  20 ml (SM) DESAM</t>
  </si>
  <si>
    <t xml:space="preserve">DZ PUMPA NA 5 L B/BRAUN </t>
  </si>
  <si>
    <t xml:space="preserve">DZ PUMPICKA 1000 ml BRAUN </t>
  </si>
  <si>
    <t xml:space="preserve">DZ PUMPICKA 500 ml BRAUN </t>
  </si>
  <si>
    <t>DZ SOFTASEPT N BEZBARVÝ 250 ml UN 1987</t>
  </si>
  <si>
    <t>DZ SOFTASEPT N BEZBARVÝ 5000 ml UN 1987</t>
  </si>
  <si>
    <t>DZ STABIMED Fresh 1l UN 2920</t>
  </si>
  <si>
    <t xml:space="preserve">DZ TRIXO LIND 500ML </t>
  </si>
  <si>
    <t>DZ WIPES BB ECO role utěrek 120 ks B/Braun</t>
  </si>
  <si>
    <t>EBRANTIL 30 RETARD POR CPS PRO 50X30MG</t>
  </si>
  <si>
    <t>C02CA06</t>
  </si>
  <si>
    <t>EBRANTIL 60 RETARD POR CPS PRO 50X60MG</t>
  </si>
  <si>
    <t>ECOLAV Výplach očí 100ml 100 ml</t>
  </si>
  <si>
    <t>ELICEA 10 MG TBL FLM 98X10MG</t>
  </si>
  <si>
    <t>N06AB10</t>
  </si>
  <si>
    <t>ELICEA 10 MG POR TBL FLM 28X10MG</t>
  </si>
  <si>
    <t>ELICEA 10 MG TBL FLM 56</t>
  </si>
  <si>
    <t>ELIQUIS 5 MG POR TBL FLM 60X5MG</t>
  </si>
  <si>
    <t>B01AF02</t>
  </si>
  <si>
    <t>ENAP 5MG TBL 30X5MG</t>
  </si>
  <si>
    <t>C09AA02</t>
  </si>
  <si>
    <t>ENDIARON 250MG TBL FLM 20</t>
  </si>
  <si>
    <t>A07AX</t>
  </si>
  <si>
    <t>ENDIARON 250MG TBL FLM 40</t>
  </si>
  <si>
    <t>ENELBIN 100 RETARD TBL RET 100X100MG</t>
  </si>
  <si>
    <t>C04AX21</t>
  </si>
  <si>
    <t>ENTEROL POR CPS DUR 50X250MG</t>
  </si>
  <si>
    <t>A07FA02</t>
  </si>
  <si>
    <t>ENTIZOL TBL 20X250MG</t>
  </si>
  <si>
    <t>P01AB01</t>
  </si>
  <si>
    <t>ERDOMED POR CPS DUR 60X300MG</t>
  </si>
  <si>
    <t>R05CB15</t>
  </si>
  <si>
    <t>ERDOMED 300MG CPS 20X300MG</t>
  </si>
  <si>
    <t>ESPUMISAN PORCPSMOL50X40MG-BL</t>
  </si>
  <si>
    <t>A03AX13</t>
  </si>
  <si>
    <t>Espumisan cps.100x40mg-blistr 0057585</t>
  </si>
  <si>
    <t>Essentiale Forte N por.cps.dur.100</t>
  </si>
  <si>
    <t>A05BA</t>
  </si>
  <si>
    <t>EUCREAS 50 MG/850 MG POR TBL FLM 60</t>
  </si>
  <si>
    <t>A10BD08</t>
  </si>
  <si>
    <t>EUPHYLLIN CR N 100 100MG CPS PRO 50</t>
  </si>
  <si>
    <t>R03DA04</t>
  </si>
  <si>
    <t>EUPHYLLIN CR N 200 200MG CPS PRO 50</t>
  </si>
  <si>
    <t>EUPHYLLIN CR N 300 POR CPS PRO 50X300MG</t>
  </si>
  <si>
    <t>EUTHYROX 75MCG TBL NOB 100 II</t>
  </si>
  <si>
    <t>H03AA01</t>
  </si>
  <si>
    <t>EUTHYROX 112 MIKROGRAMŮ 112MCG TBL NOB 100 II</t>
  </si>
  <si>
    <t>EUTHYROX 137 MIKROGRAMŮ POR TBL NOB 100X137RG II</t>
  </si>
  <si>
    <t>EUTHYROX 50 TBL 100X50RG</t>
  </si>
  <si>
    <t>EXACYL INJ 5X5ML/500MG</t>
  </si>
  <si>
    <t>B02AA02</t>
  </si>
  <si>
    <t>EXELON 3 MG POR CPS DUR 56X3MG</t>
  </si>
  <si>
    <t>N06DA03</t>
  </si>
  <si>
    <t>EZICLEN KONCENTRÁT PRO PERORÁLNÍ ROZTOK POR CNC SOL 2X180ML</t>
  </si>
  <si>
    <t>A06AD10</t>
  </si>
  <si>
    <t>FAKTU 100MG/2,5MG SUP 20</t>
  </si>
  <si>
    <t>C05AD04</t>
  </si>
  <si>
    <t>FLONIDAN TBL 30X10MG</t>
  </si>
  <si>
    <t>R06AX13</t>
  </si>
  <si>
    <t>FLONIDAN 10MG TABLETY POR TBL NOB 90X10MG</t>
  </si>
  <si>
    <t>FLUCONAZOL KABI 2 MG/ML INF SOL 10X100ML/200MG</t>
  </si>
  <si>
    <t>ANTIMYKO</t>
  </si>
  <si>
    <t>ATM-V</t>
  </si>
  <si>
    <t>J02AC01</t>
  </si>
  <si>
    <t>FOKUSIN POR CPS RDR30X0.4MG</t>
  </si>
  <si>
    <t>G04CA02</t>
  </si>
  <si>
    <t>FOKUSIN POR CPS RDR 90X0.4MG</t>
  </si>
  <si>
    <t>FORTECORTIN 4 4MG TBL NOB 20</t>
  </si>
  <si>
    <t>FORTRANS PLV 1X4(SACKY)</t>
  </si>
  <si>
    <t>A06AD15</t>
  </si>
  <si>
    <t>FRAXIPARIN MULTI INJ 10X5ML/47.5KU</t>
  </si>
  <si>
    <t>B01AB06</t>
  </si>
  <si>
    <t>FRAXIPARINE INJ SOL 10X0.4ML</t>
  </si>
  <si>
    <t>FRAXIPARINE INJ SOL 10X0.6ML</t>
  </si>
  <si>
    <t>FRAXIPARINE INJ SOL 10X0.8ML</t>
  </si>
  <si>
    <t>FRAXIPARINE FORTE INJ 10X0.8ML/15.2KU</t>
  </si>
  <si>
    <t>FRAXIPARINE FORTE INJ SOL 10X0.6ML</t>
  </si>
  <si>
    <t>FUNGICIDIN LECIVA UNG 1X10GM</t>
  </si>
  <si>
    <t>D01AA01</t>
  </si>
  <si>
    <t>FUROLIN TABLETY POR TBL NOB 30X100MG</t>
  </si>
  <si>
    <t>J01XE01</t>
  </si>
  <si>
    <t>FURON TBL 50X40MG</t>
  </si>
  <si>
    <t>C03CA01</t>
  </si>
  <si>
    <t>FURORESE 250 TBL 50X250MG</t>
  </si>
  <si>
    <t>FURORESE 40 TBL 100X40MG</t>
  </si>
  <si>
    <t>FUROSEMID ACCORD 10MG/ML INJ/INF SOL 10X2ML</t>
  </si>
  <si>
    <t>Gentamicin B.Braun 1mg/ml  inf.sol.20 x 80 ml</t>
  </si>
  <si>
    <t>J01GB03</t>
  </si>
  <si>
    <t>GENTAMICIN B.BRAUN INF SOL 240MG 3MG/ML 20X80ML</t>
  </si>
  <si>
    <t>GENTAMICIN LEK 80 MG/2 ML INJ SOL 10X2ML/80MG</t>
  </si>
  <si>
    <t>GENTAMICIN WZF POLFA 0.3% GTT OPH 1X5ML/15MG</t>
  </si>
  <si>
    <t>S01AA11</t>
  </si>
  <si>
    <t>GERATAM 1200 TBL OBD 100X1200MG</t>
  </si>
  <si>
    <t>N06BX03</t>
  </si>
  <si>
    <t>GLUCAGEN 1MG HYPOKIT INJ SIC 1MG+STRIK.</t>
  </si>
  <si>
    <t>H04AA01</t>
  </si>
  <si>
    <t>GLUKÓZA 10 BRAUN INF SOL 10X500ML-PE</t>
  </si>
  <si>
    <t>GLUKÓZA 5 BRAUN INF SOL 10X500ML-PE</t>
  </si>
  <si>
    <t>GLYCLADA 30 MG TABLETY S ŘÍZENÝM UVOLŇOVÁNÍM POR TBL RET 60X30MG</t>
  </si>
  <si>
    <t>GOPTEN 2 MG POR CPS DUR 98X2MG</t>
  </si>
  <si>
    <t>C09AA10</t>
  </si>
  <si>
    <t>GOPTEN 4 MG CPS DUR 28X4MG</t>
  </si>
  <si>
    <t xml:space="preserve">GUAJACURAN « 5 % INJ </t>
  </si>
  <si>
    <t>R05CA03</t>
  </si>
  <si>
    <t>GUTTALAX POR GTT SOL 1X30ML</t>
  </si>
  <si>
    <t>A06AB08</t>
  </si>
  <si>
    <t>HALOPERIDOL TBL 50X1.5MG</t>
  </si>
  <si>
    <t>N05AD01</t>
  </si>
  <si>
    <t>HALOPERIDOL INJ 5X1ML/5MG</t>
  </si>
  <si>
    <t>HALOPERIDOL GTT 1X10ML/20MG</t>
  </si>
  <si>
    <t>HEMINEVRIN 192 MG POR CPS MOL 100X192MG (dříve název 300mg!)</t>
  </si>
  <si>
    <t>N05CM02</t>
  </si>
  <si>
    <t>HIRUDOID DRM CRM 1X40GM</t>
  </si>
  <si>
    <t>C05BA01</t>
  </si>
  <si>
    <t>HIRUDOID DRM GEL 1X40GM</t>
  </si>
  <si>
    <t>HIRUDOID FORTE DRM CRM 1X40GM</t>
  </si>
  <si>
    <t>HUMALOG 100 IU INJ SOL 5X3ML/300UT</t>
  </si>
  <si>
    <t>A10AB04</t>
  </si>
  <si>
    <t>HUMULIN R 100 M.J./ML INJ 1X10ML/1KU</t>
  </si>
  <si>
    <t xml:space="preserve">Hyal- Drop multi oční kapky </t>
  </si>
  <si>
    <t>HYDROCORTISON 10MG TBL 20X10MG</t>
  </si>
  <si>
    <t>H02AB09</t>
  </si>
  <si>
    <t>HYDROCORTISON VUAB 100 MG INJ PLV SOL 1X100MG</t>
  </si>
  <si>
    <t>HYDROCHLOROTHIAZID LECIVA TBL 20X25MG</t>
  </si>
  <si>
    <t>C03AA03</t>
  </si>
  <si>
    <t>HYDROCHLOROTHIAZID TAINEX 25MG TBL NOB 20</t>
  </si>
  <si>
    <t>HYLAK FORTE POR SOL 100ML</t>
  </si>
  <si>
    <t>A07FA01</t>
  </si>
  <si>
    <t>CHLORID SODNÝ 0,9% BRAUN INF SOL 10X250MLPELAH</t>
  </si>
  <si>
    <t>CHLORID SODNÝ 0,9% BRAUN INF SOL 20X100MLPELAH</t>
  </si>
  <si>
    <t>CHLORID SODNÝ 0,9% BRAUN INF SOL 10X500MLPELAH</t>
  </si>
  <si>
    <t>CHLORPROTHIXEN LECIVA (BLISTR) TBL OBD 30X15MG</t>
  </si>
  <si>
    <t>N05AF03</t>
  </si>
  <si>
    <t>IBALGIN 50MG/G CRM 50G</t>
  </si>
  <si>
    <t>M02AA13</t>
  </si>
  <si>
    <t>IBALGIN 400 400MG TBL FLM 36</t>
  </si>
  <si>
    <t>IBALGIN 400 400MG TBL FLM 100</t>
  </si>
  <si>
    <t>IBALGIN 400 400MG TBL FLM 48</t>
  </si>
  <si>
    <t>IBUMAX 400 MG PORTBLFLM100X400MG</t>
  </si>
  <si>
    <t>IBUPROFEN B. BRAUN 400MG  INF SOL 10X100ML</t>
  </si>
  <si>
    <t>IFIRMASTA 150 MG POR TBL FLM 28X150MG</t>
  </si>
  <si>
    <t>C09CA04</t>
  </si>
  <si>
    <t>IMACORT 10MG/G+2,5MG/G+5MG/G CRM 20G</t>
  </si>
  <si>
    <t>D07BA01</t>
  </si>
  <si>
    <t>IMAZOL KRÉMPASTA 10MG/G DRM PST 1X30G</t>
  </si>
  <si>
    <t>D01AC01</t>
  </si>
  <si>
    <t>IMUNOR LYO 4X10MG</t>
  </si>
  <si>
    <t>L03AX</t>
  </si>
  <si>
    <t>INDAP CPS 30X2.5MG</t>
  </si>
  <si>
    <t>C03BA11</t>
  </si>
  <si>
    <t>INDAP POR CPS DUR 100X2.5MG</t>
  </si>
  <si>
    <t>INDAPAMID PMCS 2,5 MG POR TBL NOB 100X2.5MG</t>
  </si>
  <si>
    <t>INDAPAMID STADA 1,5 MG POR TBL PRO 30X1.5MG</t>
  </si>
  <si>
    <t>INDAPAMIDE ORION 1,5 MG POR TBL PRO 30X1.5MG</t>
  </si>
  <si>
    <t>INDOBENE GEL 1X50GM</t>
  </si>
  <si>
    <t>M02AA23</t>
  </si>
  <si>
    <t>INDOBENE GEL 1X100GM</t>
  </si>
  <si>
    <t>INDOMETACIN 100 BERLIN-CHEMIE SUP 10X100MG</t>
  </si>
  <si>
    <t>M01AB01</t>
  </si>
  <si>
    <t>INEGY 10MG/10MG TBL NOB 28</t>
  </si>
  <si>
    <t>C10BA02</t>
  </si>
  <si>
    <t>INHIBACE 2.5 MG POR TBL FLM28X2.5MG</t>
  </si>
  <si>
    <t>C09AA08</t>
  </si>
  <si>
    <t>INHIBACE 5 MG POR TBL FLM 28X5MG</t>
  </si>
  <si>
    <t>INHIBACE PLUS POR TBL FLM 28</t>
  </si>
  <si>
    <t>C09BA08</t>
  </si>
  <si>
    <t>INJ PROCAINII CHLORATI 0,2% ARD 10x200ml 2MG/ML INJ SOL 10X200ML</t>
  </si>
  <si>
    <t>N01BA02</t>
  </si>
  <si>
    <t>IR OG. Coll. HPMC cum cefazolinii 0,5g á 10ml COLL</t>
  </si>
  <si>
    <t>IR-IVLP</t>
  </si>
  <si>
    <t>IR OG. OPHTHALMO-SEPTONEX GTT OPH 1X10ML</t>
  </si>
  <si>
    <t>S01AX</t>
  </si>
  <si>
    <t>IRBESARTAN/HYDROCHLOROTHIAZID MYLAN 150MG/12,5MG TBL NOB 28</t>
  </si>
  <si>
    <t>C09DA04</t>
  </si>
  <si>
    <t>ISOLYTE  FFX - VAK INF SOL 10X1000ML Freeflex</t>
  </si>
  <si>
    <t xml:space="preserve">ISOLYTE BP - PLAST. LÁHEV INF SOL 10X1000ML KP </t>
  </si>
  <si>
    <t>JANUVIA 100 MG POR TBL FLM 28X100MG</t>
  </si>
  <si>
    <t>A10BH01</t>
  </si>
  <si>
    <t>JARDIANCE 10 MG POR TBL FLM 30X1X10MG</t>
  </si>
  <si>
    <t>A10BK03</t>
  </si>
  <si>
    <t>JENTADUETO 2,5 MG/850 MG POR TBL FLM 60X1</t>
  </si>
  <si>
    <t>A10BD11</t>
  </si>
  <si>
    <t>JOVESTO 5 MG POTAHOVANÉ TABLETY POR TBL FLM 90X5MG I</t>
  </si>
  <si>
    <t>KALIUM CHLORATUM BIOMEDICA POR TBLFLM100X500MG</t>
  </si>
  <si>
    <t>A12BA01</t>
  </si>
  <si>
    <t>KALIUM CHLORATUM LECIVA 7.5% INJ 5X10ML 7.5%</t>
  </si>
  <si>
    <t>B05XA01</t>
  </si>
  <si>
    <t>KALNORMIN POR TBL PRO 30X1GM</t>
  </si>
  <si>
    <t>KANAVIT 20MG/ML POR GTT EML 1X5ML</t>
  </si>
  <si>
    <t>B02BA01</t>
  </si>
  <si>
    <t>KAPIDIN 10 MG POR TBL FLM 30X10MG</t>
  </si>
  <si>
    <t>C08CA13</t>
  </si>
  <si>
    <t>KINITO 50MG TBL FLM 100(5X20)</t>
  </si>
  <si>
    <t>A03FA07</t>
  </si>
  <si>
    <t xml:space="preserve">KL BENZINUM 150g v sirokohrdle lahvi </t>
  </si>
  <si>
    <t>IPLP</t>
  </si>
  <si>
    <t xml:space="preserve">KL BENZINUM 500 ml/330g HVLP </t>
  </si>
  <si>
    <t>KL CPS NATR.CHLOR. 0,5g 50cps</t>
  </si>
  <si>
    <t>KL CPS NATR.CHLOR. 1,0g 100cps</t>
  </si>
  <si>
    <t xml:space="preserve">KL ETHANOL.C.BENZINO 150G </t>
  </si>
  <si>
    <t xml:space="preserve">KL ETHANOL.C.BENZINO 200G </t>
  </si>
  <si>
    <t xml:space="preserve">KL ETHANOLUM BENZ.DENAT. 500ml  /400g/ </t>
  </si>
  <si>
    <t xml:space="preserve">KL ETHER 150G </t>
  </si>
  <si>
    <t xml:space="preserve">KL ETHER 180G </t>
  </si>
  <si>
    <t xml:space="preserve">KL ETHER 200G </t>
  </si>
  <si>
    <t xml:space="preserve">KL Paraffinum perliq. 800g  HVLP </t>
  </si>
  <si>
    <t>KL PARAFFINUM SOLID. 5 kg  pecky</t>
  </si>
  <si>
    <t xml:space="preserve">KL SOL.ARG.NITR.10% 10G </t>
  </si>
  <si>
    <t xml:space="preserve">KL SUPP.BISACODYLI 0,01G  20KS </t>
  </si>
  <si>
    <t xml:space="preserve">KL SUPP.BISACODYLI 0,01G  30KS </t>
  </si>
  <si>
    <t xml:space="preserve">KL SUPP.BISACODYLI 0,01G  40KS </t>
  </si>
  <si>
    <t xml:space="preserve">KL SUPP.BISACODYLI 0,01G  50KS </t>
  </si>
  <si>
    <t>KL UNG.ICHT.2G,CaCO3 10G,ZnO 6G,VAS.LEN. AA AD 100G, 2% ichtamolu</t>
  </si>
  <si>
    <t>KLACID 500 POR TBL FLM 14X500MG</t>
  </si>
  <si>
    <t>J01FA09</t>
  </si>
  <si>
    <t xml:space="preserve">Klysma salinické 135ml </t>
  </si>
  <si>
    <t>KREON 25 000 25000U CPS ETD 50</t>
  </si>
  <si>
    <t>A09AA02</t>
  </si>
  <si>
    <t xml:space="preserve">Lactobacillus acidophil.cps.75 bez laktózy </t>
  </si>
  <si>
    <t>LAGOSA DRG 100X150MG</t>
  </si>
  <si>
    <t>A05BA03</t>
  </si>
  <si>
    <t xml:space="preserve">LANTUS 100 JEDNOTEK/ML SOLOSTAR SDR INJ SOL 5X3ML </t>
  </si>
  <si>
    <t>A10AE04</t>
  </si>
  <si>
    <t>LETROX 100 POR TBL NOB 100X100RG II</t>
  </si>
  <si>
    <t>LEVEMIR 100 U/ML (FLEXPEN) INJ SOL 5X3ML</t>
  </si>
  <si>
    <t>A10AE05</t>
  </si>
  <si>
    <t>LEVEMIR 100 U/ML (PENFILL) INJ SOL 5X3ML</t>
  </si>
  <si>
    <t>LEXAURIN 1,5 POR TBL NOB 30X1.5MG</t>
  </si>
  <si>
    <t>N05BA08</t>
  </si>
  <si>
    <t>LEXAURIN 1,5 POR TBL NOB 28X1.5MG</t>
  </si>
  <si>
    <t>LEXAURIN 3 3MG TBL NOB 30</t>
  </si>
  <si>
    <t>LEXAURIN 3 3MG TBL NOB 28</t>
  </si>
  <si>
    <t>LIPANTHYL 267 M 267MG CPS DUR 30</t>
  </si>
  <si>
    <t>C10AB05</t>
  </si>
  <si>
    <t>LIPANTHYL 267 M 267MG CPS DUR 90</t>
  </si>
  <si>
    <t>LITALIR CPS 100X500MG</t>
  </si>
  <si>
    <t>L01XX05</t>
  </si>
  <si>
    <t>LOCOID 0,1% CRM 1X30GM 0.1%</t>
  </si>
  <si>
    <t>D07AB02</t>
  </si>
  <si>
    <t>LODOZ 2,5 MG POR TBL FLM 30</t>
  </si>
  <si>
    <t>C07BB07</t>
  </si>
  <si>
    <t>LODOZ 5 MG POR TBL FLM 30</t>
  </si>
  <si>
    <t>LOKREN 20 MG POR TBL FLM 98X20MG</t>
  </si>
  <si>
    <t>C07AB05</t>
  </si>
  <si>
    <t>LOPERON CPS POR CPS DUR 20X2MG</t>
  </si>
  <si>
    <t>A07DA03</t>
  </si>
  <si>
    <t>LORADUR POR TBL NOB 50</t>
  </si>
  <si>
    <t>C03EA01</t>
  </si>
  <si>
    <t>LORADUR MITE POR TBL NOB 50</t>
  </si>
  <si>
    <t>LOZAP 50 ZENTIVA POR TBLFLM 90X50MG</t>
  </si>
  <si>
    <t>C09CA01</t>
  </si>
  <si>
    <t>LOZAP H POR TBL FLM 30</t>
  </si>
  <si>
    <t>C09DA01</t>
  </si>
  <si>
    <t>LOZAP H POR TBL FLM 90</t>
  </si>
  <si>
    <t>LYRICA 150 MG POR CPSDUR14X150MG</t>
  </si>
  <si>
    <t>N03AX16</t>
  </si>
  <si>
    <t>LYRICA 75 MG POR CPSDUR14X75MG</t>
  </si>
  <si>
    <t>MAALOX CTB 40</t>
  </si>
  <si>
    <t>MAALOX SUSPENZE 35MG/ML+40MG/ML POR SUS 1X250ML II</t>
  </si>
  <si>
    <t>MABRON INJ SOL 5X2ML</t>
  </si>
  <si>
    <t>N02AX02</t>
  </si>
  <si>
    <t>MAGNESII LACTICI 0,5 TBL. MEDICAMENTA TBL NOB 100X0,5GM</t>
  </si>
  <si>
    <t>A12CC06</t>
  </si>
  <si>
    <t>MAGNESII LACTICI 0,5 TBL. MEDICAMENTA TBL NOB 50X0,5GM</t>
  </si>
  <si>
    <t>MAGNESIUM SULFURICUM BBP 10% INJ 5X10ML 10%</t>
  </si>
  <si>
    <t>A12CC02</t>
  </si>
  <si>
    <t>MAGNESIUM SULFURICUM BBP 20% 200MG/ML INJ SOL 5X10ML</t>
  </si>
  <si>
    <t>MAGRILAN POR CPS DUR 30X20MG</t>
  </si>
  <si>
    <t>N06AB03</t>
  </si>
  <si>
    <t>MARCAINE 0.5% 5MG/ML INJ SOL 5X20ML</t>
  </si>
  <si>
    <t>MAXITROL OPH GTT SUS 1X5ML</t>
  </si>
  <si>
    <t>S01CA01</t>
  </si>
  <si>
    <t>MAXITROL OPH UNG 3,5G</t>
  </si>
  <si>
    <t>MEDRACET 37,5 MG/325 MG POR TBL NOB 30</t>
  </si>
  <si>
    <t>MEDROL 16 MG POR TBLNOB50X16MG-B</t>
  </si>
  <si>
    <t>MEDROL 4MG TBL NOB 30 II</t>
  </si>
  <si>
    <t>MESOCAIN GEL 1X20GM</t>
  </si>
  <si>
    <t>N01BB</t>
  </si>
  <si>
    <t>MESOCAIN INJ 10X10ML 1%</t>
  </si>
  <si>
    <t>METAMIZOL STADA 500MG TBL NOB 60</t>
  </si>
  <si>
    <t>N02BB02</t>
  </si>
  <si>
    <t>METAMIZOL STADA-výpadek 500MG TBL NOB 20</t>
  </si>
  <si>
    <t>METHOTREXAT EBEWE 10 MG TABLETY POR TBL NOB 50X10MG</t>
  </si>
  <si>
    <t>L04AX03</t>
  </si>
  <si>
    <t>METHOTREXAT EBEWE 5 MG TABLETY POR TBL NOB 50X5MG</t>
  </si>
  <si>
    <t>MICTONORM 15MG TBL FLM 30</t>
  </si>
  <si>
    <t>G04BD06</t>
  </si>
  <si>
    <t>MILGAMMA N INJ 5X2ML</t>
  </si>
  <si>
    <t>A11DB</t>
  </si>
  <si>
    <t>MILGAMMA N POR CPS MOL 50</t>
  </si>
  <si>
    <t>MINIRIN MELT 60 MCG POR LYO 30X60RG</t>
  </si>
  <si>
    <t>H01BA02</t>
  </si>
  <si>
    <t>MIRTAZAPIN MYLAN 30 MG POR TBL DIS 30X30MG</t>
  </si>
  <si>
    <t>N06AX11</t>
  </si>
  <si>
    <t>MIRZATEN ORO TAB 15 MG POR TBL DIS 30X15MG</t>
  </si>
  <si>
    <t>MIRZATEN ORO TAB 30 MG POR TBL DIS 30X30MG</t>
  </si>
  <si>
    <t>MOMMOX 0,05 MG/DÁVKU NAS SPR SUS 140X50RG</t>
  </si>
  <si>
    <t>R01AD09</t>
  </si>
  <si>
    <t>MONOSAN 20MG TBL 50X20MG</t>
  </si>
  <si>
    <t>C01DA14</t>
  </si>
  <si>
    <t>MORPHIN BIOTIKA 1% INJ 10X1ML/10MG</t>
  </si>
  <si>
    <t>N02AA01</t>
  </si>
  <si>
    <t>MOXOSTAD 0,2 MG POR TBL FLM 100X0.2MG</t>
  </si>
  <si>
    <t>C02AC05</t>
  </si>
  <si>
    <t>MOXOSTAD 0,3 MG POR TBL FLM 100X0.3MG</t>
  </si>
  <si>
    <t>MOXOSTAD 0.3 MG POR TBL FLM30X0.3MG</t>
  </si>
  <si>
    <t>MOXOSTAD 0.4 MG POR TBL FLM30X0.4MG</t>
  </si>
  <si>
    <t>MUSCORIL INJ INJ SOL 6X2ML/4MG</t>
  </si>
  <si>
    <t>M03BX05</t>
  </si>
  <si>
    <t>MYDOCALM 150MG TBL OBD 30X150MG</t>
  </si>
  <si>
    <t>M03BX04</t>
  </si>
  <si>
    <t>NAKOM TBL 100X275MG</t>
  </si>
  <si>
    <t>N04BA02</t>
  </si>
  <si>
    <t>NAKOM MITE TBL 100X125MG</t>
  </si>
  <si>
    <t>NEBIVOLOL SANDOZ 5 MG POR TBL NOB 28X5MG</t>
  </si>
  <si>
    <t>C07AB12</t>
  </si>
  <si>
    <t>NEODOLPASSE INF 10X250ML</t>
  </si>
  <si>
    <t>M03BC51</t>
  </si>
  <si>
    <t>NEODOLPASSE 75MG/30MG INF SOL 10X250ML</t>
  </si>
  <si>
    <t>NEUROL 0.25 TBL 30X0.25MG</t>
  </si>
  <si>
    <t>N05BA12</t>
  </si>
  <si>
    <t>NEUROL 0.5 POR TBL NOB30X0.5MG</t>
  </si>
  <si>
    <t>NEUROL 1.0 TBL 30X1MG</t>
  </si>
  <si>
    <t>NEURONTIN 100MG CPS 100X100MG</t>
  </si>
  <si>
    <t>N03AX12</t>
  </si>
  <si>
    <t>NEURONTIN 300 MG POR CPS DUR 100X300MG</t>
  </si>
  <si>
    <t>NEUROTOP RETARD 300 POR TBL PRO 50X300MG</t>
  </si>
  <si>
    <t>N03AF01</t>
  </si>
  <si>
    <t>NIMOTOP S POR TBL FLM 100X30MG</t>
  </si>
  <si>
    <t>C08CA06</t>
  </si>
  <si>
    <t>NITRESAN 20 MG POR TBL NOB 30X20MG</t>
  </si>
  <si>
    <t>C08CA08</t>
  </si>
  <si>
    <t>NORADRENALIN LECIVA INJ 5X1ML/1MG</t>
  </si>
  <si>
    <t>C01CA03</t>
  </si>
  <si>
    <t>NO-SPA POR TBL NOB 24X40MG</t>
  </si>
  <si>
    <t>A03AD02</t>
  </si>
  <si>
    <t>NOVALGIN INJ 5X5ML/2500MG</t>
  </si>
  <si>
    <t>NOVALGIN 500MG TBL FLM 20</t>
  </si>
  <si>
    <t>NOVALGIN INJ 10X2ML/1000MG</t>
  </si>
  <si>
    <t>NOVORAPID 100 U/ML INJ SOL 1X10ML</t>
  </si>
  <si>
    <t>A10AB05</t>
  </si>
  <si>
    <t>NOVORAPID PENFILL 100 U/ML INJ SOL 5X3ML</t>
  </si>
  <si>
    <t>NUTILIS CLEAR POR PLV 1X175G</t>
  </si>
  <si>
    <t>ENTERAR</t>
  </si>
  <si>
    <t>V06XX</t>
  </si>
  <si>
    <t>NUTILIS POWDER POR PLV 1X300GM</t>
  </si>
  <si>
    <t>NUTRIDRINK COMPACT PROTEIN S PŘÍCHUTÍ BANÁNOVOU POR SOL 4X125ML</t>
  </si>
  <si>
    <t>ENT</t>
  </si>
  <si>
    <t>NUTRIDRINK COMPACT PROTEIN S PŘÍCHUTÍ JAHODOVOU POR SOL 4X125ML</t>
  </si>
  <si>
    <t>NUTRIDRINK COMPACT PROTEIN S PŘÍCHUTÍ VANILKOVOU POR SOL 4X125ML</t>
  </si>
  <si>
    <t>NUTRIDRINK COMPACT S PŘÍCHUTÍ BANÁNOVOU POR SOL 4X125ML</t>
  </si>
  <si>
    <t>NUTRIDRINK COMPACT S PŘÍCHUTÍ JAHODOVOU POR SOL 4X125ML</t>
  </si>
  <si>
    <t>NUTRIDRINK PROTEIN S PŘÍCHUTÍ VANILKOVOU POR SOL 4X200ML</t>
  </si>
  <si>
    <t>NUTRISON POR SOL 8X1000ML</t>
  </si>
  <si>
    <t>NUTRISON MULTI FIBRE POR SOL 1X1000ML-VA</t>
  </si>
  <si>
    <t>OLANZAPIN MYLAN POR TBL DIS 28X10MG</t>
  </si>
  <si>
    <t>N05AH03</t>
  </si>
  <si>
    <t>OPHTHALMO-AZULEN UNG OPH 1X5GM</t>
  </si>
  <si>
    <t>S01XA01</t>
  </si>
  <si>
    <t>OPHTHALMO-FRAMYKOIN UNG OPH 1X5GM</t>
  </si>
  <si>
    <t>S01AA30</t>
  </si>
  <si>
    <t>OPHTHALMO-HYDROCORTISON LECIVA UNG OPH 1X5GM 0.5%</t>
  </si>
  <si>
    <t>S01BA02</t>
  </si>
  <si>
    <t>OPHTHALMO-SEPTONEX OPH GTT SOL 1X10ML PLAST</t>
  </si>
  <si>
    <t>OPHTHALMO-SEPTONEX UNG OPH 1X5GM</t>
  </si>
  <si>
    <t>OPRYMEA 2,1 MG POR TBL PRO 30X2.1MG</t>
  </si>
  <si>
    <t>N04BC05</t>
  </si>
  <si>
    <t>OXYCONTIN 10 MG POR TBL PRO 60X10MG</t>
  </si>
  <si>
    <t>N02AA05</t>
  </si>
  <si>
    <t>OXYCONTIN 80 MG POR TBL PRO 60X80MG</t>
  </si>
  <si>
    <t>PALEXIA 50 MG POTAHOVANÉ TABLETY POR TBL FLM 20X50MG</t>
  </si>
  <si>
    <t>N02AX06</t>
  </si>
  <si>
    <t>PARACETAMOL KABI 10MG/ML INF SOL 10X100ML/1000MG</t>
  </si>
  <si>
    <t>N02BE01</t>
  </si>
  <si>
    <t>PARALEN 500 POR TBL NOB 24X500MG</t>
  </si>
  <si>
    <t>PENTASA SLOW RELEASE TABLETS 500 MG TBL PRO 100X500MG</t>
  </si>
  <si>
    <t>A07EC02</t>
  </si>
  <si>
    <t>PIASCLEDINE 300 POR CPS DUR 30</t>
  </si>
  <si>
    <t>M01AX26</t>
  </si>
  <si>
    <t>PLAQUENIL TBL OBD 60X200MG</t>
  </si>
  <si>
    <t>P01BA02</t>
  </si>
  <si>
    <t>PLASMALYTE ROZTOK S GLUKOZOU 5% INF SOL 10X1000ML</t>
  </si>
  <si>
    <t>B05BB02</t>
  </si>
  <si>
    <t>PRADAXA 150 MG POR CPS DUR 60X1X150 MG</t>
  </si>
  <si>
    <t>B01AE07</t>
  </si>
  <si>
    <t>PREDNISON 20 LECIVA TBL 20X20MG(BLISTR)</t>
  </si>
  <si>
    <t>H02AB07</t>
  </si>
  <si>
    <t>PREDNISON 5 LECIVA TBL 20X5MG</t>
  </si>
  <si>
    <t>PREDUCTAL MR POR TBL RET 60X35MG</t>
  </si>
  <si>
    <t>C01EB15</t>
  </si>
  <si>
    <t>PREGABALIN MYLAN 75MG CPS DUR 14</t>
  </si>
  <si>
    <t>PREGABALIN SANDOZ 75MG CPS DUR 84</t>
  </si>
  <si>
    <t>PREGABALIN SANDOZ 150MG CPS DUR 84</t>
  </si>
  <si>
    <t>PRENEWEL 8MG/2,5MG TBL NOB 30</t>
  </si>
  <si>
    <t>C09BA04</t>
  </si>
  <si>
    <t>PRESID 5 MG TBL PRO 30</t>
  </si>
  <si>
    <t>C08CA02</t>
  </si>
  <si>
    <t>PRESTANCE 10 MG/10 MG POR TBL NOB 120</t>
  </si>
  <si>
    <t>C09BB04</t>
  </si>
  <si>
    <t>PRESTANCE 10 MG/5 MG POR TBL NOB 90</t>
  </si>
  <si>
    <t>PRESTANCE 5 MG/5 MG POR TBL NOB 120</t>
  </si>
  <si>
    <t>PRESTANCE 5 MG/5 MG POR TBL NOB 30</t>
  </si>
  <si>
    <t>PRESTANCE 5 MG/5 MG POR TBL NOB 90</t>
  </si>
  <si>
    <t>PRESTARIUM NEO POR TBL FLM 90X5MG</t>
  </si>
  <si>
    <t>C09AA04</t>
  </si>
  <si>
    <t>PRESTARIUM NEO COMBI 10 MG/2,5 MG POR TBL FLM 90</t>
  </si>
  <si>
    <t>PRESTARIUM NEO COMBI 10 MG/2,5 MG POR TBL FLM 30</t>
  </si>
  <si>
    <t>PRESTARIUM NEO COMBI 5mg/1,25mg POR TBL FLM 90</t>
  </si>
  <si>
    <t>PRESTARIUM NEO FORTE POR TBL FLM 90X10MG</t>
  </si>
  <si>
    <t>PROTEVASC 35 MG TABLETY S PRODLOUŽENÝM UVOLŇOVÁNÍM POR TBL PRO 60X35MG</t>
  </si>
  <si>
    <t>PROTHAZIN 25MG TBL FLM 20</t>
  </si>
  <si>
    <t>R06AD02</t>
  </si>
  <si>
    <t>PROTHIADEN DRG 30X25MG</t>
  </si>
  <si>
    <t>N06AA16</t>
  </si>
  <si>
    <t>PROTHIADEN 75 TBL OBD 30X75MG</t>
  </si>
  <si>
    <t>PROTIFAR POR PLV SOL 1X225GM</t>
  </si>
  <si>
    <t>QUETIAPINE POLPHARMA 25 MG POTAHOVANÉ TABLETY POR TBL FLM 30X25MG</t>
  </si>
  <si>
    <t>N05AH04</t>
  </si>
  <si>
    <t>RECOXA 15 POR TBL NOB 60X15MG</t>
  </si>
  <si>
    <t>M01AC06</t>
  </si>
  <si>
    <t>RHEFLUIN TBL 30</t>
  </si>
  <si>
    <t>RISPERIDON FARMAX 1MG TBL FLM 60</t>
  </si>
  <si>
    <t>N05AX08</t>
  </si>
  <si>
    <t>RIVOTRIL 0.5 MG TBL 50X0.5MG</t>
  </si>
  <si>
    <t>N03AE01</t>
  </si>
  <si>
    <t>RIVOTRIL 2 MG TBL 30X2MG</t>
  </si>
  <si>
    <t>RIVOTRIL 2.5MG/ML POR GTT SOL 1X10ML</t>
  </si>
  <si>
    <t>SALAZOPYRIN EN POR TBLENT100X500MG</t>
  </si>
  <si>
    <t>A07EC01</t>
  </si>
  <si>
    <t>SECATOXIN /R/ FORTE GTT 25ML 25MG/10ML</t>
  </si>
  <si>
    <t>C04AE01</t>
  </si>
  <si>
    <t>SECTRAL 400 TBL OBD 30X400MG</t>
  </si>
  <si>
    <t>SERTRALIN APOTEX 50 MG POTAHOVANÉ TABLETY POR TBL FLM 100X50MG</t>
  </si>
  <si>
    <t>N06AB06</t>
  </si>
  <si>
    <t>SILYMARIN AL 50 DRG 100X50MG</t>
  </si>
  <si>
    <t>SIMBRINZA 10 MG/ML + 2 MG/ML OPH GTT SUS 1X5ML</t>
  </si>
  <si>
    <t>S01EC54</t>
  </si>
  <si>
    <t>SIOFOR 1000 POR TBL FLM 60X1000MG</t>
  </si>
  <si>
    <t>A10BA02</t>
  </si>
  <si>
    <t>SIOFOR 500 TBL OBD 60X500MG</t>
  </si>
  <si>
    <t>SIOFOR 500 500MG TBL FLM 120 II</t>
  </si>
  <si>
    <t>SIOFOR 850 POR TBL FLM 120X850MG</t>
  </si>
  <si>
    <t xml:space="preserve">SIOFOR 850 POR TBL FLM 120X850MG </t>
  </si>
  <si>
    <t>SIOFOR 850MG TBL FLM 60x850MG</t>
  </si>
  <si>
    <t>SORBIFER DURULES POR TBL FLM 100X100MG</t>
  </si>
  <si>
    <t>B03AE10</t>
  </si>
  <si>
    <t>SORBIFER DURULES TBL FLM 60X320MG/60MG</t>
  </si>
  <si>
    <t>SOTAHEXAL 80 POR TBL NOB 100X80MG</t>
  </si>
  <si>
    <t>C07AA07</t>
  </si>
  <si>
    <t>SPASMED 15 POR TBL FLM 30X15MG</t>
  </si>
  <si>
    <t>G04BD09</t>
  </si>
  <si>
    <t>SPASMED 15 POR TBL FLM 100X15MG</t>
  </si>
  <si>
    <t>SPECIES UROLOGICAE PLANTA LEROS SPC 20X1.5GM(SÁČKY)</t>
  </si>
  <si>
    <t>V11</t>
  </si>
  <si>
    <t>SPERSADEX COMP. 5MG/ML+1MG/ML OPH GTT SOL 1X5ML II</t>
  </si>
  <si>
    <t>STACYL 100 MG ENTEROSOLVENTNÍ TABLETY POR TBL ENT 100X100MG I</t>
  </si>
  <si>
    <t>TANTUM VERDE 1,5MG/ML GGR 240 ML</t>
  </si>
  <si>
    <t>A01AD02</t>
  </si>
  <si>
    <t>TARGIN 10/5 MG TABLETY S PRODLOUŽENÝM UVOLŇOVÁNÍM POR TBL PRO 60X10/5MG</t>
  </si>
  <si>
    <t>N02AA55</t>
  </si>
  <si>
    <t>TARKA 180/2 MG TBL. 180MG/2MG TBL RET 98</t>
  </si>
  <si>
    <t>C09BB10</t>
  </si>
  <si>
    <t>TEGRETOL CR 400 TBL RET 30X400MG</t>
  </si>
  <si>
    <t>TELMISARTAN SANDOZ 80 MG POR TBL NOB 30X80MG</t>
  </si>
  <si>
    <t>C09CA07</t>
  </si>
  <si>
    <t>TELMISARTAN SANDOZ 80 MG POR TBL NOB 100X80MG</t>
  </si>
  <si>
    <t>TELMISARTAN/HYDROCHLOROTHIAZID SANDOZ 80 MG/12,5 M POR TBL FLM 100</t>
  </si>
  <si>
    <t>C09DA07</t>
  </si>
  <si>
    <t>TENAXUM POR TBL NOB 90X1MG</t>
  </si>
  <si>
    <t>C02AC06</t>
  </si>
  <si>
    <t>TENAXUM TBL 30X1MG</t>
  </si>
  <si>
    <t>TENSIOMIN TBL 30X25MG</t>
  </si>
  <si>
    <t>C09AA01</t>
  </si>
  <si>
    <t>THIAMIN LECIVA TBL 20X50MG(BLISTR)</t>
  </si>
  <si>
    <t>A11DA01</t>
  </si>
  <si>
    <t>TIAPRIDAL POR TBLNOB 50X100MG</t>
  </si>
  <si>
    <t>N05AL03</t>
  </si>
  <si>
    <t>TIAPRIDAL INJ SOL 12X2ML/100MG</t>
  </si>
  <si>
    <t>TISERCIN TBL OBD 50X25MG</t>
  </si>
  <si>
    <t>N05AA02</t>
  </si>
  <si>
    <t>TOBREX GTT OPH 5ML 3MG/1ML</t>
  </si>
  <si>
    <t>S01AA12</t>
  </si>
  <si>
    <t>TONARSSA 4 MG/5 MG POR TBL NOB 30</t>
  </si>
  <si>
    <t>TOPAMAX 100 MG POR TBL FLM 28-BLI</t>
  </si>
  <si>
    <t>N03AX11</t>
  </si>
  <si>
    <t>TOPAMAX 50 MG POR TBL FLM 28-BLI</t>
  </si>
  <si>
    <t>TORECAN SUP 6X6.5MG</t>
  </si>
  <si>
    <t>R06AD03</t>
  </si>
  <si>
    <t>TOVIAZ 8 MG POR TBL PRO 28X8MG</t>
  </si>
  <si>
    <t>G04BD11</t>
  </si>
  <si>
    <t>TRAJENTA 5 MG POR TBL FLM 30X5MG</t>
  </si>
  <si>
    <t>A10BH05</t>
  </si>
  <si>
    <t>TRALGIT POR CPS DUR 20X50MG</t>
  </si>
  <si>
    <t>TRALGIT 100 INJ INJ SOL 5X2ML/100MG</t>
  </si>
  <si>
    <t>TRALGIT 50 INJ INJ SOL 5X1ML/50MG</t>
  </si>
  <si>
    <t>TRALGIT OROTAB 50MG POR TBL DIS 60 II</t>
  </si>
  <si>
    <t>TRALGIT SR 100 POR TBL RET50X100MG</t>
  </si>
  <si>
    <t>TRALGIT SR 100 POR TBL RET30X100MG</t>
  </si>
  <si>
    <t>TRESIBA 200U/ML INJ SOL 3X3ML</t>
  </si>
  <si>
    <t>A10AE06</t>
  </si>
  <si>
    <t>TRIPLIXAM 10 MG/2,5 MG/10 MG POR TBL FLM 90</t>
  </si>
  <si>
    <t>C09BX01</t>
  </si>
  <si>
    <t>TRIPLIXAM 10 MG/2,5 MG/5 MG POR TBL FLM 30</t>
  </si>
  <si>
    <t>TRIPLIXAM 10 MG/2,5 MG/5 MG POR TBL FLM 90</t>
  </si>
  <si>
    <t>TRIPRIM 200MG TBL 20X200MG</t>
  </si>
  <si>
    <t>J01EA01</t>
  </si>
  <si>
    <t>TRITACE 1,25 MG POR TBL NOB 20X1.25MG</t>
  </si>
  <si>
    <t>C09AA05</t>
  </si>
  <si>
    <t>TRITACE 10 MG POR TBL NOB 100X10MG</t>
  </si>
  <si>
    <t>TRITACE 2,5 MG POR TBL NOB 20X2.5MG</t>
  </si>
  <si>
    <t>TRITACE 5 TBL 30X5MG</t>
  </si>
  <si>
    <t>TRITACE 5 MG POR TBL NOB 100X5MG</t>
  </si>
  <si>
    <t>TRITTICO AC 150 TBL RET 60X150MG</t>
  </si>
  <si>
    <t>N06AX05</t>
  </si>
  <si>
    <t>TRITTICO AC 75 TBL RET 30X75MG</t>
  </si>
  <si>
    <t>TRUND 500 MG POTAHOVANÉ TABLETY POR TBL FLM 100X500MG</t>
  </si>
  <si>
    <t>N03AX14</t>
  </si>
  <si>
    <t>TULIP 20 MG POTAHOVANÉ TABLETY POR TBL FLM 90X20MG</t>
  </si>
  <si>
    <t>C10AA05</t>
  </si>
  <si>
    <t>TULIP 20 MG POTAHOVANÉ TABLETY POR TBL FLM 30X20MG</t>
  </si>
  <si>
    <t>UBRETID TBL 50X5MG</t>
  </si>
  <si>
    <t>N07AA03</t>
  </si>
  <si>
    <t>ULTIBRO BREEZHALER 85 MCG/43 MCG INH PLV CPS DUR 30X1+INH</t>
  </si>
  <si>
    <t>R03AL04</t>
  </si>
  <si>
    <t>UNASYN POR TBL FLM12X375MG</t>
  </si>
  <si>
    <t>J01CR04</t>
  </si>
  <si>
    <t>UNDESTOR 40MG CPS MOL 60</t>
  </si>
  <si>
    <t>G03BA03</t>
  </si>
  <si>
    <t>URIZIA 6 MG/0,4 MG TABLETY S ŘÍZENÝM UVOLŇOVÁNÍM POR TBL FRT 30X6MG/0.4MG</t>
  </si>
  <si>
    <t>G04CA53</t>
  </si>
  <si>
    <t>URSOSAN CPS 50X250MG</t>
  </si>
  <si>
    <t>A05AA02</t>
  </si>
  <si>
    <t>URSOSAN POR CPSDUR100X250MG</t>
  </si>
  <si>
    <t>VALETOL POR TBL NOB 12</t>
  </si>
  <si>
    <t>VALSACOMBI 160 MG/12,5 MG POR TBL FLM 84X160MG/12.5MG</t>
  </si>
  <si>
    <t>C09DA03</t>
  </si>
  <si>
    <t>VASOCARDIN 50 POR TBL NOB 50X50MG</t>
  </si>
  <si>
    <t>VENLAFAXIN MYLAN 75 MG 75MG CPS PRO 90</t>
  </si>
  <si>
    <t>N06AX16</t>
  </si>
  <si>
    <t>VENLAFAXIN MYLAN 75 MG 75MG CPS PRO 30</t>
  </si>
  <si>
    <t>VENTOLIN INHALER N 100MCG/DÁV INH SUS PSS 200DÁV</t>
  </si>
  <si>
    <t>R03AC02</t>
  </si>
  <si>
    <t>VEROSPIRON TBL 100X25MG</t>
  </si>
  <si>
    <t>C03DA01</t>
  </si>
  <si>
    <t>VERTIBETIS 16MG TBL NOB 60</t>
  </si>
  <si>
    <t>VESICARE 10 MG POR TBL FLM 100X10MG</t>
  </si>
  <si>
    <t>G04BD08</t>
  </si>
  <si>
    <t>VESSEL DUE F 250SU CPS MOL 50</t>
  </si>
  <si>
    <t>B01AB11</t>
  </si>
  <si>
    <t>VIDISIC GEL OPH 3X10GM</t>
  </si>
  <si>
    <t>S01XA20</t>
  </si>
  <si>
    <t>VIGANTOL 0,5MG/ML POR GTT SOL 1X10ML</t>
  </si>
  <si>
    <t>A11CC05</t>
  </si>
  <si>
    <t>VIMPAT 100 MG POR TBL FLM 56X100MG</t>
  </si>
  <si>
    <t>N03AX18</t>
  </si>
  <si>
    <t>VIPDOMET 12,5 MG/1000 MG POR TBL FLM 56</t>
  </si>
  <si>
    <t>A10BD13</t>
  </si>
  <si>
    <t xml:space="preserve">VitA-POS oční mast 5g </t>
  </si>
  <si>
    <t>Vitar Soda tbl.150 neleč.</t>
  </si>
  <si>
    <t>VOKANAMET 50MG/1000MG TBL FLM 60</t>
  </si>
  <si>
    <t>A10BD16</t>
  </si>
  <si>
    <t>WARFARIN TBL 100X3MG</t>
  </si>
  <si>
    <t>B01AA03</t>
  </si>
  <si>
    <t>WARFARIN PMCS 5 MG POR TBL NOB 100X5MG</t>
  </si>
  <si>
    <t>XALACOM OPH GTT SOL 1X2.5ML</t>
  </si>
  <si>
    <t>S01ED51</t>
  </si>
  <si>
    <t>XARELTO 10 MG POR TBL FLM 100X10MG</t>
  </si>
  <si>
    <t>B01AF01</t>
  </si>
  <si>
    <t>XARELTO 10 MG POR TBL FLM 30X10MG</t>
  </si>
  <si>
    <t>XARELTO 20 MG POR TBL FLM 28X20MG</t>
  </si>
  <si>
    <t>XORIMAX 500MG TBL FLM 14</t>
  </si>
  <si>
    <t>J01DC02</t>
  </si>
  <si>
    <t>XORIMAX 500 MG POTAH.TABLETY PORTBLFLM10X500MG</t>
  </si>
  <si>
    <t>ZALDIAR POR TBL FLM 20</t>
  </si>
  <si>
    <t>ZALDIAR 37,5MG/325MG TBL FLM 30X1</t>
  </si>
  <si>
    <t>ZIBOR 3500 IU INJ SOL 10X0.2ML</t>
  </si>
  <si>
    <t>B01AB12</t>
  </si>
  <si>
    <t>ZOLOFT 100MG TBL OBD 28X100MG</t>
  </si>
  <si>
    <t>ZOLOFT 50MG TBL OBD 28X50MG</t>
  </si>
  <si>
    <t>ZOLPIDEM MYLAN POR TBL FLM 50X10MG</t>
  </si>
  <si>
    <t>N05CF02</t>
  </si>
  <si>
    <t>ZOXON 4 POR TBL NOB 90X4MG</t>
  </si>
  <si>
    <t>C02CA04</t>
  </si>
  <si>
    <t>ZYLLT 75 MG POR TBL FLM 56X75MG</t>
  </si>
  <si>
    <t>B01AC04</t>
  </si>
  <si>
    <t>ZYLLT 75 MG POR TBL FLM 28X75MG</t>
  </si>
  <si>
    <t>ACIDUM ASCORBICUM INJ 5X5ML</t>
  </si>
  <si>
    <t>A11GA01</t>
  </si>
  <si>
    <t>2622 - RHC: RHC ambulance + kineziologie,kinezioterapie</t>
  </si>
  <si>
    <t>BETADINE DRM UNG 1X100GM 10%</t>
  </si>
  <si>
    <t>DZ HEXAQUART FORTE 1 L UN 1903</t>
  </si>
  <si>
    <t xml:space="preserve">DZ LIFOSAN 5L </t>
  </si>
  <si>
    <t>DZ MELISEPTOL RAPID 1000ml UN 1274</t>
  </si>
  <si>
    <t>DZ MIKROBAC FORTE 5 L UN 1903</t>
  </si>
  <si>
    <t>DZ SAVAGRO A+ 15kg UN 1760</t>
  </si>
  <si>
    <t>DZ SAVAGRO KD 15kg UN 3264</t>
  </si>
  <si>
    <t xml:space="preserve">KL Paraffinum liquidum 800g  HVLP </t>
  </si>
  <si>
    <t xml:space="preserve">MS PARAFFINUM PERLIQUIDUM, ZASOBNI </t>
  </si>
  <si>
    <t>SUR</t>
  </si>
  <si>
    <t>Celkový součet</t>
  </si>
  <si>
    <t>Součet z Celkem</t>
  </si>
  <si>
    <t>2019-2018</t>
  </si>
  <si>
    <t>Hodnoty</t>
  </si>
  <si>
    <t>Součet z ks</t>
  </si>
  <si>
    <t>Průměr z jedn.cena</t>
  </si>
  <si>
    <t>Průměrné ceny</t>
  </si>
  <si>
    <t>CELKEM</t>
  </si>
  <si>
    <t>Změna ceny</t>
  </si>
  <si>
    <t>Změna množství</t>
  </si>
  <si>
    <t>Změna struktury</t>
  </si>
  <si>
    <t>2019-2018 (ks)</t>
  </si>
  <si>
    <t>2019-2018 (Kč)</t>
  </si>
  <si>
    <t>Jednotková cena</t>
  </si>
  <si>
    <t>Dopad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</si>
</sst>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9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 style="thin">
        <color theme="4" tint="0.39994506668294322"/>
      </top>
      <bottom/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22" fontId="0" fillId="0" borderId="0" xfId="0" applyNumberFormat="1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/>
    <xf numFmtId="3" fontId="0" fillId="0" borderId="0" xfId="0" applyNumberFormat="1" applyFill="1"/>
    <xf numFmtId="164" fontId="1" fillId="0" borderId="0" xfId="0" applyNumberFormat="1" applyFont="1" applyFill="1"/>
    <xf numFmtId="0" fontId="0" fillId="0" borderId="0" xfId="0" applyFill="1"/>
    <xf numFmtId="0" fontId="0" fillId="0" borderId="0" xfId="0" applyAlignment="1">
      <alignment wrapText="1"/>
    </xf>
    <xf numFmtId="0" fontId="2" fillId="2" borderId="0" xfId="1" applyFill="1"/>
    <xf numFmtId="0" fontId="2" fillId="2" borderId="1" xfId="1" applyFill="1" applyBorder="1"/>
    <xf numFmtId="0" fontId="3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1" fillId="3" borderId="2" xfId="1" applyFont="1" applyFill="1" applyBorder="1" applyAlignment="1">
      <alignment horizontal="center" vertical="top"/>
    </xf>
    <xf numFmtId="0" fontId="1" fillId="3" borderId="0" xfId="1" applyFont="1" applyFill="1" applyAlignment="1">
      <alignment horizontal="center" vertical="top"/>
    </xf>
    <xf numFmtId="3" fontId="5" fillId="3" borderId="1" xfId="1" applyNumberFormat="1" applyFont="1" applyFill="1" applyBorder="1" applyAlignment="1">
      <alignment horizontal="center" vertical="top"/>
    </xf>
    <xf numFmtId="165" fontId="3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center" vertical="center" wrapText="1"/>
    </xf>
    <xf numFmtId="3" fontId="5" fillId="3" borderId="2" xfId="1" applyNumberFormat="1" applyFont="1" applyFill="1" applyBorder="1" applyAlignment="1">
      <alignment horizontal="center" vertical="top" wrapText="1"/>
    </xf>
    <xf numFmtId="3" fontId="1" fillId="3" borderId="0" xfId="1" applyNumberFormat="1" applyFont="1" applyFill="1" applyAlignment="1">
      <alignment horizontal="center" vertical="top" wrapText="1"/>
    </xf>
    <xf numFmtId="3" fontId="5" fillId="3" borderId="0" xfId="1" applyNumberFormat="1" applyFont="1" applyFill="1" applyAlignment="1">
      <alignment horizontal="center" vertical="top" wrapText="1"/>
    </xf>
    <xf numFmtId="3" fontId="5" fillId="3" borderId="1" xfId="1" applyNumberFormat="1" applyFont="1" applyFill="1" applyBorder="1" applyAlignment="1">
      <alignment horizontal="center" vertical="top" wrapText="1"/>
    </xf>
    <xf numFmtId="164" fontId="6" fillId="0" borderId="3" xfId="1" applyNumberFormat="1" applyFont="1" applyBorder="1"/>
    <xf numFmtId="164" fontId="7" fillId="0" borderId="3" xfId="1" applyNumberFormat="1" applyFont="1" applyBorder="1"/>
    <xf numFmtId="164" fontId="7" fillId="0" borderId="4" xfId="1" applyNumberFormat="1" applyFont="1" applyBorder="1"/>
    <xf numFmtId="164" fontId="7" fillId="0" borderId="0" xfId="1" applyNumberFormat="1" applyFont="1"/>
    <xf numFmtId="164" fontId="7" fillId="0" borderId="1" xfId="1" applyNumberFormat="1" applyFont="1" applyBorder="1"/>
    <xf numFmtId="164" fontId="6" fillId="0" borderId="0" xfId="1" applyNumberFormat="1" applyFont="1"/>
    <xf numFmtId="164" fontId="7" fillId="0" borderId="2" xfId="1" applyNumberFormat="1" applyFont="1" applyBorder="1"/>
    <xf numFmtId="164" fontId="8" fillId="2" borderId="0" xfId="1" applyNumberFormat="1" applyFont="1" applyFill="1"/>
    <xf numFmtId="164" fontId="1" fillId="2" borderId="0" xfId="1" applyNumberFormat="1" applyFont="1" applyFill="1"/>
    <xf numFmtId="0" fontId="0" fillId="4" borderId="0" xfId="0" applyFill="1"/>
    <xf numFmtId="3" fontId="0" fillId="4" borderId="0" xfId="0" applyNumberFormat="1" applyFill="1"/>
    <xf numFmtId="164" fontId="6" fillId="4" borderId="0" xfId="1" applyNumberFormat="1" applyFont="1" applyFill="1"/>
    <xf numFmtId="164" fontId="7" fillId="4" borderId="0" xfId="1" applyNumberFormat="1" applyFont="1" applyFill="1"/>
    <xf numFmtId="164" fontId="7" fillId="4" borderId="2" xfId="1" applyNumberFormat="1" applyFont="1" applyFill="1" applyBorder="1"/>
    <xf numFmtId="164" fontId="7" fillId="4" borderId="1" xfId="1" applyNumberFormat="1" applyFont="1" applyFill="1" applyBorder="1"/>
  </cellXfs>
  <cellStyles count="2">
    <cellStyle name="Normální" xfId="0" builtinId="0"/>
    <cellStyle name="Normální 2 2" xfId="1" xr:uid="{5CDF4940-EDBF-4004-9C5B-33D8FD7B2292}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/>
    </dxf>
    <dxf>
      <alignment wrapText="1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895.48259039352" createdVersion="6" refreshedVersion="6" minRefreshableVersion="3" recordCount="2535" xr:uid="{DAE60EC8-0FBC-4604-9048-734C16705D40}">
  <cacheSource type="worksheet">
    <worksheetSource name="Tabulka1"/>
  </cacheSource>
  <cacheFields count="13">
    <cacheField name="Kod leku" numFmtId="0">
      <sharedItems containsSemiMixedTypes="0" containsString="0" containsNumber="1" containsInteger="1" minValue="15866" maxValue="993603" count="581">
        <n v="848611"/>
        <n v="196886"/>
        <n v="194959"/>
        <n v="175939"/>
        <n v="176064"/>
        <n v="126486"/>
        <n v="100362"/>
        <n v="128831"/>
        <n v="153200"/>
        <n v="115379"/>
        <n v="115378"/>
        <n v="176954"/>
        <n v="136505"/>
        <n v="167547"/>
        <n v="127272"/>
        <n v="127263"/>
        <n v="127260"/>
        <n v="849444"/>
        <n v="194916"/>
        <n v="194920"/>
        <n v="850169"/>
        <n v="848545"/>
        <n v="144794"/>
        <n v="500696"/>
        <n v="195147"/>
        <n v="203097"/>
        <n v="172972"/>
        <n v="105951"/>
        <n v="145310"/>
        <n v="845369"/>
        <n v="196610"/>
        <n v="847713"/>
        <n v="849054"/>
        <n v="110555"/>
        <n v="156926"/>
        <n v="208456"/>
        <n v="223519"/>
        <n v="148888"/>
        <n v="186252"/>
        <n v="100394"/>
        <n v="112892"/>
        <n v="132853"/>
        <n v="136150"/>
        <n v="232881"/>
        <n v="145010"/>
        <n v="140275"/>
        <n v="140274"/>
        <n v="117171"/>
        <n v="102679"/>
        <n v="162320"/>
        <n v="231687"/>
        <n v="49941"/>
        <n v="131536"/>
        <n v="231692"/>
        <n v="231702"/>
        <n v="231689"/>
        <n v="231696"/>
        <n v="215708"/>
        <n v="191729"/>
        <n v="191730"/>
        <n v="845329"/>
        <n v="993603"/>
        <n v="158697"/>
        <n v="233584"/>
        <n v="500458"/>
        <n v="849033"/>
        <n v="110224"/>
        <n v="185625"/>
        <n v="212884"/>
        <n v="199466"/>
        <n v="147515"/>
        <n v="189079"/>
        <n v="149317"/>
        <n v="164888"/>
        <n v="850642"/>
        <n v="186538"/>
        <n v="841498"/>
        <n v="188356"/>
        <n v="850390"/>
        <n v="849990"/>
        <n v="171547"/>
        <n v="171551"/>
        <n v="171555"/>
        <n v="171539"/>
        <n v="140097"/>
        <n v="185030"/>
        <n v="108606"/>
        <n v="87104"/>
        <n v="115658"/>
        <n v="162187"/>
        <n v="230417"/>
        <n v="117431"/>
        <n v="847085"/>
        <n v="849655"/>
        <n v="849887"/>
        <n v="114808"/>
        <n v="156993"/>
        <n v="207940"/>
        <n v="849382"/>
        <n v="112765"/>
        <n v="114821"/>
        <n v="214435"/>
        <n v="214433"/>
        <n v="214525"/>
        <n v="214427"/>
        <n v="113768"/>
        <n v="175023"/>
        <n v="175022"/>
        <n v="128389"/>
        <n v="844576"/>
        <n v="167746"/>
        <n v="193104"/>
        <n v="144997"/>
        <n v="190044"/>
        <n v="114075"/>
        <n v="201992"/>
        <n v="197522"/>
        <n v="184090"/>
        <n v="121698"/>
        <n v="118390"/>
        <n v="169418"/>
        <n v="102478"/>
        <n v="102477"/>
        <n v="230422"/>
        <n v="230420"/>
        <n v="846346"/>
        <n v="101807"/>
        <n v="183318"/>
        <n v="103542"/>
        <n v="153642"/>
        <n v="102479"/>
        <n v="154539"/>
        <n v="151581"/>
        <n v="179333"/>
        <n v="179327"/>
        <n v="115010"/>
        <n v="185656"/>
        <n v="112737"/>
        <n v="132954"/>
        <n v="167508"/>
        <n v="215715"/>
        <n v="226525"/>
        <n v="159448"/>
        <n v="159449"/>
        <n v="502042"/>
        <n v="990470"/>
        <n v="396211"/>
        <n v="930344"/>
        <n v="900244"/>
        <n v="500125"/>
        <n v="930688"/>
        <n v="920230"/>
        <n v="501976"/>
        <n v="502041"/>
        <n v="395990"/>
        <n v="900199"/>
        <n v="930159"/>
        <n v="500186"/>
        <n v="395993"/>
        <n v="395977"/>
        <n v="395976"/>
        <n v="395982"/>
        <n v="500925"/>
        <n v="500926"/>
        <n v="501299"/>
        <n v="905098"/>
        <n v="501399"/>
        <n v="501152"/>
        <n v="396661"/>
        <n v="396706"/>
        <n v="900263"/>
        <n v="905062"/>
        <n v="930588"/>
        <n v="930587"/>
        <n v="395997"/>
        <n v="501163"/>
        <n v="501727"/>
        <n v="900240"/>
        <n v="397622"/>
        <n v="215476"/>
        <n v="183272"/>
        <n v="501596"/>
        <n v="134508"/>
        <n v="847627"/>
        <n v="134505"/>
        <n v="193745"/>
        <n v="145273"/>
        <n v="229191"/>
        <n v="229192"/>
        <n v="166015"/>
        <n v="162083"/>
        <n v="102427"/>
        <n v="199680"/>
        <n v="187076"/>
        <n v="157586"/>
        <n v="846413"/>
        <n v="500618"/>
        <n v="129734"/>
        <n v="225508"/>
        <n v="225510"/>
        <n v="225512"/>
        <n v="146692"/>
        <n v="147458"/>
        <n v="147466"/>
        <n v="169189"/>
        <n v="149990"/>
        <n v="126533"/>
        <n v="989406"/>
        <n v="214595"/>
        <n v="153639"/>
        <n v="114910"/>
        <n v="164401"/>
        <n v="114439"/>
        <n v="149195"/>
        <n v="152334"/>
        <n v="158827"/>
        <n v="213477"/>
        <n v="213494"/>
        <n v="213489"/>
        <n v="213485"/>
        <n v="213482"/>
        <n v="213480"/>
        <n v="101069"/>
        <n v="207280"/>
        <n v="198219"/>
        <n v="156811"/>
        <n v="156805"/>
        <n v="214036"/>
        <n v="394618"/>
        <n v="847476"/>
        <n v="96414"/>
        <n v="151664"/>
        <n v="111243"/>
        <n v="183741"/>
        <n v="31915"/>
        <n v="47244"/>
        <n v="987477"/>
        <n v="215917"/>
        <n v="215920"/>
        <n v="158249"/>
        <n v="223137"/>
        <n v="102537"/>
        <n v="102538"/>
        <n v="102539"/>
        <n v="109139"/>
        <n v="100308"/>
        <n v="845593"/>
        <n v="846694"/>
        <n v="125592"/>
        <n v="214355"/>
        <n v="846745"/>
        <n v="176205"/>
        <n v="216572"/>
        <n v="100168"/>
        <n v="224464"/>
        <n v="109159"/>
        <n v="223200"/>
        <n v="51367"/>
        <n v="51366"/>
        <n v="51383"/>
        <n v="175433"/>
        <n v="229792"/>
        <n v="849829"/>
        <n v="132082"/>
        <n v="207893"/>
        <n v="207899"/>
        <n v="207898"/>
        <n v="157608"/>
        <n v="208988"/>
        <n v="850638"/>
        <n v="225166"/>
        <n v="116895"/>
        <n v="187299"/>
        <n v="196696"/>
        <n v="151949"/>
        <n v="988133"/>
        <n v="850724"/>
        <n v="124414"/>
        <n v="167408"/>
        <n v="167409"/>
        <n v="193724"/>
        <n v="202405"/>
        <n v="114926"/>
        <n v="114929"/>
        <n v="114933"/>
        <n v="208466"/>
        <n v="501505"/>
        <n v="100802"/>
        <n v="179761"/>
        <n v="134821"/>
        <n v="134824"/>
        <n v="128740"/>
        <n v="210023"/>
        <n v="185273"/>
        <n v="178675"/>
        <n v="117189"/>
        <n v="102486"/>
        <n v="845697"/>
        <n v="100720"/>
        <n v="230426"/>
        <n v="169623"/>
        <n v="166760"/>
        <n v="921245"/>
        <n v="500326"/>
        <n v="394073"/>
        <n v="501725"/>
        <n v="841566"/>
        <n v="911927"/>
        <n v="397238"/>
        <n v="921256"/>
        <n v="921284"/>
        <n v="921458"/>
        <n v="921176"/>
        <n v="930404"/>
        <n v="921241"/>
        <n v="930115"/>
        <n v="900493"/>
        <n v="843067"/>
        <n v="921394"/>
        <n v="921135"/>
        <n v="216199"/>
        <n v="990927"/>
        <n v="215172"/>
        <n v="840220"/>
        <n v="119571"/>
        <n v="127953"/>
        <n v="187427"/>
        <n v="28151"/>
        <n v="128148"/>
        <n v="188217"/>
        <n v="216679"/>
        <n v="188219"/>
        <n v="216680"/>
        <n v="207098"/>
        <n v="225973"/>
        <n v="157345"/>
        <n v="218236"/>
        <n v="113601"/>
        <n v="113603"/>
        <n v="149910"/>
        <n v="192853"/>
        <n v="147476"/>
        <n v="147478"/>
        <n v="844378"/>
        <n v="115316"/>
        <n v="115317"/>
        <n v="128222"/>
        <n v="128216"/>
        <n v="105693"/>
        <n v="185512"/>
        <n v="67558"/>
        <n v="117992"/>
        <n v="186393"/>
        <n v="237329"/>
        <n v="100499"/>
        <n v="237330"/>
        <n v="54423"/>
        <n v="102439"/>
        <n v="225168"/>
        <n v="225169"/>
        <n v="201290"/>
        <n v="140373"/>
        <n v="140368"/>
        <n v="207527"/>
        <n v="102684"/>
        <n v="100502"/>
        <n v="216736"/>
        <n v="205931"/>
        <n v="157123"/>
        <n v="157121"/>
        <n v="103706"/>
        <n v="231597"/>
        <n v="111485"/>
        <n v="113816"/>
        <n v="118563"/>
        <n v="146071"/>
        <n v="850459"/>
        <n v="127778"/>
        <n v="170760"/>
        <n v="196187"/>
        <n v="101125"/>
        <n v="16916"/>
        <n v="116926"/>
        <n v="116923"/>
        <n v="116932"/>
        <n v="848626"/>
        <n v="157525"/>
        <n v="103591"/>
        <n v="188498"/>
        <n v="112572"/>
        <n v="110086"/>
        <n v="230353"/>
        <n v="191788"/>
        <n v="106618"/>
        <n v="186656"/>
        <n v="184398"/>
        <n v="184400"/>
        <n v="163754"/>
        <n v="188860"/>
        <n v="849187"/>
        <n v="100536"/>
        <n v="988466"/>
        <n v="155824"/>
        <n v="155823"/>
        <n v="107981"/>
        <n v="126786"/>
        <n v="126789"/>
        <n v="217111"/>
        <n v="217112"/>
        <n v="33741"/>
        <n v="33742"/>
        <n v="33739"/>
        <n v="846763"/>
        <n v="846764"/>
        <n v="33851"/>
        <n v="217054"/>
        <n v="133146"/>
        <n v="201247"/>
        <n v="100874"/>
        <n v="101076"/>
        <n v="102668"/>
        <n v="200863"/>
        <n v="100876"/>
        <n v="194594"/>
        <n v="111094"/>
        <n v="111045"/>
        <n v="184728"/>
        <n v="850729"/>
        <n v="849941"/>
        <n v="207820"/>
        <n v="186616"/>
        <n v="216478"/>
        <n v="154424"/>
        <n v="111696"/>
        <n v="394404"/>
        <n v="102963"/>
        <n v="100269"/>
        <n v="132917"/>
        <n v="210703"/>
        <n v="398010"/>
        <n v="210570"/>
        <n v="161623"/>
        <n v="102957"/>
        <n v="124135"/>
        <n v="849940"/>
        <n v="124093"/>
        <n v="846824"/>
        <n v="849430"/>
        <n v="845220"/>
        <n v="849767"/>
        <n v="849831"/>
        <n v="846340"/>
        <n v="845219"/>
        <n v="178689"/>
        <n v="207692"/>
        <n v="104207"/>
        <n v="177047"/>
        <n v="133220"/>
        <n v="142865"/>
        <n v="844374"/>
        <n v="176380"/>
        <n v="197227"/>
        <n v="114957"/>
        <n v="114958"/>
        <n v="185256"/>
        <n v="147712"/>
        <n v="191032"/>
        <n v="180058"/>
        <n v="195941"/>
        <n v="101147"/>
        <n v="210078"/>
        <n v="191922"/>
        <n v="208204"/>
        <n v="208203"/>
        <n v="112356"/>
        <n v="208206"/>
        <n v="208207"/>
        <n v="848866"/>
        <n v="119653"/>
        <n v="149014"/>
        <n v="117162"/>
        <n v="155777"/>
        <n v="844145"/>
        <n v="223560"/>
        <n v="188850"/>
        <n v="395294"/>
        <n v="138530"/>
        <n v="185638"/>
        <n v="116445"/>
        <n v="158191"/>
        <n v="158198"/>
        <n v="189664"/>
        <n v="845075"/>
        <n v="184360"/>
        <n v="131215"/>
        <n v="175025"/>
        <n v="148578"/>
        <n v="848632"/>
        <n v="102429"/>
        <n v="225175"/>
        <n v="187788"/>
        <n v="115855"/>
        <n v="115845"/>
        <n v="109847"/>
        <n v="128791"/>
        <n v="168447"/>
        <n v="132086"/>
        <n v="132087"/>
        <n v="132090"/>
        <n v="230435"/>
        <n v="159673"/>
        <n v="159672"/>
        <n v="230438"/>
        <n v="193826"/>
        <n v="190975"/>
        <n v="190968"/>
        <n v="190970"/>
        <n v="189816"/>
        <n v="56972"/>
        <n v="15866"/>
        <n v="56976"/>
        <n v="156981"/>
        <n v="56983"/>
        <n v="146444"/>
        <n v="154094"/>
        <n v="174700"/>
        <n v="150318"/>
        <n v="150316"/>
        <n v="102130"/>
        <n v="194361"/>
        <n v="117149"/>
        <n v="225993"/>
        <n v="197782"/>
        <n v="197864"/>
        <n v="113808"/>
        <n v="186198"/>
        <n v="155093"/>
        <n v="214628"/>
        <n v="142083"/>
        <n v="115551"/>
        <n v="131934"/>
        <n v="130434"/>
        <n v="201082"/>
        <n v="118287"/>
        <n v="225452"/>
        <n v="184785"/>
        <n v="112023"/>
        <n v="848415"/>
        <n v="194423"/>
        <n v="990977"/>
        <n v="840464"/>
        <n v="194992"/>
        <n v="194113"/>
        <n v="192342"/>
        <n v="181425"/>
        <n v="848469"/>
        <n v="847729"/>
        <n v="168903"/>
        <n v="200901"/>
        <n v="118547"/>
        <n v="201608"/>
        <n v="117926"/>
        <n v="130526"/>
        <n v="153951"/>
        <n v="153950"/>
        <n v="989453"/>
        <n v="233366"/>
        <n v="846141"/>
        <n v="149483"/>
        <n v="849578"/>
        <n v="192729"/>
        <n v="203323"/>
        <n v="395992"/>
        <n v="900198"/>
        <n v="395981"/>
        <n v="905027"/>
        <n v="501404"/>
        <n v="501405"/>
        <n v="501679"/>
        <n v="100498"/>
        <n v="396642"/>
      </sharedItems>
    </cacheField>
    <cacheField name="Nazev leku" numFmtId="0">
      <sharedItems count="562">
        <s v="FENTALIS 75 MCG/H TRANSDERMÁLNÍ NÁPLAST DRM EMP TDR 5X17.34MG"/>
        <s v="0.9% W/V SODIUM CHLORIDE I.V. INJ 20X10ML"/>
        <s v="ACCUPRO 10 TBL OBD 30X10MG"/>
        <s v="ACECOR 400MG TBL OBD 30X400MG"/>
        <s v="ACIDUM FOLICUM LECIVA DRG 30X10MG"/>
        <s v="ACTRAPID PENFILL 100IU/ML INJ SOL 5X3ML"/>
        <s v="ADRENALIN LECIVA INJ 5X1ML/1MG"/>
        <s v="AERIUS 2,5 MG POR TBL DIS 30X2.5MG"/>
        <s v="AGAPURIN INJ 5X5ML/100MG"/>
        <s v="AGEN 10 POR TBL NOB 90X10MG"/>
        <s v="AGEN 5 POR TBL NOB 90X5MG"/>
        <s v="ALGIFEN NEO POR GTT SOL 1X50ML"/>
        <s v="ALLOPURINOL APOTEX 100MG TBL NOB 100"/>
        <s v="ALMIRAL INJ 10X3ML/75MG"/>
        <s v="ALOPURINOL SANDOZ 300MG TBL NOB 30"/>
        <s v="ALOPURINOL SANDOZ 100MG TBL NOB 100"/>
        <s v="ALOPURINOL SANDOZ 100MG TBL NOB 30"/>
        <s v="AMARYL 3 MG POR TBL NOB 30X3MG"/>
        <s v="AMBROBENE INJ 5X2ML/15MG"/>
        <s v="AMBROBENE 7.5MG/ML SOL 1X100ML"/>
        <s v="AMBROSAN 15 MG/5 ML SIRUP POR SIR 1X100ML/300MG"/>
        <s v="AMESOS 10 MG/5 MG TABLETY POR TBL NOB 30"/>
        <s v="AMESOS 20 MG/10 MG TABLETY POR TBL NOB 30"/>
        <s v="Amikacin B.Braun 5mg/ml EP 100ml 10X100ml"/>
        <s v="AMIKACIN MEDOPHARM 500 MG/2 ML INJ+INF SOL 10X2ML/500MG"/>
        <s v="AMOKSIKLAV 1 G POR TBL FLM 21X1GM"/>
        <s v="AMOKSIKLAV 1.2GM INJ SIC 5X1.2GM"/>
        <s v="AMOKSIKLAV 1G TBL OBD 14X1GM"/>
        <s v="ANACID SUS 12X5ML(SACKY)"/>
        <s v="ANALGIN INJ SOL 5X5ML"/>
        <s v="APAURIN INJ 10X2ML/10MG"/>
        <s v="APO-IBUPROFEN 400 MG POR TBL FLM 100X400MG"/>
        <s v="APO-PAROX POR TBL FLM 30X20MG"/>
        <s v="AQUA PRO INJECTIONE BRAUN PAR LQF 20X100ML-PE"/>
        <s v="AQUA PRO INJECTIONE BRAUN INJ SOL 20X10ML-PLA"/>
        <s v="ARDEANUTRISOL G 40 400G/L INF SOL 20X80ML"/>
        <s v="ASPIRIN PROTECT POR TBL ENT  98x100MG"/>
        <s v="ATARALGIN POR TBL NOB 20"/>
        <s v="ATARALGIN POR TBL NOB 50"/>
        <s v="ATROPIN BIOTIKA 1MG INJ 10X1ML/1MG"/>
        <s v="AULIN POR TBL NOB 30X100MG"/>
        <s v="AURORIX 150 MG 150MG TBL FLM 30"/>
        <s v="AZITROMYCIN SANDOZ 500 MG POR TBL FLM 3X500MG"/>
        <s v="BACLOFEN TBL 50X25MG"/>
        <s v="BACLOFEN TBL 50X10MG"/>
        <s v="BELOGENT MAST UNG 1X30GM"/>
        <s v="BERODUAL N INH SOL PSS 200DÁV"/>
        <s v="BETADINE UNG 1X20GM"/>
        <s v="BETALOC SR 200MG TBL PRO 100"/>
        <s v="BETALOC ZOK 100MG TBL PRO 100"/>
        <s v="BETALOC ZOK 25MG TBL PRO 100"/>
        <s v="BETALOC ZOK 200MG TBL PRO 100"/>
        <s v="BETALOC ZOK 50MG TBL PRO 100"/>
        <s v="BETASERC 24 24MG TBL NOB 50"/>
        <s v="BIOFENAC 100 MG POTAHOVANÉ TABLETY POR TBL FLM 20X100MG"/>
        <s v="BIOFENAC 100 MG POTAHOVANÉ TABLETY POR TBL FLM 60X100MG"/>
        <s v="Biopron9 tob.60 "/>
        <s v="Biopron9 tob.60+20 "/>
        <s v="BISOPROLOL MYLAN 5 MG POR TBL FLM 100X5MG"/>
        <s v="B-komplex forte 100tbl. Zentiva "/>
        <s v="B-komplex forte tbl. Generica 100 tbl. "/>
        <s v="BROMHEXIN 12 KM-KAPKY POR GTT SOL 30ML"/>
        <s v="BRUFEN 400 POR TBL FLM 30X400MG"/>
        <s v="BUPIVACAINE ACCORD 5MG/ML INJ SOL 1X20ML"/>
        <s v="BURONIL 25 MG POR TBL OBD 50X25MG"/>
        <s v="CALCICHEW D3 CTB 60"/>
        <s v="CALCICHEW D3 LEMON 400 IU POR TBL MND 60"/>
        <s v="CALCIUM GLUCONICUM 10% B.BRAUN INJ SOL 20X10ML"/>
        <s v="CALTRATE 600 MG/400 IU D3 POTAHOVANÁ TABLETA POR TBL FLM 90"/>
        <s v="CALTRATE PLUS POR TBL FLM 30"/>
        <s v="CALTRATE PLUS POR TBL FLM 90"/>
        <s v="CARBOSORB 320MG TBL NOB 20"/>
        <s v="CARDILAN TBL 100X175MG"/>
        <s v="CARVESAN 6,25 POR TBL NOB 100X6,25MG"/>
        <s v="CARVESAN 6,25 POR TBL NOB 30X6,25MG"/>
        <s v="CARZAP 16 MG POR TBL NOB 28X16MG"/>
        <s v="CARZAP 16 MG POR TBL NOB 90X16MG"/>
        <s v="CARZAP 32 MG POR TBL NOB 28X32MG"/>
        <s v="CARZAP 8 MG POR TBL NOB 28X8MG"/>
        <s v="CASTISPIR 10 MG POR TBL FLM 28X10MG"/>
        <s v="CELEBREX 200 MG POR CPS DUR30X200MG"/>
        <s v="CIFLOXINAL 500MG TBL FLM 10"/>
        <s v="CIFLOXINAL POR TBL FLM 10X250MG"/>
        <s v="CIPLOX 500 500MG TBL FLM 10"/>
        <s v="CIPROFLOXACIN KABI 400 MG/200 ML INFUZNÍ ROZTOK INF SOL 10X400MG/200ML"/>
        <s v="CITALEC 20MG TBL FLM 60"/>
        <s v="CITALEC 20 ZENTIVA 20MG TBL FLM 30"/>
        <s v="CLEXANE inj sol  10x0,4ml/40 mg"/>
        <s v="Clindamycin Kabi 150mg/ml 10 x 4ml/600mg 10 x 4ml /600mg"/>
        <s v="Clindamycin Kabi inj.sol.10x2ml/300mg "/>
        <s v="COAXIL TBL OBD 90X12.5MG"/>
        <s v="CODEIN SLOVAKOFARMA 30MG TBL 10X30MG-BLISTR"/>
        <s v="COLCHICUM-DISPERT POR TBL OBD 20X500RG"/>
        <s v="COMBAIR INH SOL PSS 180DÁVEK"/>
        <s v="CONDROSULF 800 TBL OBD 30X800MG"/>
        <s v="CONTROLOC 20 MG POR TBL ENT 100X20MG"/>
        <s v="CONTROLOC 20 MG POR TBL ENT 28X20MG I"/>
        <s v="CONTROLOC 40 MG POR TBL ENT 28X40MG"/>
        <s v="CONTROLOC I.V. INJ PLV SOL 1X40MG"/>
        <s v="CORDARONE POR TBL NOB60X200MG"/>
        <s v="COTRIMOXAZOL AL FORTE TBL 20X960MG"/>
        <s v="COTRIMOXAZOL AL FORTE TBL 10X960MG"/>
        <s v="CYMBALTA 60 MG POR CPS ETD 28X60MG"/>
        <s v="DALACIN C 300 MG POR CPS DUR 16X300MG"/>
        <s v="DAXAS 500 MCG POR TBL FLM 30X500RG"/>
        <s v="DEGAN TBL 40X10MG"/>
        <s v="DEPAKINE CHRONO 500MG SECABLE TBL RET 100X500MG"/>
        <s v="DEPO-MEDROL INJ 1X1ML/40MG"/>
        <s v="DETRALEX POR TBL FLM 60"/>
        <s v="DETRALEX POR TBL FLM 120X500MG"/>
        <s v="DETRALEX TBL OBD 30"/>
        <s v="DEXAMED INJ 10X2ML/8MG"/>
        <s v="DEXAMETHASONE WZF POLFA OPHGTTSUS1X5ML0.1%"/>
        <s v="DIAPREL MR POR TBL RET 120X30MG"/>
        <s v="DIAZEPAM DESITIN RECTAL TUBE ENM 5X2.5ML/10MG"/>
        <s v="DIAZEPAM SLOVAKOFARMA TBL 20X10MG"/>
        <s v="DIAZEPAM SLOVAKOFARMA 5MG TBL NOB 20(1X20)"/>
        <s v="DIAZEPAM SLOVAKOFARMA 10MG TBL NOB 20(1X20)"/>
        <s v="DICLOFENAC DUO PHARMASWISS 75 MG POR CPS RDR 30X75MG"/>
        <s v="DICYNONE TBL 30x 500 mg"/>
        <s v="DIGOXIN 0.125 LECIVA TBL 30X0.125MG"/>
        <s v="DIGOXIN 0.250 LECIVA TBL 30X0.25MG"/>
        <s v="DIROTON 10MG TBL 28X10MG"/>
        <s v="DITHIADEN TBL 20X2MG"/>
        <s v="DOLMINA INJ. INJ 5X3ML/75MG"/>
        <s v="DONEPEZIL ACTAVIS 5 MG POR TBL FLM 28X5MG"/>
        <s v="DORETA 75 MG/650 MG POR TBL FLM 90"/>
        <s v="DORETA 75 MG/650 MG POR TBL FLM 30"/>
        <s v="DORMICUM 15 MG TBL OBD 10X15MG"/>
        <s v="DORSIFLEX TBL 30X200MG"/>
        <s v="DOXYHEXAL 200 TABS TBL 10X200MG"/>
        <s v="DOXYHEXAL TABS POR TBL NOB 20X100MG"/>
        <s v="DUOPLAVIN 75 MG/100 MG POR TBL FLM 28"/>
        <s v="DUPHALAC 667MG/ML POR SOL 1X500ML IV"/>
        <s v="DUROGESIC 25MCG/H EMP 5X2.5MG(10CM2)"/>
        <s v="DUROGESIC 50MCG/H EMP 5X5MG(20CM2)"/>
        <s v="DZ Desam Effect 5kg UN 1760"/>
        <s v="DZ Desam Effekt 5kg UN 1790"/>
        <s v="DZ DESAM OX 5 l UN 2984"/>
        <s v="DZ DESPREJ 5 l UN 1987"/>
        <s v="DZ DESPREJ 500ML UN 1987"/>
        <s v="DZ DISCLEEN EXTRA 1 l UN 3082"/>
        <s v="DZ EUROSPENDER 1 PLUS NA 350/500 ml "/>
        <s v="DZ HEXAQUART PLUS 1 L UN 1760"/>
        <s v="DZ HEXAQUART PURE 1000 ML UN 1903"/>
        <s v="DZ HEXAQUART XL 1 L UN 1903"/>
        <s v="DZ KBELIK B/BRAUN WIPES "/>
        <s v="DZ LIFOSAN 1L "/>
        <s v="DZ LIFOSAN 500 ml "/>
        <s v="DZ MELISEPTOL FOAM PURE 5 l UN 1274"/>
        <s v="DZ MELISEPTOL FOAM PURE 750 ml UN 1274"/>
        <s v="DZ MELISEPTOL HBV UBROUSKY DÓZA UN 3175"/>
        <s v="DZ MELISEPTOL HBV UBROUSKY náhr.náplň UN 3175"/>
        <s v="DZ MELISEPTOL RAPID 5000ml UN 1274"/>
        <s v="DZ MELISEPTOL SENZIT.UB.DÓZA "/>
        <s v="DZ MELISEPTOL SENZIT.UB.náhr.náplň "/>
        <s v="DZ NEODISHER SBK 5 l nízký typ"/>
        <s v="DZ OCTENISEPT 1 l "/>
        <s v="DZ PROCURA KLORSEPT GRANULÁT 500 g "/>
        <s v="DZ PROMANUM PURE 1000ML UN 1993"/>
        <s v="DZ PROMANUM PURE 500ML UN 1993"/>
        <s v="DZ PROMANUM PURE 5L UN 1993"/>
        <s v="DZ PUMPA NA 5 L  20 ml (SM) DESAM"/>
        <s v="DZ PUMPA NA 5 L B/BRAUN "/>
        <s v="DZ PUMPICKA 1000 ml BRAUN "/>
        <s v="DZ PUMPICKA 500 ml BRAUN "/>
        <s v="DZ SOFTASEPT N BEZBARVÝ 250 ml UN 1987"/>
        <s v="DZ SOFTASEPT N BEZBARVÝ 5000 ml UN 1987"/>
        <s v="DZ STABIMED Fresh 1l UN 2920"/>
        <s v="DZ TRIXO LIND 500ML "/>
        <s v="DZ WIPES BB ECO role utěrek 120 ks B/Braun"/>
        <s v="EBRANTIL 30 RETARD POR CPS PRO 50X30MG"/>
        <s v="EBRANTIL 60 RETARD POR CPS PRO 50X60MG"/>
        <s v="ECOLAV Výplach očí 100ml 100 ml"/>
        <s v="ELICEA 10 MG TBL FLM 98X10MG"/>
        <s v="ELICEA 10 MG POR TBL FLM 28X10MG"/>
        <s v="ELICEA 10 MG TBL FLM 56"/>
        <s v="ELIQUIS 5 MG POR TBL FLM 60X5MG"/>
        <s v="ENAP 5MG TBL 30X5MG"/>
        <s v="ENDIARON 250MG TBL FLM 20"/>
        <s v="ENDIARON 250MG TBL FLM 40"/>
        <s v="ENELBIN 100 RETARD TBL RET 100X100MG"/>
        <s v="ENTEROL POR CPS DUR 50X250MG"/>
        <s v="ENTIZOL TBL 20X250MG"/>
        <s v="ERDOMED POR CPS DUR 60X300MG"/>
        <s v="ERDOMED 300MG CPS 20X300MG"/>
        <s v="ESPUMISAN PORCPSMOL50X40MG-BL"/>
        <s v="Espumisan cps.100x40mg-blistr 0057585"/>
        <s v="Essentiale Forte N por.cps.dur.100"/>
        <s v="EUCREAS 50 MG/850 MG POR TBL FLM 60"/>
        <s v="EUPHYLLIN CR N 100 100MG CPS PRO 50"/>
        <s v="EUPHYLLIN CR N 200 200MG CPS PRO 50"/>
        <s v="EUPHYLLIN CR N 300 POR CPS PRO 50X300MG"/>
        <s v="EUTHYROX 75MCG TBL NOB 100 II"/>
        <s v="EUTHYROX 112 MIKROGRAMŮ 112MCG TBL NOB 100 II"/>
        <s v="EUTHYROX 137 MIKROGRAMŮ POR TBL NOB 100X137RG II"/>
        <s v="EUTHYROX 50 TBL 100X50RG"/>
        <s v="EXACYL INJ 5X5ML/500MG"/>
        <s v="EXELON 3 MG POR CPS DUR 56X3MG"/>
        <s v="EZICLEN KONCENTRÁT PRO PERORÁLNÍ ROZTOK POR CNC SOL 2X180ML"/>
        <s v="FAKTU 100MG/2,5MG SUP 20"/>
        <s v="FLONIDAN TBL 30X10MG"/>
        <s v="FLONIDAN 10MG TABLETY POR TBL NOB 90X10MG"/>
        <s v="FLUCONAZOL KABI 2 MG/ML INF SOL 10X100ML/200MG"/>
        <s v="FOKUSIN POR CPS RDR30X0.4MG"/>
        <s v="FOKUSIN POR CPS RDR 90X0.4MG"/>
        <s v="FORTECORTIN 4 4MG TBL NOB 20"/>
        <s v="FORTRANS PLV 1X4(SACKY)"/>
        <s v="FRAXIPARIN MULTI INJ 10X5ML/47.5KU"/>
        <s v="FRAXIPARINE INJ SOL 10X0.4ML"/>
        <s v="FRAXIPARINE INJ SOL 10X0.6ML"/>
        <s v="FRAXIPARINE INJ SOL 10X0.8ML"/>
        <s v="FRAXIPARINE FORTE INJ 10X0.8ML/15.2KU"/>
        <s v="FRAXIPARINE FORTE INJ SOL 10X0.6ML"/>
        <s v="FUNGICIDIN LECIVA UNG 1X10GM"/>
        <s v="FUROLIN TABLETY POR TBL NOB 30X100MG"/>
        <s v="FURON TBL 50X40MG"/>
        <s v="FURORESE 250 TBL 50X250MG"/>
        <s v="FURORESE 40 TBL 100X40MG"/>
        <s v="FUROSEMID ACCORD 10MG/ML INJ/INF SOL 10X2ML"/>
        <s v="Gentamicin B.Braun 1mg/ml  inf.sol.20 x 80 ml"/>
        <s v="GENTAMICIN B.BRAUN INF SOL 240MG 3MG/ML 20X80ML"/>
        <s v="GENTAMICIN LEK 80 MG/2 ML INJ SOL 10X2ML/80MG"/>
        <s v="GENTAMICIN WZF POLFA 0.3% GTT OPH 1X5ML/15MG"/>
        <s v="GERATAM 1200 TBL OBD 100X1200MG"/>
        <s v="GLUCAGEN 1MG HYPOKIT INJ SIC 1MG+STRIK."/>
        <s v="GLUKÓZA 10 BRAUN INF SOL 10X500ML-PE"/>
        <s v="GLUKÓZA 5 BRAUN INF SOL 10X500ML-PE"/>
        <s v="GLYCLADA 30 MG TABLETY S ŘÍZENÝM UVOLŇOVÁNÍM POR TBL RET 60X30MG"/>
        <s v="GOPTEN 2 MG POR CPS DUR 98X2MG"/>
        <s v="GOPTEN 4 MG CPS DUR 28X4MG"/>
        <s v="GUAJACURAN « 5 % INJ "/>
        <s v="GUTTALAX POR GTT SOL 1X30ML"/>
        <s v="HALOPERIDOL TBL 50X1.5MG"/>
        <s v="HALOPERIDOL INJ 5X1ML/5MG"/>
        <s v="HALOPERIDOL GTT 1X10ML/20MG"/>
        <s v="HEMINEVRIN 192 MG POR CPS MOL 100X192MG (dříve název 300mg!)"/>
        <s v="HIRUDOID DRM CRM 1X40GM"/>
        <s v="HIRUDOID DRM GEL 1X40GM"/>
        <s v="HIRUDOID FORTE DRM CRM 1X40GM"/>
        <s v="HUMALOG 100 IU INJ SOL 5X3ML/300UT"/>
        <s v="HUMULIN R 100 M.J./ML INJ 1X10ML/1KU"/>
        <s v="Hyal- Drop multi oční kapky "/>
        <s v="HYDROCORTISON 10MG TBL 20X10MG"/>
        <s v="HYDROCORTISON VUAB 100 MG INJ PLV SOL 1X100MG"/>
        <s v="HYDROCHLOROTHIAZID LECIVA TBL 20X25MG"/>
        <s v="HYDROCHLOROTHIAZID TAINEX 25MG TBL NOB 20"/>
        <s v="HYLAK FORTE POR SOL 100ML"/>
        <s v="CHLORID SODNÝ 0,9% BRAUN INF SOL 10X250MLPELAH"/>
        <s v="CHLORID SODNÝ 0,9% BRAUN INF SOL 20X100MLPELAH"/>
        <s v="CHLORID SODNÝ 0,9% BRAUN INF SOL 10X500MLPELAH"/>
        <s v="CHLORPROTHIXEN LECIVA (BLISTR) TBL OBD 30X15MG"/>
        <s v="IBALGIN 50MG/G CRM 50G"/>
        <s v="IBALGIN 400 400MG TBL FLM 36"/>
        <s v="IBALGIN 400 400MG TBL FLM 100"/>
        <s v="IBALGIN 400 400MG TBL FLM 48"/>
        <s v="IBUMAX 400 MG PORTBLFLM100X400MG"/>
        <s v="IBUPROFEN B. BRAUN 400MG  INF SOL 10X100ML"/>
        <s v="IFIRMASTA 150 MG POR TBL FLM 28X150MG"/>
        <s v="IMACORT 10MG/G+2,5MG/G+5MG/G CRM 20G"/>
        <s v="IMAZOL KRÉMPASTA 10MG/G DRM PST 1X30G"/>
        <s v="IMUNOR LYO 4X10MG"/>
        <s v="INDAP CPS 30X2.5MG"/>
        <s v="INDAP POR CPS DUR 100X2.5MG"/>
        <s v="INDAPAMID PMCS 2,5 MG POR TBL NOB 100X2.5MG"/>
        <s v="INDAPAMID STADA 1,5 MG POR TBL PRO 30X1.5MG"/>
        <s v="INDAPAMIDE ORION 1,5 MG POR TBL PRO 30X1.5MG"/>
        <s v="INDOBENE GEL 1X50GM"/>
        <s v="INDOBENE GEL 1X100GM"/>
        <s v="INDOMETACIN 100 BERLIN-CHEMIE SUP 10X100MG"/>
        <s v="INEGY 10MG/10MG TBL NOB 28"/>
        <s v="INHIBACE 2.5 MG POR TBL FLM28X2.5MG"/>
        <s v="INHIBACE 5 MG POR TBL FLM 28X5MG"/>
        <s v="INHIBACE PLUS POR TBL FLM 28"/>
        <s v="INJ PROCAINII CHLORATI 0,2% ARD 10x200ml 2MG/ML INJ SOL 10X200ML"/>
        <s v="IR OG. Coll. HPMC cum cefazolinii 0,5g á 10ml COLL"/>
        <s v="IR OG. OPHTHALMO-SEPTONEX GTT OPH 1X10ML"/>
        <s v="IRBESARTAN/HYDROCHLOROTHIAZID MYLAN 150MG/12,5MG TBL NOB 28"/>
        <s v="ISOLYTE  FFX - VAK INF SOL 10X1000ML Freeflex"/>
        <s v="ISOLYTE BP - PLAST. LÁHEV INF SOL 10X1000ML KP "/>
        <s v="JANUVIA 100 MG POR TBL FLM 28X100MG"/>
        <s v="JARDIANCE 10 MG POR TBL FLM 30X1X10MG"/>
        <s v="JENTADUETO 2,5 MG/850 MG POR TBL FLM 60X1"/>
        <s v="JOVESTO 5 MG POTAHOVANÉ TABLETY POR TBL FLM 90X5MG I"/>
        <s v="KALIUM CHLORATUM BIOMEDICA POR TBLFLM100X500MG"/>
        <s v="KALIUM CHLORATUM LECIVA 7.5% INJ 5X10ML 7.5%"/>
        <s v="KALNORMIN POR TBL PRO 30X1GM"/>
        <s v="KANAVIT 20MG/ML POR GTT EML 1X5ML"/>
        <s v="KAPIDIN 10 MG POR TBL FLM 30X10MG"/>
        <s v="KINITO 50MG TBL FLM 100(5X20)"/>
        <s v="KL BENZINUM 150g v sirokohrdle lahvi "/>
        <s v="KL BENZINUM 500 ml/330g HVLP "/>
        <s v="KL CPS NATR.CHLOR. 0,5g 50cps"/>
        <s v="KL CPS NATR.CHLOR. 1,0g 100cps"/>
        <s v="KL ETHANOL.C.BENZINO 150G "/>
        <s v="KL ETHANOL.C.BENZINO 200G "/>
        <s v="KL ETHANOLUM BENZ.DENAT. 500ml  /400g/ "/>
        <s v="KL ETHER 150G "/>
        <s v="KL ETHER 180G "/>
        <s v="KL ETHER 200G "/>
        <s v="KL Paraffinum perliq. 800g  HVLP "/>
        <s v="KL PARAFFINUM SOLID. 5 kg  pecky"/>
        <s v="KL SOL.ARG.NITR.10% 10G "/>
        <s v="KL SUPP.BISACODYLI 0,01G  20KS "/>
        <s v="KL SUPP.BISACODYLI 0,01G  30KS "/>
        <s v="KL SUPP.BISACODYLI 0,01G  40KS "/>
        <s v="KL SUPP.BISACODYLI 0,01G  50KS "/>
        <s v="KL UNG.ICHT.2G,CaCO3 10G,ZnO 6G,VAS.LEN. AA AD 100G, 2% ichtamolu"/>
        <s v="KLACID 500 POR TBL FLM 14X500MG"/>
        <s v="Klysma salinické 135ml "/>
        <s v="KREON 25 000 25000U CPS ETD 50"/>
        <s v="Lactobacillus acidophil.cps.75 bez laktózy "/>
        <s v="LAGOSA DRG 100X150MG"/>
        <s v="LANTUS 100 JEDNOTEK/ML SOLOSTAR SDR INJ SOL 5X3ML "/>
        <s v="LETROX 100 POR TBL NOB 100X100RG II"/>
        <s v="LEVEMIR 100 U/ML (FLEXPEN) INJ SOL 5X3ML"/>
        <s v="LEVEMIR 100 U/ML (PENFILL) INJ SOL 5X3ML"/>
        <s v="LEXAURIN 1,5 POR TBL NOB 30X1.5MG"/>
        <s v="LEXAURIN 1,5 POR TBL NOB 28X1.5MG"/>
        <s v="LEXAURIN 3 3MG TBL NOB 30"/>
        <s v="LEXAURIN 3 3MG TBL NOB 28"/>
        <s v="LIPANTHYL 267 M 267MG CPS DUR 30"/>
        <s v="LIPANTHYL 267 M 267MG CPS DUR 90"/>
        <s v="LITALIR CPS 100X500MG"/>
        <s v="LOCOID 0,1% CRM 1X30GM 0.1%"/>
        <s v="LODOZ 2,5 MG POR TBL FLM 30"/>
        <s v="LODOZ 5 MG POR TBL FLM 30"/>
        <s v="LOKREN 20 MG POR TBL FLM 98X20MG"/>
        <s v="LOPERON CPS POR CPS DUR 20X2MG"/>
        <s v="LORADUR POR TBL NOB 50"/>
        <s v="LORADUR MITE POR TBL NOB 50"/>
        <s v="LOZAP 50 ZENTIVA POR TBLFLM 90X50MG"/>
        <s v="LOZAP H POR TBL FLM 30"/>
        <s v="LOZAP H POR TBL FLM 90"/>
        <s v="LYRICA 150 MG POR CPSDUR14X150MG"/>
        <s v="LYRICA 75 MG POR CPSDUR14X75MG"/>
        <s v="MAALOX CTB 40"/>
        <s v="MAALOX SUSPENZE 35MG/ML+40MG/ML POR SUS 1X250ML II"/>
        <s v="MABRON INJ SOL 5X2ML"/>
        <s v="MAGNESII LACTICI 0,5 TBL. MEDICAMENTA TBL NOB 100X0,5GM"/>
        <s v="MAGNESII LACTICI 0,5 TBL. MEDICAMENTA TBL NOB 50X0,5GM"/>
        <s v="MAGNESIUM SULFURICUM BBP 10% INJ 5X10ML 10%"/>
        <s v="MAGNESIUM SULFURICUM BBP 20% 200MG/ML INJ SOL 5X10ML"/>
        <s v="MAGRILAN POR CPS DUR 30X20MG"/>
        <s v="MARCAINE 0.5% 5MG/ML INJ SOL 5X20ML"/>
        <s v="MAXITROL OPH GTT SUS 1X5ML"/>
        <s v="MAXITROL OPH UNG 3,5G"/>
        <s v="MEDRACET 37,5 MG/325 MG POR TBL NOB 30"/>
        <s v="MEDROL 16 MG POR TBLNOB50X16MG-B"/>
        <s v="MEDROL 4MG TBL NOB 30 II"/>
        <s v="MESOCAIN GEL 1X20GM"/>
        <s v="MESOCAIN INJ 10X10ML 1%"/>
        <s v="METAMIZOL STADA 500MG TBL NOB 60"/>
        <s v="METAMIZOL STADA-výpadek 500MG TBL NOB 20"/>
        <s v="METHOTREXAT EBEWE 10 MG TABLETY POR TBL NOB 50X10MG"/>
        <s v="METHOTREXAT EBEWE 5 MG TABLETY POR TBL NOB 50X5MG"/>
        <s v="MICTONORM 15MG TBL FLM 30"/>
        <s v="MILGAMMA N INJ 5X2ML"/>
        <s v="MILGAMMA N POR CPS MOL 50"/>
        <s v="MINIRIN MELT 60 MCG POR LYO 30X60RG"/>
        <s v="MIRTAZAPIN MYLAN 30 MG POR TBL DIS 30X30MG"/>
        <s v="MIRZATEN ORO TAB 15 MG POR TBL DIS 30X15MG"/>
        <s v="MIRZATEN ORO TAB 30 MG POR TBL DIS 30X30MG"/>
        <s v="MOMMOX 0,05 MG/DÁVKU NAS SPR SUS 140X50RG"/>
        <s v="MONOSAN 20MG TBL 50X20MG"/>
        <s v="MORPHIN BIOTIKA 1% INJ 10X1ML/10MG"/>
        <s v="MOXOSTAD 0,2 MG POR TBL FLM 100X0.2MG"/>
        <s v="MOXOSTAD 0,3 MG POR TBL FLM 100X0.3MG"/>
        <s v="MOXOSTAD 0.3 MG POR TBL FLM30X0.3MG"/>
        <s v="MOXOSTAD 0.4 MG POR TBL FLM30X0.4MG"/>
        <s v="MUSCORIL INJ INJ SOL 6X2ML/4MG"/>
        <s v="MYDOCALM 150MG TBL OBD 30X150MG"/>
        <s v="NAKOM TBL 100X275MG"/>
        <s v="NAKOM MITE TBL 100X125MG"/>
        <s v="NEBIVOLOL SANDOZ 5 MG POR TBL NOB 28X5MG"/>
        <s v="NEODOLPASSE INF 10X250ML"/>
        <s v="NEODOLPASSE 75MG/30MG INF SOL 10X250ML"/>
        <s v="NEUROL 0.25 TBL 30X0.25MG"/>
        <s v="NEUROL 0.5 POR TBL NOB30X0.5MG"/>
        <s v="NEUROL 1.0 TBL 30X1MG"/>
        <s v="NEURONTIN 100MG CPS 100X100MG"/>
        <s v="NEURONTIN 300 MG POR CPS DUR 100X300MG"/>
        <s v="NEUROTOP RETARD 300 POR TBL PRO 50X300MG"/>
        <s v="NIMOTOP S POR TBL FLM 100X30MG"/>
        <s v="NITRESAN 20 MG POR TBL NOB 30X20MG"/>
        <s v="NORADRENALIN LECIVA INJ 5X1ML/1MG"/>
        <s v="NO-SPA POR TBL NOB 24X40MG"/>
        <s v="NOVALGIN INJ 5X5ML/2500MG"/>
        <s v="NOVALGIN 500MG TBL FLM 20"/>
        <s v="NOVALGIN INJ 10X2ML/1000MG"/>
        <s v="NOVORAPID 100 U/ML INJ SOL 1X10ML"/>
        <s v="NOVORAPID PENFILL 100 U/ML INJ SOL 5X3ML"/>
        <s v="NUTILIS CLEAR POR PLV 1X175G"/>
        <s v="NUTILIS POWDER POR PLV 1X300GM"/>
        <s v="NUTRIDRINK COMPACT PROTEIN S PŘÍCHUTÍ BANÁNOVOU POR SOL 4X125ML"/>
        <s v="NUTRIDRINK COMPACT PROTEIN S PŘÍCHUTÍ JAHODOVOU POR SOL 4X125ML"/>
        <s v="NUTRIDRINK COMPACT PROTEIN S PŘÍCHUTÍ VANILKOVOU POR SOL 4X125ML"/>
        <s v="NUTRIDRINK COMPACT S PŘÍCHUTÍ BANÁNOVOU POR SOL 4X125ML"/>
        <s v="NUTRIDRINK COMPACT S PŘÍCHUTÍ JAHODOVOU POR SOL 4X125ML"/>
        <s v="NUTRIDRINK PROTEIN S PŘÍCHUTÍ VANILKOVOU POR SOL 4X200ML"/>
        <s v="NUTRISON POR SOL 8X1000ML"/>
        <s v="NUTRISON MULTI FIBRE POR SOL 1X1000ML-VA"/>
        <s v="OLANZAPIN MYLAN POR TBL DIS 28X10MG"/>
        <s v="OPHTHALMO-AZULEN UNG OPH 1X5GM"/>
        <s v="OPHTHALMO-FRAMYKOIN UNG OPH 1X5GM"/>
        <s v="OPHTHALMO-HYDROCORTISON LECIVA UNG OPH 1X5GM 0.5%"/>
        <s v="OPHTHALMO-SEPTONEX OPH GTT SOL 1X10ML PLAST"/>
        <s v="OPHTHALMO-SEPTONEX UNG OPH 1X5GM"/>
        <s v="OPRYMEA 2,1 MG POR TBL PRO 30X2.1MG"/>
        <s v="OXYCONTIN 10 MG POR TBL PRO 60X10MG"/>
        <s v="OXYCONTIN 80 MG POR TBL PRO 60X80MG"/>
        <s v="PALEXIA 50 MG POTAHOVANÉ TABLETY POR TBL FLM 20X50MG"/>
        <s v="PARACETAMOL KABI 10MG/ML INF SOL 10X100ML/1000MG"/>
        <s v="PARALEN 500 POR TBL NOB 24X500MG"/>
        <s v="PENTASA SLOW RELEASE TABLETS 500 MG TBL PRO 100X500MG"/>
        <s v="PIASCLEDINE 300 POR CPS DUR 30"/>
        <s v="PLAQUENIL TBL OBD 60X200MG"/>
        <s v="PLASMALYTE ROZTOK S GLUKOZOU 5% INF SOL 10X1000ML"/>
        <s v="PRADAXA 150 MG POR CPS DUR 60X1X150 MG"/>
        <s v="PREDNISON 20 LECIVA TBL 20X20MG(BLISTR)"/>
        <s v="PREDNISON 5 LECIVA TBL 20X5MG"/>
        <s v="PREDUCTAL MR POR TBL RET 60X35MG"/>
        <s v="PREGABALIN MYLAN 75MG CPS DUR 14"/>
        <s v="PREGABALIN SANDOZ 75MG CPS DUR 84"/>
        <s v="PREGABALIN SANDOZ 150MG CPS DUR 84"/>
        <s v="PRENEWEL 8MG/2,5MG TBL NOB 30"/>
        <s v="PRESID 5 MG TBL PRO 30"/>
        <s v="PRESTANCE 10 MG/10 MG POR TBL NOB 120"/>
        <s v="PRESTANCE 10 MG/5 MG POR TBL NOB 90"/>
        <s v="PRESTANCE 5 MG/5 MG POR TBL NOB 120"/>
        <s v="PRESTANCE 5 MG/5 MG POR TBL NOB 30"/>
        <s v="PRESTANCE 5 MG/5 MG POR TBL NOB 90"/>
        <s v="PRESTARIUM NEO POR TBL FLM 90X5MG"/>
        <s v="PRESTARIUM NEO COMBI 10 MG/2,5 MG POR TBL FLM 90"/>
        <s v="PRESTARIUM NEO COMBI 10 MG/2,5 MG POR TBL FLM 30"/>
        <s v="PRESTARIUM NEO COMBI 5mg/1,25mg POR TBL FLM 90"/>
        <s v="PRESTARIUM NEO FORTE POR TBL FLM 90X10MG"/>
        <s v="PROTEVASC 35 MG TABLETY S PRODLOUŽENÝM UVOLŇOVÁNÍM POR TBL PRO 60X35MG"/>
        <s v="PROTHAZIN 25MG TBL FLM 20"/>
        <s v="PROTHIADEN DRG 30X25MG"/>
        <s v="PROTHIADEN 75 TBL OBD 30X75MG"/>
        <s v="PROTIFAR POR PLV SOL 1X225GM"/>
        <s v="QUETIAPINE POLPHARMA 25 MG POTAHOVANÉ TABLETY POR TBL FLM 30X25MG"/>
        <s v="RECOXA 15 POR TBL NOB 60X15MG"/>
        <s v="RHEFLUIN TBL 30"/>
        <s v="RISPERIDON FARMAX 1MG TBL FLM 60"/>
        <s v="RIVOTRIL 0.5 MG TBL 50X0.5MG"/>
        <s v="RIVOTRIL 2 MG TBL 30X2MG"/>
        <s v="RIVOTRIL 2.5MG/ML POR GTT SOL 1X10ML"/>
        <s v="SALAZOPYRIN EN POR TBLENT100X500MG"/>
        <s v="SECATOXIN /R/ FORTE GTT 25ML 25MG/10ML"/>
        <s v="SECTRAL 400 TBL OBD 30X400MG"/>
        <s v="SERTRALIN APOTEX 50 MG POTAHOVANÉ TABLETY POR TBL FLM 100X50MG"/>
        <s v="SILYMARIN AL 50 DRG 100X50MG"/>
        <s v="SIMBRINZA 10 MG/ML + 2 MG/ML OPH GTT SUS 1X5ML"/>
        <s v="SIOFOR 1000 POR TBL FLM 60X1000MG"/>
        <s v="SIOFOR 500 TBL OBD 60X500MG"/>
        <s v="SIOFOR 500 500MG TBL FLM 120 II"/>
        <s v="SIOFOR 850 POR TBL FLM 120X850MG"/>
        <s v="SIOFOR 850 POR TBL FLM 120X850MG "/>
        <s v="SIOFOR 850MG TBL FLM 60x850MG"/>
        <s v="SORBIFER DURULES POR TBL FLM 100X100MG"/>
        <s v="SORBIFER DURULES TBL FLM 60X320MG/60MG"/>
        <s v="SOTAHEXAL 80 POR TBL NOB 100X80MG"/>
        <s v="SPASMED 15 POR TBL FLM 30X15MG"/>
        <s v="SPASMED 15 POR TBL FLM 100X15MG"/>
        <s v="SPECIES UROLOGICAE PLANTA LEROS SPC 20X1.5GM(SÁČKY)"/>
        <s v="SPERSADEX COMP. 5MG/ML+1MG/ML OPH GTT SOL 1X5ML II"/>
        <s v="STACYL 100 MG ENTEROSOLVENTNÍ TABLETY POR TBL ENT 100X100MG I"/>
        <s v="TANTUM VERDE 1,5MG/ML GGR 240 ML"/>
        <s v="TARGIN 10/5 MG TABLETY S PRODLOUŽENÝM UVOLŇOVÁNÍM POR TBL PRO 60X10/5MG"/>
        <s v="TARKA 180/2 MG TBL. 180MG/2MG TBL RET 98"/>
        <s v="TEGRETOL CR 400 TBL RET 30X400MG"/>
        <s v="TELMISARTAN SANDOZ 80 MG POR TBL NOB 30X80MG"/>
        <s v="TELMISARTAN SANDOZ 80 MG POR TBL NOB 100X80MG"/>
        <s v="TELMISARTAN/HYDROCHLOROTHIAZID SANDOZ 80 MG/12,5 M POR TBL FLM 100"/>
        <s v="TENAXUM POR TBL NOB 90X1MG"/>
        <s v="TENAXUM TBL 30X1MG"/>
        <s v="TENSIOMIN TBL 30X25MG"/>
        <s v="THIAMIN LECIVA TBL 20X50MG(BLISTR)"/>
        <s v="TIAPRIDAL POR TBLNOB 50X100MG"/>
        <s v="TIAPRIDAL INJ SOL 12X2ML/100MG"/>
        <s v="TISERCIN TBL OBD 50X25MG"/>
        <s v="TOBREX GTT OPH 5ML 3MG/1ML"/>
        <s v="TONARSSA 4 MG/5 MG POR TBL NOB 30"/>
        <s v="TOPAMAX 100 MG POR TBL FLM 28-BLI"/>
        <s v="TOPAMAX 50 MG POR TBL FLM 28-BLI"/>
        <s v="TORECAN SUP 6X6.5MG"/>
        <s v="TOVIAZ 8 MG POR TBL PRO 28X8MG"/>
        <s v="TRAJENTA 5 MG POR TBL FLM 30X5MG"/>
        <s v="TRALGIT POR CPS DUR 20X50MG"/>
        <s v="TRALGIT 100 INJ INJ SOL 5X2ML/100MG"/>
        <s v="TRALGIT 50 INJ INJ SOL 5X1ML/50MG"/>
        <s v="TRALGIT OROTAB 50MG POR TBL DIS 60 II"/>
        <s v="TRALGIT SR 100 POR TBL RET50X100MG"/>
        <s v="TRALGIT SR 100 POR TBL RET30X100MG"/>
        <s v="TRESIBA 200U/ML INJ SOL 3X3ML"/>
        <s v="TRIPLIXAM 10 MG/2,5 MG/10 MG POR TBL FLM 90"/>
        <s v="TRIPLIXAM 10 MG/2,5 MG/5 MG POR TBL FLM 30"/>
        <s v="TRIPLIXAM 10 MG/2,5 MG/5 MG POR TBL FLM 90"/>
        <s v="TRIPRIM 200MG TBL 20X200MG"/>
        <s v="TRITACE 1,25 MG POR TBL NOB 20X1.25MG"/>
        <s v="TRITACE 10 MG POR TBL NOB 100X10MG"/>
        <s v="TRITACE 2,5 MG POR TBL NOB 20X2.5MG"/>
        <s v="TRITACE 5 TBL 30X5MG"/>
        <s v="TRITACE 5 MG POR TBL NOB 100X5MG"/>
        <s v="TRITTICO AC 150 TBL RET 60X150MG"/>
        <s v="TRITTICO AC 75 TBL RET 30X75MG"/>
        <s v="TRUND 500 MG POTAHOVANÉ TABLETY POR TBL FLM 100X500MG"/>
        <s v="TULIP 20 MG POTAHOVANÉ TABLETY POR TBL FLM 90X20MG"/>
        <s v="TULIP 20 MG POTAHOVANÉ TABLETY POR TBL FLM 30X20MG"/>
        <s v="UBRETID TBL 50X5MG"/>
        <s v="ULTIBRO BREEZHALER 85 MCG/43 MCG INH PLV CPS DUR 30X1+INH"/>
        <s v="UNASYN POR TBL FLM12X375MG"/>
        <s v="UNDESTOR 40MG CPS MOL 60"/>
        <s v="URIZIA 6 MG/0,4 MG TABLETY S ŘÍZENÝM UVOLŇOVÁNÍM POR TBL FRT 30X6MG/0.4MG"/>
        <s v="URSOSAN CPS 50X250MG"/>
        <s v="URSOSAN POR CPSDUR100X250MG"/>
        <s v="VALETOL POR TBL NOB 12"/>
        <s v="VALSACOMBI 160 MG/12,5 MG POR TBL FLM 84X160MG/12.5MG"/>
        <s v="VASOCARDIN 50 POR TBL NOB 50X50MG"/>
        <s v="VENLAFAXIN MYLAN 75 MG 75MG CPS PRO 90"/>
        <s v="VENLAFAXIN MYLAN 75 MG 75MG CPS PRO 30"/>
        <s v="VENTOLIN INHALER N 100MCG/DÁV INH SUS PSS 200DÁV"/>
        <s v="VEROSPIRON TBL 100X25MG"/>
        <s v="VERTIBETIS 16MG TBL NOB 60"/>
        <s v="VESICARE 10 MG POR TBL FLM 100X10MG"/>
        <s v="VESSEL DUE F 250SU CPS MOL 50"/>
        <s v="VIDISIC GEL OPH 3X10GM"/>
        <s v="VIGANTOL 0,5MG/ML POR GTT SOL 1X10ML"/>
        <s v="VIMPAT 100 MG POR TBL FLM 56X100MG"/>
        <s v="VIPDOMET 12,5 MG/1000 MG POR TBL FLM 56"/>
        <s v="VitA-POS oční mast 5g "/>
        <s v="Vitar Soda tbl.150 neleč."/>
        <s v="VOKANAMET 50MG/1000MG TBL FLM 60"/>
        <s v="WARFARIN TBL 100X3MG"/>
        <s v="WARFARIN PMCS 5 MG POR TBL NOB 100X5MG"/>
        <s v="XALACOM OPH GTT SOL 1X2.5ML"/>
        <s v="XARELTO 10 MG POR TBL FLM 100X10MG"/>
        <s v="XARELTO 10 MG POR TBL FLM 30X10MG"/>
        <s v="XARELTO 20 MG POR TBL FLM 28X20MG"/>
        <s v="XORIMAX 500MG TBL FLM 14"/>
        <s v="XORIMAX 500 MG POTAH.TABLETY PORTBLFLM10X500MG"/>
        <s v="ZALDIAR POR TBL FLM 20"/>
        <s v="ZALDIAR 37,5MG/325MG TBL FLM 30X1"/>
        <s v="ZIBOR 3500 IU INJ SOL 10X0.2ML"/>
        <s v="ZOLOFT 100MG TBL OBD 28X100MG"/>
        <s v="ZOLOFT 50MG TBL OBD 28X50MG"/>
        <s v="ZOLPIDEM MYLAN POR TBL FLM 50X10MG"/>
        <s v="ZOXON 4 POR TBL NOB 90X4MG"/>
        <s v="ZYLLT 75 MG POR TBL FLM 56X75MG"/>
        <s v="ZYLLT 75 MG POR TBL FLM 28X75MG"/>
        <s v="ACIDUM ASCORBICUM INJ 5X5ML"/>
        <s v="BETADINE DRM UNG 1X100GM 10%"/>
        <s v="DZ HEXAQUART FORTE 1 L UN 1903"/>
        <s v="DZ LIFOSAN 5L "/>
        <s v="DZ MELISEPTOL RAPID 1000ml UN 1274"/>
        <s v="DZ MIKROBAC FORTE 5 L UN 1903"/>
        <s v="DZ SAVAGRO A+ 15kg UN 1760"/>
        <s v="DZ SAVAGRO KD 15kg UN 3264"/>
        <s v="KL Paraffinum liquidum 800g  HVLP "/>
        <s v="MS PARAFFINUM PERLIQUIDUM, ZASOBNI "/>
      </sharedItems>
    </cacheField>
    <cacheField name="UCETNISKUPINA" numFmtId="0">
      <sharedItems count="6">
        <s v="LECIVA"/>
        <s v="ANTIBIO"/>
        <s v="NELECIVA"/>
        <s v="DESINF"/>
        <s v="ANTIMYKO"/>
        <s v="ENTERAR"/>
      </sharedItems>
    </cacheField>
    <cacheField name="TYP" numFmtId="0">
      <sharedItems/>
    </cacheField>
    <cacheField name="ATC" numFmtId="0">
      <sharedItems containsBlank="1" containsMixedTypes="1" containsNumber="1" containsInteger="1" minValue="2018052" maxValue="2019030"/>
    </cacheField>
    <cacheField name="Datum, cas zpracovani" numFmtId="22">
      <sharedItems containsSemiMixedTypes="0" containsNonDate="0" containsDate="1" containsString="0" minDate="2018-01-19T08:49:26" maxDate="2019-12-20T14:11:19"/>
    </cacheField>
    <cacheField name="ks" numFmtId="0">
      <sharedItems containsSemiMixedTypes="0" containsString="0" containsNumber="1" minValue="-2" maxValue="36"/>
    </cacheField>
    <cacheField name="jedn.cena" numFmtId="0">
      <sharedItems containsSemiMixedTypes="0" containsString="0" containsNumber="1" minValue="0.17" maxValue="3960"/>
    </cacheField>
    <cacheField name="Celkem" numFmtId="0">
      <sharedItems containsSemiMixedTypes="0" containsString="0" containsNumber="1" minValue="-690.47" maxValue="19800"/>
    </cacheField>
    <cacheField name="Klinika" numFmtId="0">
      <sharedItems containsSemiMixedTypes="0" containsString="0" containsNumber="1" containsInteger="1" minValue="26" maxValue="26"/>
    </cacheField>
    <cacheField name="NS + nazev" numFmtId="0">
      <sharedItems/>
    </cacheField>
    <cacheField name="ROK" numFmtId="0">
      <sharedItems containsSemiMixedTypes="0" containsString="0" containsNumber="1" containsInteger="1" minValue="2018" maxValue="2019" count="2">
        <n v="2019"/>
        <n v="2018"/>
      </sharedItems>
    </cacheField>
    <cacheField name="MĚSÍC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35">
  <r>
    <x v="0"/>
    <x v="0"/>
    <x v="0"/>
    <s v="OP"/>
    <s v="N02AB03"/>
    <d v="2019-06-14T15:33:34"/>
    <n v="1"/>
    <n v="1188.08"/>
    <n v="1188.08"/>
    <n v="26"/>
    <s v="2609 - RHC: IOP - Mod.obn.přístr.vyb.cerebrov.cen. FNOL"/>
    <x v="0"/>
    <n v="6"/>
  </r>
  <r>
    <x v="1"/>
    <x v="1"/>
    <x v="0"/>
    <s v="HVLP"/>
    <s v="V07AB"/>
    <d v="2019-01-28T08:30:21"/>
    <n v="5"/>
    <n v="50.16"/>
    <n v="250.8"/>
    <n v="26"/>
    <s v="2611 - RHC: lůžkové oddělení 44 a 45"/>
    <x v="0"/>
    <n v="1"/>
  </r>
  <r>
    <x v="2"/>
    <x v="2"/>
    <x v="0"/>
    <s v="HVLP"/>
    <s v="C09AA06"/>
    <d v="2019-07-04T11:49:28"/>
    <n v="1"/>
    <n v="53.21"/>
    <n v="53.21"/>
    <n v="26"/>
    <s v="2611 - RHC: lůžkové oddělení 44 a 45"/>
    <x v="0"/>
    <n v="7"/>
  </r>
  <r>
    <x v="3"/>
    <x v="3"/>
    <x v="0"/>
    <s v="HVLP"/>
    <s v="C07AB04"/>
    <d v="2018-06-22T09:52:11"/>
    <n v="2"/>
    <n v="108.89"/>
    <n v="217.78"/>
    <n v="26"/>
    <s v="2611 - RHC: lůžkové oddělení 44 a 45"/>
    <x v="1"/>
    <n v="6"/>
  </r>
  <r>
    <x v="4"/>
    <x v="4"/>
    <x v="0"/>
    <s v="HVLP"/>
    <s v="B03BB01"/>
    <d v="2018-03-02T07:57:25"/>
    <n v="3"/>
    <n v="83.95"/>
    <n v="251.85"/>
    <n v="26"/>
    <s v="2611 - RHC: lůžkové oddělení 44 a 45"/>
    <x v="1"/>
    <n v="3"/>
  </r>
  <r>
    <x v="5"/>
    <x v="5"/>
    <x v="0"/>
    <s v="HVLP"/>
    <s v="A10AB01"/>
    <d v="2018-03-09T08:12:54"/>
    <n v="1"/>
    <n v="629.66"/>
    <n v="629.66"/>
    <n v="26"/>
    <s v="2611 - RHC: lůžkové oddělení 44 a 45"/>
    <x v="1"/>
    <n v="3"/>
  </r>
  <r>
    <x v="5"/>
    <x v="5"/>
    <x v="0"/>
    <s v="HVLP"/>
    <s v="A10AB01"/>
    <d v="2018-12-14T10:14:51"/>
    <n v="1"/>
    <n v="624.86"/>
    <n v="624.86"/>
    <n v="26"/>
    <s v="2611 - RHC: lůžkové oddělení 44 a 45"/>
    <x v="1"/>
    <n v="12"/>
  </r>
  <r>
    <x v="5"/>
    <x v="5"/>
    <x v="0"/>
    <s v="HVLP"/>
    <s v="A10AB01"/>
    <d v="2019-07-15T08:11:05"/>
    <n v="1"/>
    <n v="625.38"/>
    <n v="625.38"/>
    <n v="26"/>
    <s v="2611 - RHC: lůžkové oddělení 44 a 45"/>
    <x v="0"/>
    <n v="7"/>
  </r>
  <r>
    <x v="5"/>
    <x v="5"/>
    <x v="0"/>
    <s v="HVLP"/>
    <s v="A10AB01"/>
    <d v="2019-12-06T10:30:35"/>
    <n v="1"/>
    <n v="624.86"/>
    <n v="624.86"/>
    <n v="26"/>
    <s v="2611 - RHC: lůžkové oddělení 44 a 45"/>
    <x v="0"/>
    <n v="12"/>
  </r>
  <r>
    <x v="6"/>
    <x v="6"/>
    <x v="0"/>
    <s v="HVLP"/>
    <s v="C01CA24"/>
    <d v="2018-02-09T08:31:57"/>
    <n v="2"/>
    <n v="86.44"/>
    <n v="172.88"/>
    <n v="26"/>
    <s v="2611 - RHC: lůžkové oddělení 44 a 45"/>
    <x v="1"/>
    <n v="2"/>
  </r>
  <r>
    <x v="6"/>
    <x v="6"/>
    <x v="0"/>
    <s v="HVLP"/>
    <s v="C01CA24"/>
    <d v="2018-10-05T08:24:27"/>
    <n v="2"/>
    <n v="86.43"/>
    <n v="172.86"/>
    <n v="26"/>
    <s v="2611 - RHC: lůžkové oddělení 44 a 45"/>
    <x v="1"/>
    <n v="10"/>
  </r>
  <r>
    <x v="6"/>
    <x v="6"/>
    <x v="0"/>
    <s v="HVLP"/>
    <s v="C01CA24"/>
    <d v="2019-02-22T10:00:47"/>
    <n v="1"/>
    <n v="72.92"/>
    <n v="72.92"/>
    <n v="26"/>
    <s v="2611 - RHC: lůžkové oddělení 44 a 45"/>
    <x v="0"/>
    <n v="2"/>
  </r>
  <r>
    <x v="6"/>
    <x v="6"/>
    <x v="0"/>
    <s v="HVLP"/>
    <s v="C01CA24"/>
    <d v="2019-07-04T11:49:28"/>
    <n v="2"/>
    <n v="72.569999999999993"/>
    <n v="145.13999999999999"/>
    <n v="26"/>
    <s v="2611 - RHC: lůžkové oddělení 44 a 45"/>
    <x v="0"/>
    <n v="7"/>
  </r>
  <r>
    <x v="6"/>
    <x v="6"/>
    <x v="0"/>
    <s v="HVLP"/>
    <s v="C01CA24"/>
    <d v="2019-08-02T11:20:46"/>
    <n v="2"/>
    <n v="86.53"/>
    <n v="173.06"/>
    <n v="26"/>
    <s v="2611 - RHC: lůžkové oddělení 44 a 45"/>
    <x v="0"/>
    <n v="8"/>
  </r>
  <r>
    <x v="6"/>
    <x v="6"/>
    <x v="0"/>
    <s v="HVLP"/>
    <s v="C01CA24"/>
    <d v="2019-10-11T10:48:13"/>
    <n v="2"/>
    <n v="72.569999999999993"/>
    <n v="145.13999999999999"/>
    <n v="26"/>
    <s v="2611 - RHC: lůžkové oddělení 44 a 45"/>
    <x v="0"/>
    <n v="10"/>
  </r>
  <r>
    <x v="6"/>
    <x v="6"/>
    <x v="0"/>
    <s v="HVLP"/>
    <s v="C01CA24"/>
    <d v="2019-11-01T09:38:37"/>
    <n v="1"/>
    <n v="72.569999999999993"/>
    <n v="72.569999999999993"/>
    <n v="26"/>
    <s v="2611 - RHC: lůžkové oddělení 44 a 45"/>
    <x v="0"/>
    <n v="11"/>
  </r>
  <r>
    <x v="7"/>
    <x v="7"/>
    <x v="0"/>
    <s v="HVLP"/>
    <s v="R06AX27"/>
    <d v="2019-10-07T08:49:09"/>
    <n v="4"/>
    <n v="162.76"/>
    <n v="651.04"/>
    <n v="26"/>
    <s v="2611 - RHC: lůžkové oddělení 44 a 45"/>
    <x v="0"/>
    <n v="10"/>
  </r>
  <r>
    <x v="7"/>
    <x v="7"/>
    <x v="0"/>
    <s v="HVLP"/>
    <s v="R06AX27"/>
    <d v="2019-10-07T08:49:09"/>
    <n v="2"/>
    <n v="162.71"/>
    <n v="325.42"/>
    <n v="26"/>
    <s v="2611 - RHC: lůžkové oddělení 44 a 45"/>
    <x v="0"/>
    <n v="10"/>
  </r>
  <r>
    <x v="7"/>
    <x v="7"/>
    <x v="0"/>
    <s v="HVLP"/>
    <s v="R06AX27"/>
    <d v="2019-10-07T14:18:50"/>
    <n v="2"/>
    <n v="162.71"/>
    <n v="325.42"/>
    <n v="26"/>
    <s v="2611 - RHC: lůžkové oddělení 44 a 45"/>
    <x v="0"/>
    <n v="10"/>
  </r>
  <r>
    <x v="8"/>
    <x v="8"/>
    <x v="0"/>
    <s v="HVLP"/>
    <s v="C04AD03"/>
    <d v="2019-04-05T09:45:40"/>
    <n v="3"/>
    <n v="52.36"/>
    <n v="157.08000000000001"/>
    <n v="26"/>
    <s v="2611 - RHC: lůžkové oddělení 44 a 45"/>
    <x v="0"/>
    <n v="4"/>
  </r>
  <r>
    <x v="9"/>
    <x v="9"/>
    <x v="0"/>
    <s v="HVLP"/>
    <s v="C08CA01"/>
    <d v="2018-04-06T08:53:07"/>
    <n v="1"/>
    <n v="53.91"/>
    <n v="53.91"/>
    <n v="26"/>
    <s v="2611 - RHC: lůžkové oddělení 44 a 45"/>
    <x v="1"/>
    <n v="4"/>
  </r>
  <r>
    <x v="9"/>
    <x v="9"/>
    <x v="0"/>
    <s v="HVLP"/>
    <s v="C08CA01"/>
    <d v="2018-04-06T08:53:07"/>
    <n v="1"/>
    <n v="53.91"/>
    <n v="53.91"/>
    <n v="26"/>
    <s v="2611 - RHC: lůžkové oddělení 44 a 45"/>
    <x v="1"/>
    <n v="4"/>
  </r>
  <r>
    <x v="9"/>
    <x v="9"/>
    <x v="0"/>
    <s v="HVLP"/>
    <s v="C08CA01"/>
    <d v="2019-07-04T11:49:28"/>
    <n v="1"/>
    <n v="53.97"/>
    <n v="53.97"/>
    <n v="26"/>
    <s v="2611 - RHC: lůžkové oddělení 44 a 45"/>
    <x v="0"/>
    <n v="7"/>
  </r>
  <r>
    <x v="9"/>
    <x v="9"/>
    <x v="0"/>
    <s v="HVLP"/>
    <s v="C08CA01"/>
    <d v="2019-08-02T11:20:46"/>
    <n v="1"/>
    <n v="53.97"/>
    <n v="53.97"/>
    <n v="26"/>
    <s v="2611 - RHC: lůžkové oddělení 44 a 45"/>
    <x v="0"/>
    <n v="8"/>
  </r>
  <r>
    <x v="10"/>
    <x v="10"/>
    <x v="0"/>
    <s v="HVLP"/>
    <s v="C08CA01"/>
    <d v="2018-07-20T10:27:43"/>
    <n v="1"/>
    <n v="21.21"/>
    <n v="21.21"/>
    <n v="26"/>
    <s v="2611 - RHC: lůžkové oddělení 44 a 45"/>
    <x v="1"/>
    <n v="7"/>
  </r>
  <r>
    <x v="10"/>
    <x v="10"/>
    <x v="0"/>
    <s v="HVLP"/>
    <s v="C08CA01"/>
    <d v="2018-07-27T08:17:12"/>
    <n v="1"/>
    <n v="21.21"/>
    <n v="21.21"/>
    <n v="26"/>
    <s v="2611 - RHC: lůžkové oddělení 44 a 45"/>
    <x v="1"/>
    <n v="7"/>
  </r>
  <r>
    <x v="10"/>
    <x v="10"/>
    <x v="0"/>
    <s v="HVLP"/>
    <s v="C08CA01"/>
    <d v="2018-08-10T10:21:57"/>
    <n v="1"/>
    <n v="21.32"/>
    <n v="21.32"/>
    <n v="26"/>
    <s v="2611 - RHC: lůžkové oddělení 44 a 45"/>
    <x v="1"/>
    <n v="8"/>
  </r>
  <r>
    <x v="10"/>
    <x v="10"/>
    <x v="0"/>
    <s v="HVLP"/>
    <s v="C08CA01"/>
    <d v="2019-01-04T12:47:36"/>
    <n v="1"/>
    <n v="21.21"/>
    <n v="21.21"/>
    <n v="26"/>
    <s v="2611 - RHC: lůžkové oddělení 44 a 45"/>
    <x v="0"/>
    <n v="1"/>
  </r>
  <r>
    <x v="10"/>
    <x v="10"/>
    <x v="0"/>
    <s v="HVLP"/>
    <s v="C08CA01"/>
    <d v="2019-03-29T08:21:55"/>
    <n v="1"/>
    <n v="21.32"/>
    <n v="21.32"/>
    <n v="26"/>
    <s v="2611 - RHC: lůžkové oddělení 44 a 45"/>
    <x v="0"/>
    <n v="3"/>
  </r>
  <r>
    <x v="10"/>
    <x v="10"/>
    <x v="0"/>
    <s v="HVLP"/>
    <s v="C08CA01"/>
    <d v="2019-03-29T08:21:55"/>
    <n v="1"/>
    <n v="21.32"/>
    <n v="21.32"/>
    <n v="26"/>
    <s v="2611 - RHC: lůžkové oddělení 44 a 45"/>
    <x v="0"/>
    <n v="3"/>
  </r>
  <r>
    <x v="10"/>
    <x v="10"/>
    <x v="0"/>
    <s v="HVLP"/>
    <s v="C08CA01"/>
    <d v="2019-08-09T09:27:13"/>
    <n v="1"/>
    <n v="21.21"/>
    <n v="21.21"/>
    <n v="26"/>
    <s v="2611 - RHC: lůžkové oddělení 44 a 45"/>
    <x v="0"/>
    <n v="8"/>
  </r>
  <r>
    <x v="10"/>
    <x v="10"/>
    <x v="0"/>
    <s v="HVLP"/>
    <s v="C08CA01"/>
    <d v="2019-10-11T10:48:13"/>
    <n v="1"/>
    <n v="21.21"/>
    <n v="21.21"/>
    <n v="26"/>
    <s v="2611 - RHC: lůžkové oddělení 44 a 45"/>
    <x v="0"/>
    <n v="10"/>
  </r>
  <r>
    <x v="11"/>
    <x v="11"/>
    <x v="0"/>
    <s v="HVLP"/>
    <s v="A03DA02"/>
    <d v="2018-03-23T07:36:11"/>
    <n v="4"/>
    <n v="94.3"/>
    <n v="377.2"/>
    <n v="26"/>
    <s v="2611 - RHC: lůžkové oddělení 44 a 45"/>
    <x v="1"/>
    <n v="3"/>
  </r>
  <r>
    <x v="11"/>
    <x v="11"/>
    <x v="0"/>
    <s v="HVLP"/>
    <s v="A03DA02"/>
    <d v="2018-05-18T08:23:23"/>
    <n v="4"/>
    <n v="94.3"/>
    <n v="377.2"/>
    <n v="26"/>
    <s v="2611 - RHC: lůžkové oddělení 44 a 45"/>
    <x v="1"/>
    <n v="5"/>
  </r>
  <r>
    <x v="11"/>
    <x v="11"/>
    <x v="0"/>
    <s v="HVLP"/>
    <s v="A03DA02"/>
    <d v="2018-10-12T09:44:26"/>
    <n v="4"/>
    <n v="95.23"/>
    <n v="380.92"/>
    <n v="26"/>
    <s v="2611 - RHC: lůžkové oddělení 44 a 45"/>
    <x v="1"/>
    <n v="10"/>
  </r>
  <r>
    <x v="11"/>
    <x v="11"/>
    <x v="0"/>
    <s v="HVLP"/>
    <s v="A03DA02"/>
    <d v="2018-10-19T08:44:48"/>
    <n v="1"/>
    <n v="95.23"/>
    <n v="95.23"/>
    <n v="26"/>
    <s v="2611 - RHC: lůžkové oddělení 44 a 45"/>
    <x v="1"/>
    <n v="10"/>
  </r>
  <r>
    <x v="11"/>
    <x v="11"/>
    <x v="0"/>
    <s v="HVLP"/>
    <s v="A03DA02"/>
    <d v="2018-10-19T08:44:48"/>
    <n v="2"/>
    <n v="95.23"/>
    <n v="190.46"/>
    <n v="26"/>
    <s v="2611 - RHC: lůžkové oddělení 44 a 45"/>
    <x v="1"/>
    <n v="10"/>
  </r>
  <r>
    <x v="11"/>
    <x v="11"/>
    <x v="0"/>
    <s v="HVLP"/>
    <s v="A03DA02"/>
    <d v="2018-12-14T10:14:51"/>
    <n v="5"/>
    <n v="94.3"/>
    <n v="471.5"/>
    <n v="26"/>
    <s v="2611 - RHC: lůžkové oddělení 44 a 45"/>
    <x v="1"/>
    <n v="12"/>
  </r>
  <r>
    <x v="11"/>
    <x v="11"/>
    <x v="0"/>
    <s v="HVLP"/>
    <s v="A03DA02"/>
    <d v="2019-04-17T13:33:58"/>
    <n v="2"/>
    <n v="95.23"/>
    <n v="190.46"/>
    <n v="26"/>
    <s v="2611 - RHC: lůžkové oddělení 44 a 45"/>
    <x v="0"/>
    <n v="4"/>
  </r>
  <r>
    <x v="11"/>
    <x v="11"/>
    <x v="0"/>
    <s v="HVLP"/>
    <s v="A03DA02"/>
    <d v="2019-09-20T11:22:08"/>
    <n v="3"/>
    <n v="94.3"/>
    <n v="282.89999999999998"/>
    <n v="26"/>
    <s v="2611 - RHC: lůžkové oddělení 44 a 45"/>
    <x v="0"/>
    <n v="9"/>
  </r>
  <r>
    <x v="11"/>
    <x v="11"/>
    <x v="0"/>
    <s v="HVLP"/>
    <s v="A03DA02"/>
    <d v="2019-12-13T08:07:44"/>
    <n v="4"/>
    <n v="95.12"/>
    <n v="380.48"/>
    <n v="26"/>
    <s v="2611 - RHC: lůžkové oddělení 44 a 45"/>
    <x v="0"/>
    <n v="12"/>
  </r>
  <r>
    <x v="12"/>
    <x v="12"/>
    <x v="0"/>
    <s v="HVLP"/>
    <s v="M04AA01"/>
    <d v="2018-11-30T08:25:35"/>
    <n v="1"/>
    <n v="51.22"/>
    <n v="51.22"/>
    <n v="26"/>
    <s v="2611 - RHC: lůžkové oddělení 44 a 45"/>
    <x v="1"/>
    <n v="11"/>
  </r>
  <r>
    <x v="13"/>
    <x v="13"/>
    <x v="0"/>
    <s v="HVLP"/>
    <s v="M01AB05"/>
    <d v="2018-08-31T08:06:06"/>
    <n v="5"/>
    <n v="47.12"/>
    <n v="235.6"/>
    <n v="26"/>
    <s v="2611 - RHC: lůžkové oddělení 44 a 45"/>
    <x v="1"/>
    <n v="8"/>
  </r>
  <r>
    <x v="13"/>
    <x v="13"/>
    <x v="0"/>
    <s v="HVLP"/>
    <s v="M01AB05"/>
    <d v="2018-08-31T08:11:05"/>
    <n v="5"/>
    <n v="47.12"/>
    <n v="235.6"/>
    <n v="26"/>
    <s v="2611 - RHC: lůžkové oddělení 44 a 45"/>
    <x v="1"/>
    <n v="8"/>
  </r>
  <r>
    <x v="13"/>
    <x v="13"/>
    <x v="0"/>
    <s v="HVLP"/>
    <s v="M01AB05"/>
    <d v="2018-08-31T08:12:35"/>
    <n v="5"/>
    <n v="47.12"/>
    <n v="235.6"/>
    <n v="26"/>
    <s v="2611 - RHC: lůžkové oddělení 44 a 45"/>
    <x v="1"/>
    <n v="8"/>
  </r>
  <r>
    <x v="14"/>
    <x v="14"/>
    <x v="0"/>
    <s v="HVLP"/>
    <s v="M04AA01"/>
    <d v="2018-02-23T09:42:27"/>
    <n v="3"/>
    <n v="30.48"/>
    <n v="91.44"/>
    <n v="26"/>
    <s v="2611 - RHC: lůžkové oddělení 44 a 45"/>
    <x v="1"/>
    <n v="2"/>
  </r>
  <r>
    <x v="15"/>
    <x v="15"/>
    <x v="0"/>
    <s v="HVLP"/>
    <s v="M04AA01"/>
    <d v="2018-04-06T08:53:07"/>
    <n v="1"/>
    <n v="53.48"/>
    <n v="53.48"/>
    <n v="26"/>
    <s v="2611 - RHC: lůžkové oddělení 44 a 45"/>
    <x v="1"/>
    <n v="4"/>
  </r>
  <r>
    <x v="15"/>
    <x v="15"/>
    <x v="0"/>
    <s v="HVLP"/>
    <s v="M04AA01"/>
    <d v="2018-04-06T08:53:07"/>
    <n v="1"/>
    <n v="54.01"/>
    <n v="54.01"/>
    <n v="26"/>
    <s v="2611 - RHC: lůžkové oddělení 44 a 45"/>
    <x v="1"/>
    <n v="4"/>
  </r>
  <r>
    <x v="15"/>
    <x v="15"/>
    <x v="0"/>
    <s v="HVLP"/>
    <s v="M04AA01"/>
    <d v="2018-06-01T08:13:41"/>
    <n v="1"/>
    <n v="53.48"/>
    <n v="53.48"/>
    <n v="26"/>
    <s v="2611 - RHC: lůžkové oddělení 44 a 45"/>
    <x v="1"/>
    <n v="6"/>
  </r>
  <r>
    <x v="14"/>
    <x v="14"/>
    <x v="0"/>
    <s v="HVLP"/>
    <s v="M04AA01"/>
    <d v="2018-10-05T08:24:27"/>
    <n v="2"/>
    <n v="48.13"/>
    <n v="96.26"/>
    <n v="26"/>
    <s v="2611 - RHC: lůžkové oddělení 44 a 45"/>
    <x v="1"/>
    <n v="10"/>
  </r>
  <r>
    <x v="15"/>
    <x v="15"/>
    <x v="0"/>
    <s v="HVLP"/>
    <s v="M04AA01"/>
    <d v="2018-10-05T08:24:27"/>
    <n v="1"/>
    <n v="54.49"/>
    <n v="54.49"/>
    <n v="26"/>
    <s v="2611 - RHC: lůžkové oddělení 44 a 45"/>
    <x v="1"/>
    <n v="10"/>
  </r>
  <r>
    <x v="14"/>
    <x v="14"/>
    <x v="0"/>
    <s v="HVLP"/>
    <s v="M04AA01"/>
    <d v="2019-01-04T12:47:36"/>
    <n v="2"/>
    <n v="48.6"/>
    <n v="97.2"/>
    <n v="26"/>
    <s v="2611 - RHC: lůžkové oddělení 44 a 45"/>
    <x v="0"/>
    <n v="1"/>
  </r>
  <r>
    <x v="14"/>
    <x v="14"/>
    <x v="0"/>
    <s v="HVLP"/>
    <s v="M04AA01"/>
    <d v="2019-01-04T12:47:36"/>
    <n v="1"/>
    <n v="48.6"/>
    <n v="48.6"/>
    <n v="26"/>
    <s v="2611 - RHC: lůžkové oddělení 44 a 45"/>
    <x v="0"/>
    <n v="1"/>
  </r>
  <r>
    <x v="16"/>
    <x v="16"/>
    <x v="0"/>
    <s v="HVLP"/>
    <s v="M04AA01"/>
    <d v="2019-05-03T10:43:19"/>
    <n v="3"/>
    <n v="16.2"/>
    <n v="48.6"/>
    <n v="26"/>
    <s v="2611 - RHC: lůžkové oddělení 44 a 45"/>
    <x v="0"/>
    <n v="5"/>
  </r>
  <r>
    <x v="15"/>
    <x v="15"/>
    <x v="0"/>
    <s v="HVLP"/>
    <s v="M04AA01"/>
    <d v="2019-10-18T09:59:44"/>
    <n v="1"/>
    <n v="53.94"/>
    <n v="53.94"/>
    <n v="26"/>
    <s v="2611 - RHC: lůžkové oddělení 44 a 45"/>
    <x v="0"/>
    <n v="10"/>
  </r>
  <r>
    <x v="17"/>
    <x v="17"/>
    <x v="0"/>
    <s v="HVLP"/>
    <s v="A10BB12"/>
    <d v="2018-02-23T09:42:27"/>
    <n v="2"/>
    <n v="29.06"/>
    <n v="58.12"/>
    <n v="26"/>
    <s v="2611 - RHC: lůžkové oddělení 44 a 45"/>
    <x v="1"/>
    <n v="2"/>
  </r>
  <r>
    <x v="17"/>
    <x v="17"/>
    <x v="0"/>
    <s v="HVLP"/>
    <s v="A10BB12"/>
    <d v="2018-06-15T10:07:39"/>
    <n v="2"/>
    <n v="23.24"/>
    <n v="46.48"/>
    <n v="26"/>
    <s v="2611 - RHC: lůžkové oddělení 44 a 45"/>
    <x v="1"/>
    <n v="6"/>
  </r>
  <r>
    <x v="18"/>
    <x v="18"/>
    <x v="0"/>
    <s v="HVLP"/>
    <s v="R05CB06"/>
    <d v="2019-12-13T08:07:44"/>
    <n v="1"/>
    <n v="84.33"/>
    <n v="84.33"/>
    <n v="26"/>
    <s v="2611 - RHC: lůžkové oddělení 44 a 45"/>
    <x v="0"/>
    <n v="12"/>
  </r>
  <r>
    <x v="19"/>
    <x v="19"/>
    <x v="0"/>
    <s v="HVLP"/>
    <s v="R05CB06"/>
    <d v="2018-06-01T08:13:41"/>
    <n v="2"/>
    <n v="74.37"/>
    <n v="148.74"/>
    <n v="26"/>
    <s v="2611 - RHC: lůžkové oddělení 44 a 45"/>
    <x v="1"/>
    <n v="6"/>
  </r>
  <r>
    <x v="19"/>
    <x v="19"/>
    <x v="0"/>
    <s v="HVLP"/>
    <s v="R05CB06"/>
    <d v="2019-06-14T09:56:42"/>
    <n v="2"/>
    <n v="74.37"/>
    <n v="148.74"/>
    <n v="26"/>
    <s v="2611 - RHC: lůžkové oddělení 44 a 45"/>
    <x v="0"/>
    <n v="6"/>
  </r>
  <r>
    <x v="19"/>
    <x v="19"/>
    <x v="0"/>
    <s v="HVLP"/>
    <s v="R05CB06"/>
    <d v="2019-08-09T09:27:13"/>
    <n v="3"/>
    <n v="74.37"/>
    <n v="223.11"/>
    <n v="26"/>
    <s v="2611 - RHC: lůžkové oddělení 44 a 45"/>
    <x v="0"/>
    <n v="8"/>
  </r>
  <r>
    <x v="20"/>
    <x v="20"/>
    <x v="0"/>
    <s v="HVLP-R"/>
    <s v="R05CB06"/>
    <d v="2018-11-30T08:25:35"/>
    <n v="3"/>
    <n v="39.31"/>
    <n v="117.93"/>
    <n v="26"/>
    <s v="2611 - RHC: lůžkové oddělení 44 a 45"/>
    <x v="1"/>
    <n v="11"/>
  </r>
  <r>
    <x v="20"/>
    <x v="20"/>
    <x v="0"/>
    <s v="HVLP-R"/>
    <s v="R05CB06"/>
    <d v="2019-01-04T12:47:36"/>
    <n v="1"/>
    <n v="39.31"/>
    <n v="39.31"/>
    <n v="26"/>
    <s v="2611 - RHC: lůžkové oddělení 44 a 45"/>
    <x v="0"/>
    <n v="1"/>
  </r>
  <r>
    <x v="20"/>
    <x v="20"/>
    <x v="0"/>
    <s v="HVLP-R"/>
    <s v="R05CB06"/>
    <d v="2019-01-04T12:47:36"/>
    <n v="1"/>
    <n v="39.31"/>
    <n v="39.31"/>
    <n v="26"/>
    <s v="2611 - RHC: lůžkové oddělení 44 a 45"/>
    <x v="0"/>
    <n v="1"/>
  </r>
  <r>
    <x v="20"/>
    <x v="20"/>
    <x v="0"/>
    <s v="HVLP-R"/>
    <s v="R05CB06"/>
    <d v="2019-01-04T12:47:36"/>
    <n v="1"/>
    <n v="39.31"/>
    <n v="39.31"/>
    <n v="26"/>
    <s v="2611 - RHC: lůžkové oddělení 44 a 45"/>
    <x v="0"/>
    <n v="1"/>
  </r>
  <r>
    <x v="20"/>
    <x v="20"/>
    <x v="0"/>
    <s v="HVLP-R"/>
    <s v="R05CB06"/>
    <d v="2019-06-17T08:53:54"/>
    <n v="2"/>
    <n v="39.549999999999997"/>
    <n v="79.099999999999994"/>
    <n v="26"/>
    <s v="2611 - RHC: lůžkové oddělení 44 a 45"/>
    <x v="0"/>
    <n v="6"/>
  </r>
  <r>
    <x v="21"/>
    <x v="21"/>
    <x v="0"/>
    <s v="HVLP"/>
    <s v="C09BB03"/>
    <d v="2019-01-04T12:47:36"/>
    <n v="1"/>
    <n v="81.900000000000006"/>
    <n v="81.900000000000006"/>
    <n v="26"/>
    <s v="2611 - RHC: lůžkové oddělení 44 a 45"/>
    <x v="0"/>
    <n v="1"/>
  </r>
  <r>
    <x v="22"/>
    <x v="22"/>
    <x v="0"/>
    <s v="HVLP"/>
    <s v="C09BB03"/>
    <d v="2019-01-04T12:47:36"/>
    <n v="1"/>
    <n v="81.81"/>
    <n v="81.81"/>
    <n v="26"/>
    <s v="2611 - RHC: lůžkové oddělení 44 a 45"/>
    <x v="0"/>
    <n v="1"/>
  </r>
  <r>
    <x v="23"/>
    <x v="23"/>
    <x v="1"/>
    <s v="ATB-V"/>
    <s v="J01GB06"/>
    <d v="2018-07-12T13:32:24"/>
    <n v="1"/>
    <n v="741.07"/>
    <n v="741.07"/>
    <n v="26"/>
    <s v="2611 - RHC: lůžkové oddělení 44 a 45"/>
    <x v="1"/>
    <n v="7"/>
  </r>
  <r>
    <x v="24"/>
    <x v="24"/>
    <x v="1"/>
    <s v="ATB-V"/>
    <s v="J01GB06"/>
    <d v="2018-02-15T08:52:55"/>
    <n v="2"/>
    <n v="561.51"/>
    <n v="1123.02"/>
    <n v="26"/>
    <s v="2611 - RHC: lůžkové oddělení 44 a 45"/>
    <x v="1"/>
    <n v="2"/>
  </r>
  <r>
    <x v="24"/>
    <x v="24"/>
    <x v="1"/>
    <s v="ATB-V"/>
    <s v="J01GB06"/>
    <d v="2018-04-13T14:01:33"/>
    <n v="3"/>
    <n v="561.51"/>
    <n v="1684.53"/>
    <n v="26"/>
    <s v="2611 - RHC: lůžkové oddělení 44 a 45"/>
    <x v="1"/>
    <n v="4"/>
  </r>
  <r>
    <x v="25"/>
    <x v="25"/>
    <x v="1"/>
    <s v="HVLP"/>
    <s v="J01CR02"/>
    <d v="2018-04-13T09:55:06"/>
    <n v="4"/>
    <n v="165.91"/>
    <n v="663.64"/>
    <n v="26"/>
    <s v="2611 - RHC: lůžkové oddělení 44 a 45"/>
    <x v="1"/>
    <n v="4"/>
  </r>
  <r>
    <x v="25"/>
    <x v="25"/>
    <x v="1"/>
    <s v="HVLP"/>
    <s v="J01CR02"/>
    <d v="2018-05-18T08:23:23"/>
    <n v="5"/>
    <n v="167.54"/>
    <n v="837.7"/>
    <n v="26"/>
    <s v="2611 - RHC: lůžkové oddělení 44 a 45"/>
    <x v="1"/>
    <n v="5"/>
  </r>
  <r>
    <x v="25"/>
    <x v="25"/>
    <x v="1"/>
    <s v="HVLP"/>
    <s v="J01CR02"/>
    <d v="2018-10-12T09:44:26"/>
    <n v="4"/>
    <n v="165.91"/>
    <n v="663.64"/>
    <n v="26"/>
    <s v="2611 - RHC: lůžkové oddělení 44 a 45"/>
    <x v="1"/>
    <n v="10"/>
  </r>
  <r>
    <x v="25"/>
    <x v="25"/>
    <x v="1"/>
    <s v="HVLP"/>
    <s v="J01CR02"/>
    <d v="2018-10-19T08:44:48"/>
    <n v="3"/>
    <n v="165.91"/>
    <n v="497.73"/>
    <n v="26"/>
    <s v="2611 - RHC: lůžkové oddělení 44 a 45"/>
    <x v="1"/>
    <n v="10"/>
  </r>
  <r>
    <x v="25"/>
    <x v="25"/>
    <x v="1"/>
    <s v="HVLP"/>
    <s v="J01CR02"/>
    <d v="2018-12-07T10:21:15"/>
    <n v="3"/>
    <n v="165.91"/>
    <n v="497.73"/>
    <n v="26"/>
    <s v="2611 - RHC: lůžkové oddělení 44 a 45"/>
    <x v="1"/>
    <n v="12"/>
  </r>
  <r>
    <x v="25"/>
    <x v="25"/>
    <x v="1"/>
    <s v="HVLP"/>
    <s v="J01CR02"/>
    <d v="2019-02-22T10:00:47"/>
    <n v="3"/>
    <n v="167.54"/>
    <n v="502.62"/>
    <n v="26"/>
    <s v="2611 - RHC: lůžkové oddělení 44 a 45"/>
    <x v="0"/>
    <n v="2"/>
  </r>
  <r>
    <x v="25"/>
    <x v="25"/>
    <x v="1"/>
    <s v="HVLP"/>
    <s v="J01CR02"/>
    <d v="2019-03-01T10:07:23"/>
    <n v="5"/>
    <n v="167.56"/>
    <n v="837.8"/>
    <n v="26"/>
    <s v="2611 - RHC: lůžkové oddělení 44 a 45"/>
    <x v="0"/>
    <n v="3"/>
  </r>
  <r>
    <x v="25"/>
    <x v="25"/>
    <x v="1"/>
    <s v="HVLP"/>
    <s v="J01CR02"/>
    <d v="2019-03-08T09:50:57"/>
    <n v="3"/>
    <n v="167.54"/>
    <n v="502.62"/>
    <n v="26"/>
    <s v="2611 - RHC: lůžkové oddělení 44 a 45"/>
    <x v="0"/>
    <n v="3"/>
  </r>
  <r>
    <x v="25"/>
    <x v="25"/>
    <x v="1"/>
    <s v="HVLP"/>
    <s v="J01CR02"/>
    <d v="2019-04-05T09:45:40"/>
    <n v="5"/>
    <n v="167.54"/>
    <n v="837.7"/>
    <n v="26"/>
    <s v="2611 - RHC: lůžkové oddělení 44 a 45"/>
    <x v="0"/>
    <n v="4"/>
  </r>
  <r>
    <x v="25"/>
    <x v="25"/>
    <x v="1"/>
    <s v="HVLP"/>
    <s v="J01CR02"/>
    <d v="2019-06-14T09:56:42"/>
    <n v="3"/>
    <n v="167.4"/>
    <n v="502.2"/>
    <n v="26"/>
    <s v="2611 - RHC: lůžkové oddělení 44 a 45"/>
    <x v="0"/>
    <n v="6"/>
  </r>
  <r>
    <x v="25"/>
    <x v="25"/>
    <x v="1"/>
    <s v="HVLP"/>
    <s v="J01CR02"/>
    <d v="2019-08-02T11:20:46"/>
    <n v="4"/>
    <n v="167.4"/>
    <n v="669.6"/>
    <n v="26"/>
    <s v="2611 - RHC: lůžkové oddělení 44 a 45"/>
    <x v="0"/>
    <n v="8"/>
  </r>
  <r>
    <x v="25"/>
    <x v="25"/>
    <x v="1"/>
    <s v="HVLP"/>
    <s v="J01CR02"/>
    <d v="2019-08-16T08:39:10"/>
    <n v="5"/>
    <n v="167.34"/>
    <n v="836.7"/>
    <n v="26"/>
    <s v="2611 - RHC: lůžkové oddělení 44 a 45"/>
    <x v="0"/>
    <n v="8"/>
  </r>
  <r>
    <x v="25"/>
    <x v="25"/>
    <x v="1"/>
    <s v="HVLP"/>
    <s v="J01CR02"/>
    <d v="2019-10-18T09:59:44"/>
    <n v="2"/>
    <n v="167.34"/>
    <n v="334.68"/>
    <n v="26"/>
    <s v="2611 - RHC: lůžkové oddělení 44 a 45"/>
    <x v="0"/>
    <n v="10"/>
  </r>
  <r>
    <x v="25"/>
    <x v="25"/>
    <x v="1"/>
    <s v="HVLP"/>
    <s v="J01CR02"/>
    <d v="2019-10-18T09:59:44"/>
    <n v="2"/>
    <n v="167.34"/>
    <n v="334.68"/>
    <n v="26"/>
    <s v="2611 - RHC: lůžkové oddělení 44 a 45"/>
    <x v="0"/>
    <n v="10"/>
  </r>
  <r>
    <x v="25"/>
    <x v="25"/>
    <x v="1"/>
    <s v="HVLP"/>
    <s v="J01CR02"/>
    <d v="2019-11-22T10:31:32"/>
    <n v="2"/>
    <n v="167.34"/>
    <n v="334.68"/>
    <n v="26"/>
    <s v="2611 - RHC: lůžkové oddělení 44 a 45"/>
    <x v="0"/>
    <n v="11"/>
  </r>
  <r>
    <x v="25"/>
    <x v="25"/>
    <x v="1"/>
    <s v="HVLP"/>
    <s v="J01CR02"/>
    <d v="2019-12-13T08:07:44"/>
    <n v="5"/>
    <n v="167.34"/>
    <n v="836.7"/>
    <n v="26"/>
    <s v="2611 - RHC: lůžkové oddělení 44 a 45"/>
    <x v="0"/>
    <n v="12"/>
  </r>
  <r>
    <x v="26"/>
    <x v="26"/>
    <x v="1"/>
    <s v="ATB-V"/>
    <s v="J01CR02"/>
    <d v="2018-08-24T13:30:22"/>
    <n v="2"/>
    <n v="181.65"/>
    <n v="363.3"/>
    <n v="26"/>
    <s v="2611 - RHC: lůžkové oddělení 44 a 45"/>
    <x v="1"/>
    <n v="8"/>
  </r>
  <r>
    <x v="26"/>
    <x v="26"/>
    <x v="1"/>
    <s v="ATB-V"/>
    <s v="J01CR02"/>
    <d v="2018-11-09T13:48:10"/>
    <n v="2"/>
    <n v="181.65"/>
    <n v="363.3"/>
    <n v="26"/>
    <s v="2611 - RHC: lůžkové oddělení 44 a 45"/>
    <x v="1"/>
    <n v="11"/>
  </r>
  <r>
    <x v="26"/>
    <x v="26"/>
    <x v="1"/>
    <s v="ATB-V"/>
    <s v="J01CR02"/>
    <d v="2019-01-11T12:13:18"/>
    <n v="2"/>
    <n v="181.65"/>
    <n v="363.3"/>
    <n v="26"/>
    <s v="2611 - RHC: lůžkové oddělení 44 a 45"/>
    <x v="0"/>
    <n v="1"/>
  </r>
  <r>
    <x v="26"/>
    <x v="26"/>
    <x v="1"/>
    <s v="ATB-V"/>
    <s v="J01CR02"/>
    <d v="2019-02-12T14:08:37"/>
    <n v="2"/>
    <n v="181.58"/>
    <n v="363.16"/>
    <n v="26"/>
    <s v="2611 - RHC: lůžkové oddělení 44 a 45"/>
    <x v="0"/>
    <n v="2"/>
  </r>
  <r>
    <x v="26"/>
    <x v="26"/>
    <x v="1"/>
    <s v="ATB-V"/>
    <s v="J01CR02"/>
    <d v="2019-02-18T13:01:02"/>
    <n v="0.6"/>
    <n v="181.58"/>
    <n v="108.95"/>
    <n v="26"/>
    <s v="2611 - RHC: lůžkové oddělení 44 a 45"/>
    <x v="0"/>
    <n v="2"/>
  </r>
  <r>
    <x v="26"/>
    <x v="26"/>
    <x v="1"/>
    <s v="ATB-V"/>
    <s v="J01CR02"/>
    <d v="2019-02-18T14:49:01"/>
    <n v="0.1"/>
    <n v="181.58"/>
    <n v="18.16"/>
    <n v="26"/>
    <s v="2611 - RHC: lůžkové oddělení 44 a 45"/>
    <x v="0"/>
    <n v="2"/>
  </r>
  <r>
    <x v="26"/>
    <x v="26"/>
    <x v="1"/>
    <s v="ATB-V"/>
    <s v="J01CR02"/>
    <d v="2019-02-18T14:49:01"/>
    <n v="1.2"/>
    <n v="181.58"/>
    <n v="217.9"/>
    <n v="26"/>
    <s v="2611 - RHC: lůžkové oddělení 44 a 45"/>
    <x v="0"/>
    <n v="2"/>
  </r>
  <r>
    <x v="26"/>
    <x v="26"/>
    <x v="1"/>
    <s v="ATB-V"/>
    <s v="J01CR02"/>
    <d v="2019-02-18T14:49:01"/>
    <n v="1.1000000000000001"/>
    <n v="181.58"/>
    <n v="199.74"/>
    <n v="26"/>
    <s v="2611 - RHC: lůžkové oddělení 44 a 45"/>
    <x v="0"/>
    <n v="2"/>
  </r>
  <r>
    <x v="26"/>
    <x v="26"/>
    <x v="1"/>
    <s v="ATB-V"/>
    <s v="J01CR02"/>
    <d v="2019-03-04T11:56:08"/>
    <n v="2"/>
    <n v="181.58"/>
    <n v="363.16"/>
    <n v="26"/>
    <s v="2611 - RHC: lůžkové oddělení 44 a 45"/>
    <x v="0"/>
    <n v="3"/>
  </r>
  <r>
    <x v="26"/>
    <x v="26"/>
    <x v="1"/>
    <s v="ATB-V"/>
    <s v="J01CR02"/>
    <d v="2019-04-12T14:34:23"/>
    <n v="2"/>
    <n v="181.58"/>
    <n v="363.16"/>
    <n v="26"/>
    <s v="2611 - RHC: lůžkové oddělení 44 a 45"/>
    <x v="0"/>
    <n v="4"/>
  </r>
  <r>
    <x v="26"/>
    <x v="26"/>
    <x v="1"/>
    <s v="ATB-V"/>
    <s v="J01CR02"/>
    <d v="2019-04-15T09:34:05"/>
    <n v="3"/>
    <n v="181.58"/>
    <n v="544.74"/>
    <n v="26"/>
    <s v="2611 - RHC: lůžkové oddělení 44 a 45"/>
    <x v="0"/>
    <n v="4"/>
  </r>
  <r>
    <x v="26"/>
    <x v="26"/>
    <x v="1"/>
    <s v="ATB-V"/>
    <s v="J01CR02"/>
    <d v="2019-05-03T12:48:45"/>
    <n v="2"/>
    <n v="181.58"/>
    <n v="363.16"/>
    <n v="26"/>
    <s v="2611 - RHC: lůžkové oddělení 44 a 45"/>
    <x v="0"/>
    <n v="5"/>
  </r>
  <r>
    <x v="26"/>
    <x v="26"/>
    <x v="1"/>
    <s v="ATB-V"/>
    <s v="J01CR02"/>
    <d v="2019-08-09T08:57:07"/>
    <n v="4"/>
    <n v="181.58"/>
    <n v="726.32"/>
    <n v="26"/>
    <s v="2611 - RHC: lůžkové oddělení 44 a 45"/>
    <x v="0"/>
    <n v="8"/>
  </r>
  <r>
    <x v="26"/>
    <x v="26"/>
    <x v="1"/>
    <s v="ATB-V"/>
    <s v="J01CR02"/>
    <d v="2019-11-12T10:08:40"/>
    <n v="2"/>
    <n v="203.72"/>
    <n v="407.44"/>
    <n v="26"/>
    <s v="2611 - RHC: lůžkové oddělení 44 a 45"/>
    <x v="0"/>
    <n v="11"/>
  </r>
  <r>
    <x v="27"/>
    <x v="27"/>
    <x v="1"/>
    <s v="HVLP"/>
    <s v="J01CR02"/>
    <d v="2019-11-01T09:38:37"/>
    <n v="4"/>
    <n v="113.75"/>
    <n v="455"/>
    <n v="26"/>
    <s v="2611 - RHC: lůžkové oddělení 44 a 45"/>
    <x v="0"/>
    <n v="11"/>
  </r>
  <r>
    <x v="28"/>
    <x v="28"/>
    <x v="0"/>
    <s v="HVLP-R"/>
    <s v="A02AD"/>
    <d v="2018-03-09T08:12:54"/>
    <n v="2"/>
    <n v="44.17"/>
    <n v="88.34"/>
    <n v="26"/>
    <s v="2611 - RHC: lůžkové oddělení 44 a 45"/>
    <x v="1"/>
    <n v="3"/>
  </r>
  <r>
    <x v="28"/>
    <x v="28"/>
    <x v="0"/>
    <s v="HVLP-R"/>
    <s v="A02AD"/>
    <d v="2018-03-09T08:12:54"/>
    <n v="1"/>
    <n v="44.59"/>
    <n v="44.59"/>
    <n v="26"/>
    <s v="2611 - RHC: lůžkové oddělení 44 a 45"/>
    <x v="1"/>
    <n v="3"/>
  </r>
  <r>
    <x v="29"/>
    <x v="29"/>
    <x v="0"/>
    <s v="HVLP"/>
    <s v="A03DA02"/>
    <d v="2019-04-05T09:45:40"/>
    <n v="2"/>
    <n v="112.28"/>
    <n v="224.56"/>
    <n v="26"/>
    <s v="2611 - RHC: lůžkové oddělení 44 a 45"/>
    <x v="0"/>
    <n v="4"/>
  </r>
  <r>
    <x v="29"/>
    <x v="29"/>
    <x v="0"/>
    <s v="HVLP"/>
    <s v="A03DA02"/>
    <d v="2019-04-17T13:33:58"/>
    <n v="2"/>
    <n v="112.28"/>
    <n v="224.56"/>
    <n v="26"/>
    <s v="2611 - RHC: lůžkové oddělení 44 a 45"/>
    <x v="0"/>
    <n v="4"/>
  </r>
  <r>
    <x v="29"/>
    <x v="29"/>
    <x v="0"/>
    <s v="HVLP"/>
    <s v="A03DA02"/>
    <d v="2019-10-18T09:59:44"/>
    <n v="1"/>
    <n v="112.17"/>
    <n v="112.17"/>
    <n v="26"/>
    <s v="2611 - RHC: lůžkové oddělení 44 a 45"/>
    <x v="0"/>
    <n v="10"/>
  </r>
  <r>
    <x v="29"/>
    <x v="29"/>
    <x v="0"/>
    <s v="HVLP"/>
    <s v="A03DA02"/>
    <d v="2019-11-08T10:17:28"/>
    <n v="2"/>
    <n v="112.17"/>
    <n v="224.34"/>
    <n v="26"/>
    <s v="2611 - RHC: lůžkové oddělení 44 a 45"/>
    <x v="0"/>
    <n v="11"/>
  </r>
  <r>
    <x v="30"/>
    <x v="30"/>
    <x v="0"/>
    <s v="HVLP"/>
    <s v="N05BA01"/>
    <d v="2019-03-01T10:07:23"/>
    <n v="2"/>
    <n v="46.38"/>
    <n v="92.76"/>
    <n v="26"/>
    <s v="2611 - RHC: lůžkové oddělení 44 a 45"/>
    <x v="0"/>
    <n v="3"/>
  </r>
  <r>
    <x v="30"/>
    <x v="30"/>
    <x v="0"/>
    <s v="HVLP"/>
    <s v="N05BA01"/>
    <d v="2019-08-02T11:20:46"/>
    <n v="1"/>
    <n v="46.34"/>
    <n v="46.34"/>
    <n v="26"/>
    <s v="2611 - RHC: lůžkové oddělení 44 a 45"/>
    <x v="0"/>
    <n v="8"/>
  </r>
  <r>
    <x v="30"/>
    <x v="30"/>
    <x v="0"/>
    <s v="HVLP"/>
    <s v="N05BA01"/>
    <d v="2019-09-20T11:22:08"/>
    <n v="1"/>
    <n v="46.34"/>
    <n v="46.34"/>
    <n v="26"/>
    <s v="2611 - RHC: lůžkové oddělení 44 a 45"/>
    <x v="0"/>
    <n v="9"/>
  </r>
  <r>
    <x v="30"/>
    <x v="30"/>
    <x v="0"/>
    <s v="HVLP"/>
    <s v="N05BA01"/>
    <d v="2019-09-20T11:22:08"/>
    <n v="1"/>
    <n v="46.34"/>
    <n v="46.34"/>
    <n v="26"/>
    <s v="2611 - RHC: lůžkové oddělení 44 a 45"/>
    <x v="0"/>
    <n v="9"/>
  </r>
  <r>
    <x v="30"/>
    <x v="30"/>
    <x v="0"/>
    <s v="HVLP"/>
    <s v="N05BA01"/>
    <d v="2019-10-11T10:48:13"/>
    <n v="1"/>
    <n v="51.3"/>
    <n v="51.3"/>
    <n v="26"/>
    <s v="2611 - RHC: lůžkové oddělení 44 a 45"/>
    <x v="0"/>
    <n v="10"/>
  </r>
  <r>
    <x v="31"/>
    <x v="31"/>
    <x v="0"/>
    <s v="HVLP"/>
    <s v="M01AE01"/>
    <d v="2018-06-15T10:07:39"/>
    <n v="1"/>
    <n v="84.29"/>
    <n v="84.29"/>
    <n v="26"/>
    <s v="2611 - RHC: lůžkové oddělení 44 a 45"/>
    <x v="1"/>
    <n v="6"/>
  </r>
  <r>
    <x v="31"/>
    <x v="31"/>
    <x v="0"/>
    <s v="HVLP"/>
    <s v="M01AE01"/>
    <d v="2019-02-15T09:42:29"/>
    <n v="1"/>
    <n v="111.63"/>
    <n v="111.63"/>
    <n v="26"/>
    <s v="2611 - RHC: lůžkové oddělení 44 a 45"/>
    <x v="0"/>
    <n v="2"/>
  </r>
  <r>
    <x v="32"/>
    <x v="32"/>
    <x v="0"/>
    <s v="HVLP"/>
    <s v="N06AB05"/>
    <d v="2019-06-14T09:56:42"/>
    <n v="1"/>
    <n v="98.26"/>
    <n v="98.26"/>
    <n v="26"/>
    <s v="2611 - RHC: lůžkové oddělení 44 a 45"/>
    <x v="0"/>
    <n v="6"/>
  </r>
  <r>
    <x v="32"/>
    <x v="32"/>
    <x v="0"/>
    <s v="HVLP"/>
    <s v="N06AB05"/>
    <d v="2019-06-14T09:56:42"/>
    <n v="1"/>
    <n v="98.18"/>
    <n v="98.18"/>
    <n v="26"/>
    <s v="2611 - RHC: lůžkové oddělení 44 a 45"/>
    <x v="0"/>
    <n v="6"/>
  </r>
  <r>
    <x v="33"/>
    <x v="33"/>
    <x v="0"/>
    <s v="IR"/>
    <s v="V07AB"/>
    <d v="2018-01-19T08:49:26"/>
    <n v="2"/>
    <n v="254.98"/>
    <n v="509.96"/>
    <n v="26"/>
    <s v="2611 - RHC: lůžkové oddělení 44 a 45"/>
    <x v="1"/>
    <n v="1"/>
  </r>
  <r>
    <x v="34"/>
    <x v="34"/>
    <x v="0"/>
    <s v="HVLP"/>
    <s v="V07AB"/>
    <d v="2018-02-23T09:42:27"/>
    <n v="4"/>
    <n v="48.4"/>
    <n v="193.6"/>
    <n v="26"/>
    <s v="2611 - RHC: lůžkové oddělení 44 a 45"/>
    <x v="1"/>
    <n v="2"/>
  </r>
  <r>
    <x v="33"/>
    <x v="33"/>
    <x v="0"/>
    <s v="IR"/>
    <s v="V07AB"/>
    <d v="2018-06-01T09:10:36"/>
    <n v="1"/>
    <n v="254.98"/>
    <n v="254.98"/>
    <n v="26"/>
    <s v="2611 - RHC: lůžkové oddělení 44 a 45"/>
    <x v="1"/>
    <n v="6"/>
  </r>
  <r>
    <x v="34"/>
    <x v="34"/>
    <x v="0"/>
    <s v="HVLP"/>
    <s v="V07AB"/>
    <d v="2018-11-16T11:52:25"/>
    <n v="3"/>
    <n v="48.4"/>
    <n v="145.19999999999999"/>
    <n v="26"/>
    <s v="2611 - RHC: lůžkové oddělení 44 a 45"/>
    <x v="1"/>
    <n v="11"/>
  </r>
  <r>
    <x v="33"/>
    <x v="33"/>
    <x v="0"/>
    <s v="IR"/>
    <s v="V07AB"/>
    <d v="2018-12-07T10:00:24"/>
    <n v="3"/>
    <n v="254.98"/>
    <n v="764.94"/>
    <n v="26"/>
    <s v="2611 - RHC: lůžkové oddělení 44 a 45"/>
    <x v="1"/>
    <n v="12"/>
  </r>
  <r>
    <x v="34"/>
    <x v="34"/>
    <x v="0"/>
    <s v="HVLP"/>
    <s v="V07AB"/>
    <d v="2019-04-17T13:32:05"/>
    <n v="3"/>
    <n v="48.4"/>
    <n v="145.19999999999999"/>
    <n v="26"/>
    <s v="2611 - RHC: lůžkové oddělení 44 a 45"/>
    <x v="0"/>
    <n v="4"/>
  </r>
  <r>
    <x v="34"/>
    <x v="34"/>
    <x v="0"/>
    <s v="HVLP"/>
    <s v="V07AB"/>
    <d v="2019-10-24T11:15:24"/>
    <n v="2"/>
    <n v="48.4"/>
    <n v="96.8"/>
    <n v="26"/>
    <s v="2611 - RHC: lůžkové oddělení 44 a 45"/>
    <x v="0"/>
    <n v="10"/>
  </r>
  <r>
    <x v="35"/>
    <x v="35"/>
    <x v="0"/>
    <s v="IR"/>
    <s v="B05BA03"/>
    <d v="2019-03-08T10:29:33"/>
    <n v="0.1"/>
    <n v="738.54"/>
    <n v="73.849999999999994"/>
    <n v="26"/>
    <s v="2611 - RHC: lůžkové oddělení 44 a 45"/>
    <x v="0"/>
    <n v="3"/>
  </r>
  <r>
    <x v="35"/>
    <x v="35"/>
    <x v="0"/>
    <s v="IR"/>
    <s v="B05BA03"/>
    <d v="2019-04-12T10:33:42"/>
    <n v="0.1"/>
    <n v="738.54"/>
    <n v="73.849999999999994"/>
    <n v="26"/>
    <s v="2611 - RHC: lůžkové oddělení 44 a 45"/>
    <x v="0"/>
    <n v="4"/>
  </r>
  <r>
    <x v="36"/>
    <x v="36"/>
    <x v="0"/>
    <s v="HVLP"/>
    <s v="B01AC06"/>
    <d v="2018-03-28T12:54:07"/>
    <n v="1"/>
    <n v="88"/>
    <n v="88"/>
    <n v="26"/>
    <s v="2611 - RHC: lůžkové oddělení 44 a 45"/>
    <x v="1"/>
    <n v="3"/>
  </r>
  <r>
    <x v="36"/>
    <x v="36"/>
    <x v="0"/>
    <s v="HVLP"/>
    <s v="B01AC06"/>
    <d v="2018-03-29T08:14:03"/>
    <n v="2"/>
    <n v="88"/>
    <n v="176"/>
    <n v="26"/>
    <s v="2611 - RHC: lůžkové oddělení 44 a 45"/>
    <x v="1"/>
    <n v="3"/>
  </r>
  <r>
    <x v="37"/>
    <x v="37"/>
    <x v="0"/>
    <s v="HVLP"/>
    <s v="N02BE51"/>
    <d v="2018-06-15T10:07:39"/>
    <n v="1"/>
    <n v="58.33"/>
    <n v="58.33"/>
    <n v="26"/>
    <s v="2611 - RHC: lůžkové oddělení 44 a 45"/>
    <x v="1"/>
    <n v="6"/>
  </r>
  <r>
    <x v="37"/>
    <x v="37"/>
    <x v="0"/>
    <s v="HVLP"/>
    <s v="N02BE51"/>
    <d v="2018-06-15T10:07:39"/>
    <n v="1"/>
    <n v="59.46"/>
    <n v="59.46"/>
    <n v="26"/>
    <s v="2611 - RHC: lůžkové oddělení 44 a 45"/>
    <x v="1"/>
    <n v="6"/>
  </r>
  <r>
    <x v="38"/>
    <x v="38"/>
    <x v="0"/>
    <s v="HVLP"/>
    <s v="N02BE51"/>
    <d v="2018-06-29T08:26:09"/>
    <n v="1"/>
    <n v="136.87"/>
    <n v="136.87"/>
    <n v="26"/>
    <s v="2611 - RHC: lůžkové oddělení 44 a 45"/>
    <x v="1"/>
    <n v="6"/>
  </r>
  <r>
    <x v="38"/>
    <x v="38"/>
    <x v="0"/>
    <s v="HVLP"/>
    <s v="N02BE51"/>
    <d v="2018-06-29T08:26:09"/>
    <n v="1"/>
    <n v="136.87"/>
    <n v="136.87"/>
    <n v="26"/>
    <s v="2611 - RHC: lůžkové oddělení 44 a 45"/>
    <x v="1"/>
    <n v="6"/>
  </r>
  <r>
    <x v="38"/>
    <x v="38"/>
    <x v="0"/>
    <s v="HVLP"/>
    <s v="N02BE51"/>
    <d v="2018-06-29T08:26:09"/>
    <n v="1"/>
    <n v="136.21"/>
    <n v="136.21"/>
    <n v="26"/>
    <s v="2611 - RHC: lůžkové oddělení 44 a 45"/>
    <x v="1"/>
    <n v="6"/>
  </r>
  <r>
    <x v="38"/>
    <x v="38"/>
    <x v="0"/>
    <s v="HVLP"/>
    <s v="N02BE51"/>
    <d v="2018-07-20T10:27:43"/>
    <n v="1"/>
    <n v="136.21"/>
    <n v="136.21"/>
    <n v="26"/>
    <s v="2611 - RHC: lůžkové oddělení 44 a 45"/>
    <x v="1"/>
    <n v="7"/>
  </r>
  <r>
    <x v="38"/>
    <x v="38"/>
    <x v="0"/>
    <s v="HVLP"/>
    <s v="N02BE51"/>
    <d v="2018-07-27T08:17:12"/>
    <n v="1"/>
    <n v="133.97999999999999"/>
    <n v="133.97999999999999"/>
    <n v="26"/>
    <s v="2611 - RHC: lůžkové oddělení 44 a 45"/>
    <x v="1"/>
    <n v="7"/>
  </r>
  <r>
    <x v="38"/>
    <x v="38"/>
    <x v="0"/>
    <s v="HVLP"/>
    <s v="N02BE51"/>
    <d v="2018-07-27T08:17:12"/>
    <n v="1"/>
    <n v="136.87"/>
    <n v="136.87"/>
    <n v="26"/>
    <s v="2611 - RHC: lůžkové oddělení 44 a 45"/>
    <x v="1"/>
    <n v="7"/>
  </r>
  <r>
    <x v="38"/>
    <x v="38"/>
    <x v="0"/>
    <s v="HVLP"/>
    <s v="N02BE51"/>
    <d v="2018-10-12T09:44:26"/>
    <n v="2"/>
    <n v="148.09"/>
    <n v="296.18"/>
    <n v="26"/>
    <s v="2611 - RHC: lůžkové oddělení 44 a 45"/>
    <x v="1"/>
    <n v="10"/>
  </r>
  <r>
    <x v="38"/>
    <x v="38"/>
    <x v="0"/>
    <s v="HVLP"/>
    <s v="N02BE51"/>
    <d v="2018-10-19T08:44:48"/>
    <n v="2"/>
    <n v="148.09"/>
    <n v="296.18"/>
    <n v="26"/>
    <s v="2611 - RHC: lůžkové oddělení 44 a 45"/>
    <x v="1"/>
    <n v="10"/>
  </r>
  <r>
    <x v="38"/>
    <x v="38"/>
    <x v="0"/>
    <s v="HVLP"/>
    <s v="N02BE51"/>
    <d v="2018-11-30T08:25:35"/>
    <n v="1"/>
    <n v="148.09"/>
    <n v="148.09"/>
    <n v="26"/>
    <s v="2611 - RHC: lůžkové oddělení 44 a 45"/>
    <x v="1"/>
    <n v="11"/>
  </r>
  <r>
    <x v="38"/>
    <x v="38"/>
    <x v="0"/>
    <s v="HVLP"/>
    <s v="N02BE51"/>
    <d v="2018-11-30T08:25:35"/>
    <n v="1"/>
    <n v="148.09"/>
    <n v="148.09"/>
    <n v="26"/>
    <s v="2611 - RHC: lůžkové oddělení 44 a 45"/>
    <x v="1"/>
    <n v="11"/>
  </r>
  <r>
    <x v="38"/>
    <x v="38"/>
    <x v="0"/>
    <s v="HVLP"/>
    <s v="N02BE51"/>
    <d v="2019-02-22T10:00:47"/>
    <n v="1"/>
    <n v="148.09"/>
    <n v="148.09"/>
    <n v="26"/>
    <s v="2611 - RHC: lůžkové oddělení 44 a 45"/>
    <x v="0"/>
    <n v="2"/>
  </r>
  <r>
    <x v="38"/>
    <x v="38"/>
    <x v="0"/>
    <s v="HVLP"/>
    <s v="N02BE51"/>
    <d v="2019-02-22T10:00:47"/>
    <n v="2"/>
    <n v="148.09"/>
    <n v="296.18"/>
    <n v="26"/>
    <s v="2611 - RHC: lůžkové oddělení 44 a 45"/>
    <x v="0"/>
    <n v="2"/>
  </r>
  <r>
    <x v="38"/>
    <x v="38"/>
    <x v="0"/>
    <s v="HVLP"/>
    <s v="N02BE51"/>
    <d v="2019-07-12T09:48:00"/>
    <n v="2"/>
    <n v="148.09"/>
    <n v="296.18"/>
    <n v="26"/>
    <s v="2611 - RHC: lůžkové oddělení 44 a 45"/>
    <x v="0"/>
    <n v="7"/>
  </r>
  <r>
    <x v="38"/>
    <x v="38"/>
    <x v="0"/>
    <s v="HVLP"/>
    <s v="N02BE51"/>
    <d v="2019-07-12T09:48:00"/>
    <n v="1"/>
    <n v="148.09"/>
    <n v="148.09"/>
    <n v="26"/>
    <s v="2611 - RHC: lůžkové oddělení 44 a 45"/>
    <x v="0"/>
    <n v="7"/>
  </r>
  <r>
    <x v="38"/>
    <x v="38"/>
    <x v="0"/>
    <s v="HVLP"/>
    <s v="N02BE51"/>
    <d v="2019-09-20T11:22:08"/>
    <n v="2"/>
    <n v="147.91999999999999"/>
    <n v="295.83999999999997"/>
    <n v="26"/>
    <s v="2611 - RHC: lůžkové oddělení 44 a 45"/>
    <x v="0"/>
    <n v="9"/>
  </r>
  <r>
    <x v="38"/>
    <x v="38"/>
    <x v="0"/>
    <s v="HVLP"/>
    <s v="N02BE51"/>
    <d v="2019-10-11T10:48:13"/>
    <n v="2"/>
    <n v="147.91999999999999"/>
    <n v="295.83999999999997"/>
    <n v="26"/>
    <s v="2611 - RHC: lůžkové oddělení 44 a 45"/>
    <x v="0"/>
    <n v="10"/>
  </r>
  <r>
    <x v="38"/>
    <x v="38"/>
    <x v="0"/>
    <s v="HVLP"/>
    <s v="N02BE51"/>
    <d v="2019-12-06T10:30:35"/>
    <n v="2"/>
    <n v="147.91999999999999"/>
    <n v="295.83999999999997"/>
    <n v="26"/>
    <s v="2611 - RHC: lůžkové oddělení 44 a 45"/>
    <x v="0"/>
    <n v="12"/>
  </r>
  <r>
    <x v="39"/>
    <x v="39"/>
    <x v="0"/>
    <s v="HVLP"/>
    <s v="A03BA01"/>
    <d v="2018-07-31T14:06:27"/>
    <n v="1"/>
    <n v="65.73"/>
    <n v="65.73"/>
    <n v="26"/>
    <s v="2611 - RHC: lůžkové oddělení 44 a 45"/>
    <x v="1"/>
    <n v="7"/>
  </r>
  <r>
    <x v="39"/>
    <x v="39"/>
    <x v="0"/>
    <s v="HVLP"/>
    <s v="A03BA01"/>
    <d v="2018-08-10T10:21:57"/>
    <n v="1"/>
    <n v="65.73"/>
    <n v="65.73"/>
    <n v="26"/>
    <s v="2611 - RHC: lůžkové oddělení 44 a 45"/>
    <x v="1"/>
    <n v="8"/>
  </r>
  <r>
    <x v="39"/>
    <x v="39"/>
    <x v="0"/>
    <s v="HVLP"/>
    <s v="A03BA01"/>
    <d v="2019-02-22T10:00:47"/>
    <n v="1"/>
    <n v="65.73"/>
    <n v="65.73"/>
    <n v="26"/>
    <s v="2611 - RHC: lůžkové oddělení 44 a 45"/>
    <x v="0"/>
    <n v="2"/>
  </r>
  <r>
    <x v="40"/>
    <x v="40"/>
    <x v="0"/>
    <s v="HVLP"/>
    <s v="M01AX17"/>
    <d v="2018-01-19T09:39:58"/>
    <n v="5"/>
    <n v="104.35"/>
    <n v="521.75"/>
    <n v="26"/>
    <s v="2611 - RHC: lůžkové oddělení 44 a 45"/>
    <x v="1"/>
    <n v="1"/>
  </r>
  <r>
    <x v="40"/>
    <x v="40"/>
    <x v="0"/>
    <s v="HVLP"/>
    <s v="M01AX17"/>
    <d v="2018-02-09T08:31:57"/>
    <n v="3"/>
    <n v="104.34"/>
    <n v="313.02"/>
    <n v="26"/>
    <s v="2611 - RHC: lůžkové oddělení 44 a 45"/>
    <x v="1"/>
    <n v="2"/>
  </r>
  <r>
    <x v="40"/>
    <x v="40"/>
    <x v="0"/>
    <s v="HVLP"/>
    <s v="M01AX17"/>
    <d v="2018-04-06T08:53:07"/>
    <n v="5"/>
    <n v="104.34"/>
    <n v="521.70000000000005"/>
    <n v="26"/>
    <s v="2611 - RHC: lůžkové oddělení 44 a 45"/>
    <x v="1"/>
    <n v="4"/>
  </r>
  <r>
    <x v="40"/>
    <x v="40"/>
    <x v="0"/>
    <s v="HVLP"/>
    <s v="M01AX17"/>
    <d v="2018-04-20T09:42:06"/>
    <n v="6"/>
    <n v="104.34"/>
    <n v="626.04"/>
    <n v="26"/>
    <s v="2611 - RHC: lůžkové oddělení 44 a 45"/>
    <x v="1"/>
    <n v="4"/>
  </r>
  <r>
    <x v="40"/>
    <x v="40"/>
    <x v="0"/>
    <s v="HVLP"/>
    <s v="M01AX17"/>
    <d v="2018-05-25T09:47:12"/>
    <n v="5"/>
    <n v="104.34"/>
    <n v="521.70000000000005"/>
    <n v="26"/>
    <s v="2611 - RHC: lůžkové oddělení 44 a 45"/>
    <x v="1"/>
    <n v="5"/>
  </r>
  <r>
    <x v="40"/>
    <x v="40"/>
    <x v="0"/>
    <s v="HVLP"/>
    <s v="M01AX17"/>
    <d v="2018-06-01T08:13:41"/>
    <n v="4"/>
    <n v="104.34"/>
    <n v="417.36"/>
    <n v="26"/>
    <s v="2611 - RHC: lůžkové oddělení 44 a 45"/>
    <x v="1"/>
    <n v="6"/>
  </r>
  <r>
    <x v="40"/>
    <x v="40"/>
    <x v="0"/>
    <s v="HVLP"/>
    <s v="M01AX17"/>
    <d v="2018-06-01T08:13:41"/>
    <n v="1"/>
    <n v="104.34"/>
    <n v="104.34"/>
    <n v="26"/>
    <s v="2611 - RHC: lůžkové oddělení 44 a 45"/>
    <x v="1"/>
    <n v="6"/>
  </r>
  <r>
    <x v="40"/>
    <x v="40"/>
    <x v="0"/>
    <s v="HVLP"/>
    <s v="M01AX17"/>
    <d v="2018-07-27T08:17:12"/>
    <n v="5"/>
    <n v="104.34"/>
    <n v="521.70000000000005"/>
    <n v="26"/>
    <s v="2611 - RHC: lůžkové oddělení 44 a 45"/>
    <x v="1"/>
    <n v="7"/>
  </r>
  <r>
    <x v="40"/>
    <x v="40"/>
    <x v="0"/>
    <s v="HVLP"/>
    <s v="M01AX17"/>
    <d v="2018-09-21T09:47:22"/>
    <n v="6"/>
    <n v="104.34"/>
    <n v="626.04"/>
    <n v="26"/>
    <s v="2611 - RHC: lůžkové oddělení 44 a 45"/>
    <x v="1"/>
    <n v="9"/>
  </r>
  <r>
    <x v="40"/>
    <x v="40"/>
    <x v="0"/>
    <s v="HVLP"/>
    <s v="M01AX17"/>
    <d v="2018-10-05T08:24:27"/>
    <n v="5"/>
    <n v="104.34"/>
    <n v="521.70000000000005"/>
    <n v="26"/>
    <s v="2611 - RHC: lůžkové oddělení 44 a 45"/>
    <x v="1"/>
    <n v="10"/>
  </r>
  <r>
    <x v="40"/>
    <x v="40"/>
    <x v="0"/>
    <s v="HVLP"/>
    <s v="M01AX17"/>
    <d v="2018-11-02T09:36:21"/>
    <n v="5"/>
    <n v="104.34"/>
    <n v="521.70000000000005"/>
    <n v="26"/>
    <s v="2611 - RHC: lůžkové oddělení 44 a 45"/>
    <x v="1"/>
    <n v="11"/>
  </r>
  <r>
    <x v="40"/>
    <x v="40"/>
    <x v="0"/>
    <s v="HVLP"/>
    <s v="M01AX17"/>
    <d v="2018-11-30T08:25:35"/>
    <n v="3"/>
    <n v="104.34"/>
    <n v="313.02"/>
    <n v="26"/>
    <s v="2611 - RHC: lůžkové oddělení 44 a 45"/>
    <x v="1"/>
    <n v="11"/>
  </r>
  <r>
    <x v="40"/>
    <x v="40"/>
    <x v="0"/>
    <s v="HVLP"/>
    <s v="M01AX17"/>
    <d v="2019-01-11T09:37:17"/>
    <n v="6"/>
    <n v="104.34"/>
    <n v="626.04"/>
    <n v="26"/>
    <s v="2611 - RHC: lůžkové oddělení 44 a 45"/>
    <x v="0"/>
    <n v="1"/>
  </r>
  <r>
    <x v="40"/>
    <x v="40"/>
    <x v="0"/>
    <s v="HVLP"/>
    <s v="M01AX17"/>
    <d v="2019-01-25T09:53:46"/>
    <n v="3"/>
    <n v="104.34"/>
    <n v="313.02"/>
    <n v="26"/>
    <s v="2611 - RHC: lůžkové oddělení 44 a 45"/>
    <x v="0"/>
    <n v="1"/>
  </r>
  <r>
    <x v="40"/>
    <x v="40"/>
    <x v="0"/>
    <s v="HVLP"/>
    <s v="M01AX17"/>
    <d v="2019-02-22T10:00:47"/>
    <n v="3"/>
    <n v="104.35"/>
    <n v="313.05"/>
    <n v="26"/>
    <s v="2611 - RHC: lůžkové oddělení 44 a 45"/>
    <x v="0"/>
    <n v="2"/>
  </r>
  <r>
    <x v="40"/>
    <x v="40"/>
    <x v="0"/>
    <s v="HVLP"/>
    <s v="M01AX17"/>
    <d v="2019-03-01T10:07:23"/>
    <n v="4"/>
    <n v="104.35"/>
    <n v="417.4"/>
    <n v="26"/>
    <s v="2611 - RHC: lůžkové oddělení 44 a 45"/>
    <x v="0"/>
    <n v="3"/>
  </r>
  <r>
    <x v="40"/>
    <x v="40"/>
    <x v="0"/>
    <s v="HVLP"/>
    <s v="M01AX17"/>
    <d v="2019-03-29T08:21:55"/>
    <n v="5"/>
    <n v="104.35"/>
    <n v="521.75"/>
    <n v="26"/>
    <s v="2611 - RHC: lůžkové oddělení 44 a 45"/>
    <x v="0"/>
    <n v="3"/>
  </r>
  <r>
    <x v="40"/>
    <x v="40"/>
    <x v="0"/>
    <s v="HVLP"/>
    <s v="M01AX17"/>
    <d v="2019-04-05T09:45:40"/>
    <n v="5"/>
    <n v="104.35"/>
    <n v="521.75"/>
    <n v="26"/>
    <s v="2611 - RHC: lůžkové oddělení 44 a 45"/>
    <x v="0"/>
    <n v="4"/>
  </r>
  <r>
    <x v="40"/>
    <x v="40"/>
    <x v="0"/>
    <s v="HVLP"/>
    <s v="M01AX17"/>
    <d v="2019-04-12T09:55:59"/>
    <n v="2"/>
    <n v="104.35"/>
    <n v="208.7"/>
    <n v="26"/>
    <s v="2611 - RHC: lůžkové oddělení 44 a 45"/>
    <x v="0"/>
    <n v="4"/>
  </r>
  <r>
    <x v="40"/>
    <x v="40"/>
    <x v="0"/>
    <s v="HVLP"/>
    <s v="M01AX17"/>
    <d v="2019-04-12T09:55:59"/>
    <n v="2"/>
    <n v="104.35"/>
    <n v="208.7"/>
    <n v="26"/>
    <s v="2611 - RHC: lůžkové oddělení 44 a 45"/>
    <x v="0"/>
    <n v="4"/>
  </r>
  <r>
    <x v="40"/>
    <x v="40"/>
    <x v="0"/>
    <s v="HVLP"/>
    <s v="M01AX17"/>
    <d v="2019-05-24T10:20:04"/>
    <n v="5"/>
    <n v="104.34"/>
    <n v="521.70000000000005"/>
    <n v="26"/>
    <s v="2611 - RHC: lůžkové oddělení 44 a 45"/>
    <x v="0"/>
    <n v="5"/>
  </r>
  <r>
    <x v="40"/>
    <x v="40"/>
    <x v="0"/>
    <s v="HVLP"/>
    <s v="M01AX17"/>
    <d v="2019-06-28T09:46:39"/>
    <n v="3"/>
    <n v="103.32"/>
    <n v="309.95999999999998"/>
    <n v="26"/>
    <s v="2611 - RHC: lůžkové oddělení 44 a 45"/>
    <x v="0"/>
    <n v="6"/>
  </r>
  <r>
    <x v="40"/>
    <x v="40"/>
    <x v="0"/>
    <s v="HVLP"/>
    <s v="M01AX17"/>
    <d v="2019-07-12T09:48:00"/>
    <n v="4"/>
    <n v="104.25"/>
    <n v="417"/>
    <n v="26"/>
    <s v="2611 - RHC: lůžkové oddělení 44 a 45"/>
    <x v="0"/>
    <n v="7"/>
  </r>
  <r>
    <x v="40"/>
    <x v="40"/>
    <x v="0"/>
    <s v="HVLP"/>
    <s v="M01AX17"/>
    <d v="2019-08-09T09:27:13"/>
    <n v="4"/>
    <n v="104.25"/>
    <n v="417"/>
    <n v="26"/>
    <s v="2611 - RHC: lůžkové oddělení 44 a 45"/>
    <x v="0"/>
    <n v="8"/>
  </r>
  <r>
    <x v="40"/>
    <x v="40"/>
    <x v="0"/>
    <s v="HVLP"/>
    <s v="M01AX17"/>
    <d v="2019-08-30T09:39:11"/>
    <n v="4"/>
    <n v="104.21"/>
    <n v="416.84"/>
    <n v="26"/>
    <s v="2611 - RHC: lůžkové oddělení 44 a 45"/>
    <x v="0"/>
    <n v="8"/>
  </r>
  <r>
    <x v="40"/>
    <x v="40"/>
    <x v="0"/>
    <s v="HVLP"/>
    <s v="M01AX17"/>
    <d v="2019-09-13T10:41:24"/>
    <n v="5"/>
    <n v="103.32"/>
    <n v="516.6"/>
    <n v="26"/>
    <s v="2611 - RHC: lůžkové oddělení 44 a 45"/>
    <x v="0"/>
    <n v="9"/>
  </r>
  <r>
    <x v="40"/>
    <x v="40"/>
    <x v="0"/>
    <s v="HVLP"/>
    <s v="M01AX17"/>
    <d v="2019-09-27T09:02:28"/>
    <n v="4"/>
    <n v="103.32"/>
    <n v="413.28"/>
    <n v="26"/>
    <s v="2611 - RHC: lůžkové oddělení 44 a 45"/>
    <x v="0"/>
    <n v="9"/>
  </r>
  <r>
    <x v="40"/>
    <x v="40"/>
    <x v="0"/>
    <s v="HVLP"/>
    <s v="M01AX17"/>
    <d v="2019-10-11T10:48:13"/>
    <n v="3"/>
    <n v="104.21"/>
    <n v="312.63"/>
    <n v="26"/>
    <s v="2611 - RHC: lůžkové oddělení 44 a 45"/>
    <x v="0"/>
    <n v="10"/>
  </r>
  <r>
    <x v="41"/>
    <x v="40"/>
    <x v="0"/>
    <s v="HVLP-R"/>
    <s v="M01AX17"/>
    <d v="2019-11-15T09:53:03"/>
    <n v="5"/>
    <n v="103.32"/>
    <n v="516.6"/>
    <n v="26"/>
    <s v="2611 - RHC: lůžkové oddělení 44 a 45"/>
    <x v="0"/>
    <n v="11"/>
  </r>
  <r>
    <x v="41"/>
    <x v="40"/>
    <x v="0"/>
    <s v="HVLP-R"/>
    <s v="M01AX17"/>
    <d v="2019-11-22T10:31:32"/>
    <n v="4"/>
    <n v="103.32"/>
    <n v="413.28"/>
    <n v="26"/>
    <s v="2611 - RHC: lůžkové oddělení 44 a 45"/>
    <x v="0"/>
    <n v="11"/>
  </r>
  <r>
    <x v="41"/>
    <x v="40"/>
    <x v="0"/>
    <s v="HVLP-R"/>
    <s v="M01AX17"/>
    <d v="2019-11-29T07:49:32"/>
    <n v="5"/>
    <n v="103.32"/>
    <n v="516.6"/>
    <n v="26"/>
    <s v="2611 - RHC: lůžkové oddělení 44 a 45"/>
    <x v="0"/>
    <n v="11"/>
  </r>
  <r>
    <x v="42"/>
    <x v="41"/>
    <x v="0"/>
    <s v="HVLP"/>
    <s v="N06AG02"/>
    <d v="2019-10-24T11:15:24"/>
    <n v="1"/>
    <n v="113.55"/>
    <n v="113.55"/>
    <n v="26"/>
    <s v="2611 - RHC: lůžkové oddělení 44 a 45"/>
    <x v="0"/>
    <n v="10"/>
  </r>
  <r>
    <x v="43"/>
    <x v="41"/>
    <x v="0"/>
    <s v="HVLP-R"/>
    <s v="N06AG02"/>
    <d v="2019-10-25T08:31:30"/>
    <n v="4"/>
    <n v="145.07"/>
    <n v="580.28"/>
    <n v="26"/>
    <s v="2611 - RHC: lůžkové oddělení 44 a 45"/>
    <x v="0"/>
    <n v="10"/>
  </r>
  <r>
    <x v="44"/>
    <x v="42"/>
    <x v="1"/>
    <s v="HVLP"/>
    <s v="J01FA10"/>
    <d v="2018-04-06T11:36:05"/>
    <n v="2"/>
    <n v="41.33"/>
    <n v="82.66"/>
    <n v="26"/>
    <s v="2611 - RHC: lůžkové oddělení 44 a 45"/>
    <x v="1"/>
    <n v="4"/>
  </r>
  <r>
    <x v="45"/>
    <x v="43"/>
    <x v="0"/>
    <s v="HVLP"/>
    <s v="M03BX01"/>
    <d v="2018-02-02T10:48:40"/>
    <n v="2"/>
    <n v="95.7"/>
    <n v="191.4"/>
    <n v="26"/>
    <s v="2611 - RHC: lůžkové oddělení 44 a 45"/>
    <x v="1"/>
    <n v="2"/>
  </r>
  <r>
    <x v="45"/>
    <x v="43"/>
    <x v="0"/>
    <s v="HVLP"/>
    <s v="M03BX01"/>
    <d v="2018-02-02T10:48:40"/>
    <n v="1"/>
    <n v="95.7"/>
    <n v="95.7"/>
    <n v="26"/>
    <s v="2611 - RHC: lůžkové oddělení 44 a 45"/>
    <x v="1"/>
    <n v="2"/>
  </r>
  <r>
    <x v="46"/>
    <x v="44"/>
    <x v="0"/>
    <s v="HVLP"/>
    <s v="M03BX01"/>
    <d v="2018-04-13T09:55:06"/>
    <n v="1"/>
    <n v="51.77"/>
    <n v="51.77"/>
    <n v="26"/>
    <s v="2611 - RHC: lůžkové oddělení 44 a 45"/>
    <x v="1"/>
    <n v="4"/>
  </r>
  <r>
    <x v="46"/>
    <x v="44"/>
    <x v="0"/>
    <s v="HVLP"/>
    <s v="M03BX01"/>
    <d v="2018-04-13T09:55:06"/>
    <n v="1"/>
    <n v="51.77"/>
    <n v="51.77"/>
    <n v="26"/>
    <s v="2611 - RHC: lůžkové oddělení 44 a 45"/>
    <x v="1"/>
    <n v="4"/>
  </r>
  <r>
    <x v="46"/>
    <x v="44"/>
    <x v="0"/>
    <s v="HVLP"/>
    <s v="M03BX01"/>
    <d v="2018-04-13T09:55:06"/>
    <n v="1"/>
    <n v="51.77"/>
    <n v="51.77"/>
    <n v="26"/>
    <s v="2611 - RHC: lůžkové oddělení 44 a 45"/>
    <x v="1"/>
    <n v="4"/>
  </r>
  <r>
    <x v="46"/>
    <x v="44"/>
    <x v="0"/>
    <s v="HVLP"/>
    <s v="M03BX01"/>
    <d v="2018-07-20T10:27:43"/>
    <n v="2"/>
    <n v="51.77"/>
    <n v="103.54"/>
    <n v="26"/>
    <s v="2611 - RHC: lůžkové oddělení 44 a 45"/>
    <x v="1"/>
    <n v="7"/>
  </r>
  <r>
    <x v="45"/>
    <x v="43"/>
    <x v="0"/>
    <s v="HVLP"/>
    <s v="M03BX01"/>
    <d v="2018-11-02T09:36:21"/>
    <n v="1"/>
    <n v="149.41"/>
    <n v="149.41"/>
    <n v="26"/>
    <s v="2611 - RHC: lůžkové oddělení 44 a 45"/>
    <x v="1"/>
    <n v="11"/>
  </r>
  <r>
    <x v="45"/>
    <x v="43"/>
    <x v="0"/>
    <s v="HVLP"/>
    <s v="M03BX01"/>
    <d v="2018-11-05T09:24:23"/>
    <n v="1"/>
    <n v="149.41"/>
    <n v="149.41"/>
    <n v="26"/>
    <s v="2611 - RHC: lůžkové oddělení 44 a 45"/>
    <x v="1"/>
    <n v="11"/>
  </r>
  <r>
    <x v="46"/>
    <x v="44"/>
    <x v="0"/>
    <s v="HVLP"/>
    <s v="M03BX01"/>
    <d v="2018-11-16T11:52:25"/>
    <n v="1"/>
    <n v="87.57"/>
    <n v="87.57"/>
    <n v="26"/>
    <s v="2611 - RHC: lůžkové oddělení 44 a 45"/>
    <x v="1"/>
    <n v="11"/>
  </r>
  <r>
    <x v="46"/>
    <x v="44"/>
    <x v="0"/>
    <s v="HVLP"/>
    <s v="M03BX01"/>
    <d v="2018-11-16T11:52:25"/>
    <n v="1"/>
    <n v="87.57"/>
    <n v="87.57"/>
    <n v="26"/>
    <s v="2611 - RHC: lůžkové oddělení 44 a 45"/>
    <x v="1"/>
    <n v="11"/>
  </r>
  <r>
    <x v="46"/>
    <x v="44"/>
    <x v="0"/>
    <s v="HVLP"/>
    <s v="M03BX01"/>
    <d v="2018-11-23T13:06:29"/>
    <n v="1"/>
    <n v="87.57"/>
    <n v="87.57"/>
    <n v="26"/>
    <s v="2611 - RHC: lůžkové oddělení 44 a 45"/>
    <x v="1"/>
    <n v="11"/>
  </r>
  <r>
    <x v="46"/>
    <x v="44"/>
    <x v="0"/>
    <s v="HVLP"/>
    <s v="M03BX01"/>
    <d v="2018-11-23T13:06:29"/>
    <n v="2"/>
    <n v="87.57"/>
    <n v="175.14"/>
    <n v="26"/>
    <s v="2611 - RHC: lůžkové oddělení 44 a 45"/>
    <x v="1"/>
    <n v="11"/>
  </r>
  <r>
    <x v="45"/>
    <x v="43"/>
    <x v="0"/>
    <s v="HVLP"/>
    <s v="M03BX01"/>
    <d v="2019-08-23T09:59:45"/>
    <n v="1"/>
    <n v="149.24"/>
    <n v="149.24"/>
    <n v="26"/>
    <s v="2611 - RHC: lůžkové oddělení 44 a 45"/>
    <x v="0"/>
    <n v="8"/>
  </r>
  <r>
    <x v="46"/>
    <x v="44"/>
    <x v="0"/>
    <s v="HVLP"/>
    <s v="M03BX01"/>
    <d v="2019-10-24T11:15:24"/>
    <n v="1"/>
    <n v="87.47"/>
    <n v="87.47"/>
    <n v="26"/>
    <s v="2611 - RHC: lůžkové oddělení 44 a 45"/>
    <x v="0"/>
    <n v="10"/>
  </r>
  <r>
    <x v="47"/>
    <x v="45"/>
    <x v="1"/>
    <s v="HVLP"/>
    <s v="D07CC01"/>
    <d v="2018-03-09T08:12:54"/>
    <n v="2"/>
    <n v="72.92"/>
    <n v="145.84"/>
    <n v="26"/>
    <s v="2611 - RHC: lůžkové oddělení 44 a 45"/>
    <x v="1"/>
    <n v="3"/>
  </r>
  <r>
    <x v="48"/>
    <x v="46"/>
    <x v="0"/>
    <s v="HVLP"/>
    <s v="R03AL01"/>
    <d v="2019-06-14T09:56:42"/>
    <n v="1"/>
    <n v="164.48"/>
    <n v="164.48"/>
    <n v="26"/>
    <s v="2611 - RHC: lůžkové oddělení 44 a 45"/>
    <x v="0"/>
    <n v="6"/>
  </r>
  <r>
    <x v="48"/>
    <x v="46"/>
    <x v="0"/>
    <s v="HVLP"/>
    <s v="R03AL01"/>
    <d v="2019-08-16T08:39:10"/>
    <n v="1"/>
    <n v="164.48"/>
    <n v="164.48"/>
    <n v="26"/>
    <s v="2611 - RHC: lůžkové oddělení 44 a 45"/>
    <x v="0"/>
    <n v="8"/>
  </r>
  <r>
    <x v="49"/>
    <x v="47"/>
    <x v="0"/>
    <s v="HVLP"/>
    <s v="D08AG02"/>
    <d v="2018-03-09T08:12:54"/>
    <n v="5"/>
    <n v="73.62"/>
    <n v="368.1"/>
    <n v="26"/>
    <s v="2611 - RHC: lůžkové oddělení 44 a 45"/>
    <x v="1"/>
    <n v="3"/>
  </r>
  <r>
    <x v="49"/>
    <x v="47"/>
    <x v="0"/>
    <s v="HVLP"/>
    <s v="D08AG02"/>
    <d v="2018-06-29T08:26:09"/>
    <n v="5"/>
    <n v="74.349999999999994"/>
    <n v="371.75"/>
    <n v="26"/>
    <s v="2611 - RHC: lůžkové oddělení 44 a 45"/>
    <x v="1"/>
    <n v="6"/>
  </r>
  <r>
    <x v="49"/>
    <x v="47"/>
    <x v="0"/>
    <s v="HVLP"/>
    <s v="D08AG02"/>
    <d v="2018-10-12T09:44:26"/>
    <n v="3"/>
    <n v="74.349999999999994"/>
    <n v="223.05"/>
    <n v="26"/>
    <s v="2611 - RHC: lůžkové oddělení 44 a 45"/>
    <x v="1"/>
    <n v="10"/>
  </r>
  <r>
    <x v="49"/>
    <x v="47"/>
    <x v="0"/>
    <s v="HVLP"/>
    <s v="D08AG02"/>
    <d v="2018-10-12T09:44:26"/>
    <n v="1"/>
    <n v="74.349999999999994"/>
    <n v="74.349999999999994"/>
    <n v="26"/>
    <s v="2611 - RHC: lůžkové oddělení 44 a 45"/>
    <x v="1"/>
    <n v="10"/>
  </r>
  <r>
    <x v="49"/>
    <x v="47"/>
    <x v="0"/>
    <s v="HVLP"/>
    <s v="D08AG02"/>
    <d v="2019-01-11T09:37:17"/>
    <n v="5"/>
    <n v="77.319999999999993"/>
    <n v="386.6"/>
    <n v="26"/>
    <s v="2611 - RHC: lůžkové oddělení 44 a 45"/>
    <x v="0"/>
    <n v="1"/>
  </r>
  <r>
    <x v="49"/>
    <x v="47"/>
    <x v="0"/>
    <s v="HVLP"/>
    <s v="D08AG02"/>
    <d v="2019-08-23T09:59:45"/>
    <n v="3"/>
    <n v="77.23"/>
    <n v="231.69"/>
    <n v="26"/>
    <s v="2611 - RHC: lůžkové oddělení 44 a 45"/>
    <x v="0"/>
    <n v="8"/>
  </r>
  <r>
    <x v="49"/>
    <x v="47"/>
    <x v="0"/>
    <s v="HVLP"/>
    <s v="D08AG02"/>
    <d v="2019-12-06T10:30:35"/>
    <n v="10"/>
    <n v="75.89"/>
    <n v="758.9"/>
    <n v="26"/>
    <s v="2611 - RHC: lůžkové oddělení 44 a 45"/>
    <x v="0"/>
    <n v="12"/>
  </r>
  <r>
    <x v="50"/>
    <x v="48"/>
    <x v="0"/>
    <s v="HVLP"/>
    <s v="C07AB02"/>
    <d v="2019-05-24T10:20:04"/>
    <n v="1"/>
    <n v="204.86"/>
    <n v="204.86"/>
    <n v="26"/>
    <s v="2611 - RHC: lůžkové oddělení 44 a 45"/>
    <x v="0"/>
    <n v="5"/>
  </r>
  <r>
    <x v="51"/>
    <x v="49"/>
    <x v="0"/>
    <s v="HVLP"/>
    <s v="C07AB02"/>
    <d v="2018-03-02T07:57:25"/>
    <n v="1"/>
    <n v="291.64999999999998"/>
    <n v="291.64999999999998"/>
    <n v="26"/>
    <s v="2611 - RHC: lůžkové oddělení 44 a 45"/>
    <x v="1"/>
    <n v="3"/>
  </r>
  <r>
    <x v="52"/>
    <x v="50"/>
    <x v="0"/>
    <s v="HVLP"/>
    <s v="C07AB02"/>
    <d v="2018-11-30T08:25:35"/>
    <n v="1"/>
    <n v="207.42"/>
    <n v="207.42"/>
    <n v="26"/>
    <s v="2611 - RHC: lůžkové oddělení 44 a 45"/>
    <x v="1"/>
    <n v="11"/>
  </r>
  <r>
    <x v="51"/>
    <x v="49"/>
    <x v="0"/>
    <s v="HVLP"/>
    <s v="C07AB02"/>
    <d v="2019-03-08T09:50:57"/>
    <n v="1"/>
    <n v="291.69"/>
    <n v="291.69"/>
    <n v="26"/>
    <s v="2611 - RHC: lůžkové oddělení 44 a 45"/>
    <x v="0"/>
    <n v="3"/>
  </r>
  <r>
    <x v="53"/>
    <x v="51"/>
    <x v="0"/>
    <s v="HVLP-R"/>
    <s v="C07AB02"/>
    <d v="2019-05-03T10:43:19"/>
    <n v="1"/>
    <n v="346.82"/>
    <n v="346.82"/>
    <n v="26"/>
    <s v="2611 - RHC: lůžkové oddělení 44 a 45"/>
    <x v="0"/>
    <n v="5"/>
  </r>
  <r>
    <x v="54"/>
    <x v="52"/>
    <x v="0"/>
    <s v="HVLP"/>
    <s v="C07AB02"/>
    <d v="2019-05-03T10:43:19"/>
    <n v="1"/>
    <n v="249.81"/>
    <n v="249.81"/>
    <n v="26"/>
    <s v="2611 - RHC: lůžkové oddělení 44 a 45"/>
    <x v="0"/>
    <n v="5"/>
  </r>
  <r>
    <x v="55"/>
    <x v="49"/>
    <x v="0"/>
    <s v="HVLP"/>
    <s v="C07AB02"/>
    <d v="2019-05-17T12:06:12"/>
    <n v="1"/>
    <n v="291.69"/>
    <n v="291.69"/>
    <n v="26"/>
    <s v="2611 - RHC: lůžkové oddělení 44 a 45"/>
    <x v="0"/>
    <n v="5"/>
  </r>
  <r>
    <x v="56"/>
    <x v="50"/>
    <x v="0"/>
    <s v="HVLP-R"/>
    <s v="C07AB02"/>
    <d v="2019-05-17T12:06:12"/>
    <n v="1"/>
    <n v="207.42"/>
    <n v="207.42"/>
    <n v="26"/>
    <s v="2611 - RHC: lůžkové oddělení 44 a 45"/>
    <x v="0"/>
    <n v="5"/>
  </r>
  <r>
    <x v="54"/>
    <x v="52"/>
    <x v="0"/>
    <s v="HVLP"/>
    <s v="C07AB02"/>
    <d v="2019-05-17T12:06:12"/>
    <n v="1"/>
    <n v="249.81"/>
    <n v="249.81"/>
    <n v="26"/>
    <s v="2611 - RHC: lůžkové oddělení 44 a 45"/>
    <x v="0"/>
    <n v="5"/>
  </r>
  <r>
    <x v="54"/>
    <x v="52"/>
    <x v="0"/>
    <s v="HVLP"/>
    <s v="C07AB02"/>
    <d v="2019-05-17T12:06:12"/>
    <n v="1"/>
    <n v="249.81"/>
    <n v="249.81"/>
    <n v="26"/>
    <s v="2611 - RHC: lůžkové oddělení 44 a 45"/>
    <x v="0"/>
    <n v="5"/>
  </r>
  <r>
    <x v="55"/>
    <x v="49"/>
    <x v="0"/>
    <s v="HVLP"/>
    <s v="C07AB02"/>
    <d v="2019-08-02T11:20:46"/>
    <n v="1"/>
    <n v="291.39999999999998"/>
    <n v="291.39999999999998"/>
    <n v="26"/>
    <s v="2611 - RHC: lůžkové oddělení 44 a 45"/>
    <x v="0"/>
    <n v="8"/>
  </r>
  <r>
    <x v="57"/>
    <x v="53"/>
    <x v="0"/>
    <s v="HVLP-R"/>
    <s v="N07CA01"/>
    <d v="2018-08-24T09:50:52"/>
    <n v="1"/>
    <n v="128.6"/>
    <n v="128.6"/>
    <n v="26"/>
    <s v="2611 - RHC: lůžkové oddělení 44 a 45"/>
    <x v="1"/>
    <n v="8"/>
  </r>
  <r>
    <x v="58"/>
    <x v="54"/>
    <x v="0"/>
    <s v="HVLP"/>
    <s v="M01AB16"/>
    <d v="2018-08-10T10:21:57"/>
    <n v="2"/>
    <n v="91.84"/>
    <n v="183.68"/>
    <n v="26"/>
    <s v="2611 - RHC: lůžkové oddělení 44 a 45"/>
    <x v="1"/>
    <n v="8"/>
  </r>
  <r>
    <x v="58"/>
    <x v="54"/>
    <x v="0"/>
    <s v="HVLP"/>
    <s v="M01AB16"/>
    <d v="2019-09-27T09:02:28"/>
    <n v="2"/>
    <n v="91.84"/>
    <n v="183.68"/>
    <n v="26"/>
    <s v="2611 - RHC: lůžkové oddělení 44 a 45"/>
    <x v="0"/>
    <n v="9"/>
  </r>
  <r>
    <x v="59"/>
    <x v="55"/>
    <x v="0"/>
    <s v="HVLP"/>
    <s v="M01AB16"/>
    <d v="2019-10-04T10:46:33"/>
    <n v="1"/>
    <n v="227.7"/>
    <n v="227.7"/>
    <n v="26"/>
    <s v="2611 - RHC: lůžkové oddělení 44 a 45"/>
    <x v="0"/>
    <n v="10"/>
  </r>
  <r>
    <x v="59"/>
    <x v="55"/>
    <x v="0"/>
    <s v="HVLP"/>
    <s v="M01AB16"/>
    <d v="2019-11-15T09:53:03"/>
    <n v="1"/>
    <n v="227.7"/>
    <n v="227.7"/>
    <n v="26"/>
    <s v="2611 - RHC: lůžkové oddělení 44 a 45"/>
    <x v="0"/>
    <n v="11"/>
  </r>
  <r>
    <x v="59"/>
    <x v="55"/>
    <x v="0"/>
    <s v="HVLP"/>
    <s v="M01AB16"/>
    <d v="2019-11-22T10:31:32"/>
    <n v="1"/>
    <n v="227.7"/>
    <n v="227.7"/>
    <n v="26"/>
    <s v="2611 - RHC: lůžkové oddělení 44 a 45"/>
    <x v="0"/>
    <n v="11"/>
  </r>
  <r>
    <x v="60"/>
    <x v="56"/>
    <x v="2"/>
    <s v="OST-Z"/>
    <m/>
    <d v="2018-06-22T09:52:11"/>
    <n v="2"/>
    <n v="178.41"/>
    <n v="356.82"/>
    <n v="26"/>
    <s v="2611 - RHC: lůžkové oddělení 44 a 45"/>
    <x v="1"/>
    <n v="6"/>
  </r>
  <r>
    <x v="60"/>
    <x v="56"/>
    <x v="2"/>
    <s v="OST-Z"/>
    <m/>
    <d v="2018-06-22T09:52:11"/>
    <n v="1"/>
    <n v="178.41"/>
    <n v="178.41"/>
    <n v="26"/>
    <s v="2611 - RHC: lůžkové oddělení 44 a 45"/>
    <x v="1"/>
    <n v="6"/>
  </r>
  <r>
    <x v="60"/>
    <x v="56"/>
    <x v="2"/>
    <s v="OST-Z"/>
    <m/>
    <d v="2018-08-10T10:21:57"/>
    <n v="3"/>
    <n v="178.41"/>
    <n v="535.23"/>
    <n v="26"/>
    <s v="2611 - RHC: lůžkové oddělení 44 a 45"/>
    <x v="1"/>
    <n v="8"/>
  </r>
  <r>
    <x v="60"/>
    <x v="56"/>
    <x v="2"/>
    <s v="OST-Z"/>
    <m/>
    <d v="2018-08-17T10:40:37"/>
    <n v="3"/>
    <n v="178.41"/>
    <n v="535.23"/>
    <n v="26"/>
    <s v="2611 - RHC: lůžkové oddělení 44 a 45"/>
    <x v="1"/>
    <n v="8"/>
  </r>
  <r>
    <x v="60"/>
    <x v="56"/>
    <x v="2"/>
    <s v="OST-Z"/>
    <m/>
    <d v="2018-08-17T10:40:37"/>
    <n v="1"/>
    <n v="178.41"/>
    <n v="178.41"/>
    <n v="26"/>
    <s v="2611 - RHC: lůžkové oddělení 44 a 45"/>
    <x v="1"/>
    <n v="8"/>
  </r>
  <r>
    <x v="61"/>
    <x v="57"/>
    <x v="2"/>
    <s v="OST-Z"/>
    <n v="2018060"/>
    <d v="2018-11-02T09:36:21"/>
    <n v="2"/>
    <n v="178.41"/>
    <n v="356.82"/>
    <n v="26"/>
    <s v="2611 - RHC: lůžkové oddělení 44 a 45"/>
    <x v="1"/>
    <n v="11"/>
  </r>
  <r>
    <x v="61"/>
    <x v="57"/>
    <x v="2"/>
    <s v="OST-Z"/>
    <n v="2018060"/>
    <d v="2018-11-16T11:52:25"/>
    <n v="1"/>
    <n v="178.41"/>
    <n v="178.41"/>
    <n v="26"/>
    <s v="2611 - RHC: lůžkové oddělení 44 a 45"/>
    <x v="1"/>
    <n v="11"/>
  </r>
  <r>
    <x v="61"/>
    <x v="57"/>
    <x v="2"/>
    <s v="OST-Z"/>
    <n v="2018060"/>
    <d v="2018-11-16T11:52:25"/>
    <n v="2"/>
    <n v="178.41"/>
    <n v="356.82"/>
    <n v="26"/>
    <s v="2611 - RHC: lůžkové oddělení 44 a 45"/>
    <x v="1"/>
    <n v="11"/>
  </r>
  <r>
    <x v="61"/>
    <x v="57"/>
    <x v="2"/>
    <s v="OST-Z"/>
    <n v="2018060"/>
    <d v="2018-12-07T10:21:15"/>
    <n v="3"/>
    <n v="178.41"/>
    <n v="535.23"/>
    <n v="26"/>
    <s v="2611 - RHC: lůžkové oddělení 44 a 45"/>
    <x v="1"/>
    <n v="12"/>
  </r>
  <r>
    <x v="61"/>
    <x v="57"/>
    <x v="2"/>
    <s v="OST-Z"/>
    <n v="2018060"/>
    <d v="2018-12-14T10:14:51"/>
    <n v="3"/>
    <n v="178.41"/>
    <n v="535.23"/>
    <n v="26"/>
    <s v="2611 - RHC: lůžkové oddělení 44 a 45"/>
    <x v="1"/>
    <n v="12"/>
  </r>
  <r>
    <x v="61"/>
    <x v="57"/>
    <x v="2"/>
    <s v="OST-Z"/>
    <n v="2018060"/>
    <d v="2019-03-08T09:50:57"/>
    <n v="2"/>
    <n v="178.41"/>
    <n v="356.82"/>
    <n v="26"/>
    <s v="2611 - RHC: lůžkové oddělení 44 a 45"/>
    <x v="0"/>
    <n v="3"/>
  </r>
  <r>
    <x v="61"/>
    <x v="57"/>
    <x v="2"/>
    <s v="OST-Z"/>
    <n v="2018060"/>
    <d v="2019-05-17T12:06:12"/>
    <n v="2"/>
    <n v="178.24"/>
    <n v="356.48"/>
    <n v="26"/>
    <s v="2611 - RHC: lůžkové oddělení 44 a 45"/>
    <x v="0"/>
    <n v="5"/>
  </r>
  <r>
    <x v="61"/>
    <x v="57"/>
    <x v="2"/>
    <s v="OST-Z"/>
    <n v="2018060"/>
    <d v="2019-07-12T09:48:00"/>
    <n v="2"/>
    <n v="178.24"/>
    <n v="356.48"/>
    <n v="26"/>
    <s v="2611 - RHC: lůžkové oddělení 44 a 45"/>
    <x v="0"/>
    <n v="7"/>
  </r>
  <r>
    <x v="61"/>
    <x v="57"/>
    <x v="2"/>
    <s v="OST-Z"/>
    <n v="2018060"/>
    <d v="2019-08-02T11:20:46"/>
    <n v="2"/>
    <n v="178.24"/>
    <n v="356.48"/>
    <n v="26"/>
    <s v="2611 - RHC: lůžkové oddělení 44 a 45"/>
    <x v="0"/>
    <n v="8"/>
  </r>
  <r>
    <x v="61"/>
    <x v="57"/>
    <x v="2"/>
    <s v="OST-Z"/>
    <n v="2018060"/>
    <d v="2019-09-20T11:22:08"/>
    <n v="2"/>
    <n v="178.24"/>
    <n v="356.48"/>
    <n v="26"/>
    <s v="2611 - RHC: lůžkové oddělení 44 a 45"/>
    <x v="0"/>
    <n v="9"/>
  </r>
  <r>
    <x v="61"/>
    <x v="57"/>
    <x v="2"/>
    <s v="OST-Z"/>
    <n v="2018060"/>
    <d v="2019-11-22T10:31:32"/>
    <n v="1"/>
    <n v="178.24"/>
    <n v="178.24"/>
    <n v="26"/>
    <s v="2611 - RHC: lůžkové oddělení 44 a 45"/>
    <x v="0"/>
    <n v="11"/>
  </r>
  <r>
    <x v="61"/>
    <x v="57"/>
    <x v="2"/>
    <s v="OST-Z"/>
    <n v="2018060"/>
    <d v="2019-11-22T10:31:32"/>
    <n v="2"/>
    <n v="178.24"/>
    <n v="356.48"/>
    <n v="26"/>
    <s v="2611 - RHC: lůžkové oddělení 44 a 45"/>
    <x v="0"/>
    <n v="11"/>
  </r>
  <r>
    <x v="61"/>
    <x v="57"/>
    <x v="2"/>
    <s v="OST-Z"/>
    <n v="2018060"/>
    <d v="2019-11-29T07:49:32"/>
    <n v="2"/>
    <n v="178.24"/>
    <n v="356.48"/>
    <n v="26"/>
    <s v="2611 - RHC: lůžkové oddělení 44 a 45"/>
    <x v="0"/>
    <n v="11"/>
  </r>
  <r>
    <x v="62"/>
    <x v="58"/>
    <x v="0"/>
    <s v="HVLP"/>
    <s v="C07AB07"/>
    <d v="2018-04-26T13:01:16"/>
    <n v="1"/>
    <n v="87.13"/>
    <n v="87.13"/>
    <n v="26"/>
    <s v="2611 - RHC: lůžkové oddělení 44 a 45"/>
    <x v="1"/>
    <n v="4"/>
  </r>
  <r>
    <x v="62"/>
    <x v="58"/>
    <x v="0"/>
    <s v="HVLP"/>
    <s v="C07AB07"/>
    <d v="2018-04-26T13:01:16"/>
    <n v="1"/>
    <n v="87.13"/>
    <n v="87.13"/>
    <n v="26"/>
    <s v="2611 - RHC: lůžkové oddělení 44 a 45"/>
    <x v="1"/>
    <n v="4"/>
  </r>
  <r>
    <x v="62"/>
    <x v="58"/>
    <x v="0"/>
    <s v="HVLP"/>
    <s v="C07AB07"/>
    <d v="2018-10-12T09:44:26"/>
    <n v="1"/>
    <n v="86.28"/>
    <n v="86.28"/>
    <n v="26"/>
    <s v="2611 - RHC: lůžkové oddělení 44 a 45"/>
    <x v="1"/>
    <n v="10"/>
  </r>
  <r>
    <x v="62"/>
    <x v="58"/>
    <x v="0"/>
    <s v="HVLP"/>
    <s v="C07AB07"/>
    <d v="2018-11-30T08:25:35"/>
    <n v="1"/>
    <n v="87.13"/>
    <n v="87.13"/>
    <n v="26"/>
    <s v="2611 - RHC: lůžkové oddělení 44 a 45"/>
    <x v="1"/>
    <n v="11"/>
  </r>
  <r>
    <x v="62"/>
    <x v="58"/>
    <x v="0"/>
    <s v="HVLP"/>
    <s v="C07AB07"/>
    <d v="2019-03-01T10:07:23"/>
    <n v="1"/>
    <n v="87.13"/>
    <n v="87.13"/>
    <n v="26"/>
    <s v="2611 - RHC: lůžkové oddělení 44 a 45"/>
    <x v="0"/>
    <n v="3"/>
  </r>
  <r>
    <x v="62"/>
    <x v="58"/>
    <x v="0"/>
    <s v="HVLP"/>
    <s v="C07AB07"/>
    <d v="2019-04-12T09:55:59"/>
    <n v="1"/>
    <n v="87.13"/>
    <n v="87.13"/>
    <n v="26"/>
    <s v="2611 - RHC: lůžkové oddělení 44 a 45"/>
    <x v="0"/>
    <n v="4"/>
  </r>
  <r>
    <x v="62"/>
    <x v="58"/>
    <x v="0"/>
    <s v="HVLP"/>
    <s v="C07AB07"/>
    <d v="2019-07-26T09:40:28"/>
    <n v="1"/>
    <n v="87.13"/>
    <n v="87.13"/>
    <n v="26"/>
    <s v="2611 - RHC: lůžkové oddělení 44 a 45"/>
    <x v="0"/>
    <n v="7"/>
  </r>
  <r>
    <x v="63"/>
    <x v="58"/>
    <x v="0"/>
    <s v="HVLP-R"/>
    <s v="C07AB07"/>
    <d v="2019-09-27T09:02:28"/>
    <n v="2"/>
    <n v="87.02"/>
    <n v="174.04"/>
    <n v="26"/>
    <s v="2611 - RHC: lůžkové oddělení 44 a 45"/>
    <x v="0"/>
    <n v="9"/>
  </r>
  <r>
    <x v="64"/>
    <x v="59"/>
    <x v="2"/>
    <s v="OST-Z"/>
    <m/>
    <d v="2019-06-21T10:25:59"/>
    <n v="1"/>
    <n v="136.83000000000001"/>
    <n v="136.83000000000001"/>
    <n v="26"/>
    <s v="2611 - RHC: lůžkové oddělení 44 a 45"/>
    <x v="0"/>
    <n v="6"/>
  </r>
  <r>
    <x v="64"/>
    <x v="59"/>
    <x v="2"/>
    <s v="OST-Z"/>
    <m/>
    <d v="2019-10-11T10:48:13"/>
    <n v="1"/>
    <n v="136.69"/>
    <n v="136.69"/>
    <n v="26"/>
    <s v="2611 - RHC: lůžkové oddělení 44 a 45"/>
    <x v="0"/>
    <n v="10"/>
  </r>
  <r>
    <x v="64"/>
    <x v="59"/>
    <x v="2"/>
    <s v="OST-Z"/>
    <m/>
    <d v="2019-11-15T09:53:03"/>
    <n v="1"/>
    <n v="136.69"/>
    <n v="136.69"/>
    <n v="26"/>
    <s v="2611 - RHC: lůžkové oddělení 44 a 45"/>
    <x v="0"/>
    <n v="11"/>
  </r>
  <r>
    <x v="65"/>
    <x v="60"/>
    <x v="2"/>
    <s v="OST-Z"/>
    <m/>
    <d v="2018-04-13T09:55:06"/>
    <n v="1"/>
    <n v="97.52"/>
    <n v="97.52"/>
    <n v="26"/>
    <s v="2611 - RHC: lůžkové oddělení 44 a 45"/>
    <x v="1"/>
    <n v="4"/>
  </r>
  <r>
    <x v="66"/>
    <x v="61"/>
    <x v="0"/>
    <s v="HVLP"/>
    <s v="R05CB02"/>
    <d v="2019-01-04T12:47:36"/>
    <n v="3"/>
    <n v="79.650000000000006"/>
    <n v="238.95"/>
    <n v="26"/>
    <s v="2611 - RHC: lůžkové oddělení 44 a 45"/>
    <x v="0"/>
    <n v="1"/>
  </r>
  <r>
    <x v="67"/>
    <x v="62"/>
    <x v="0"/>
    <s v="HVLP-R"/>
    <s v="M01AE01"/>
    <d v="2019-11-22T10:31:32"/>
    <n v="2"/>
    <n v="55.02"/>
    <n v="110.04"/>
    <n v="26"/>
    <s v="2611 - RHC: lůžkové oddělení 44 a 45"/>
    <x v="0"/>
    <n v="11"/>
  </r>
  <r>
    <x v="68"/>
    <x v="63"/>
    <x v="0"/>
    <s v="HVLP"/>
    <s v="N01BB01"/>
    <d v="2019-09-06T11:01:41"/>
    <n v="25"/>
    <n v="47.12"/>
    <n v="1178"/>
    <n v="26"/>
    <s v="2611 - RHC: lůžkové oddělení 44 a 45"/>
    <x v="0"/>
    <n v="9"/>
  </r>
  <r>
    <x v="68"/>
    <x v="63"/>
    <x v="0"/>
    <s v="HVLP"/>
    <s v="N01BB01"/>
    <d v="2019-10-18T09:59:44"/>
    <n v="12"/>
    <n v="47.12"/>
    <n v="565.44000000000005"/>
    <n v="26"/>
    <s v="2611 - RHC: lůžkové oddělení 44 a 45"/>
    <x v="0"/>
    <n v="10"/>
  </r>
  <r>
    <x v="68"/>
    <x v="63"/>
    <x v="0"/>
    <s v="HVLP"/>
    <s v="N01BB01"/>
    <d v="2019-10-18T09:59:44"/>
    <n v="13"/>
    <n v="47.12"/>
    <n v="612.55999999999995"/>
    <n v="26"/>
    <s v="2611 - RHC: lůžkové oddělení 44 a 45"/>
    <x v="0"/>
    <n v="10"/>
  </r>
  <r>
    <x v="68"/>
    <x v="63"/>
    <x v="0"/>
    <s v="HVLP"/>
    <s v="N01BB01"/>
    <d v="2019-10-18T10:35:07"/>
    <n v="10"/>
    <n v="47.12"/>
    <n v="471.2"/>
    <n v="26"/>
    <s v="2611 - RHC: lůžkové oddělení 44 a 45"/>
    <x v="0"/>
    <n v="10"/>
  </r>
  <r>
    <x v="68"/>
    <x v="63"/>
    <x v="0"/>
    <s v="HVLP"/>
    <s v="N01BB01"/>
    <d v="2019-12-06T10:30:35"/>
    <n v="25"/>
    <n v="47.12"/>
    <n v="1178"/>
    <n v="26"/>
    <s v="2611 - RHC: lůžkové oddělení 44 a 45"/>
    <x v="0"/>
    <n v="12"/>
  </r>
  <r>
    <x v="69"/>
    <x v="64"/>
    <x v="0"/>
    <s v="HVLP"/>
    <s v="N05AD03"/>
    <d v="2018-05-18T08:23:23"/>
    <n v="2"/>
    <n v="112.51"/>
    <n v="225.02"/>
    <n v="26"/>
    <s v="2611 - RHC: lůžkové oddělení 44 a 45"/>
    <x v="1"/>
    <n v="5"/>
  </r>
  <r>
    <x v="70"/>
    <x v="65"/>
    <x v="0"/>
    <s v="HVLP"/>
    <s v="A12AX"/>
    <d v="2018-03-28T12:54:07"/>
    <n v="1"/>
    <n v="143.5"/>
    <n v="143.5"/>
    <n v="26"/>
    <s v="2611 - RHC: lůžkové oddělení 44 a 45"/>
    <x v="1"/>
    <n v="3"/>
  </r>
  <r>
    <x v="70"/>
    <x v="65"/>
    <x v="0"/>
    <s v="HVLP"/>
    <s v="A12AX"/>
    <d v="2018-06-22T09:52:11"/>
    <n v="1"/>
    <n v="140.69"/>
    <n v="140.69"/>
    <n v="26"/>
    <s v="2611 - RHC: lůžkové oddělení 44 a 45"/>
    <x v="1"/>
    <n v="6"/>
  </r>
  <r>
    <x v="70"/>
    <x v="65"/>
    <x v="0"/>
    <s v="HVLP"/>
    <s v="A12AX"/>
    <d v="2018-08-17T10:40:37"/>
    <n v="1"/>
    <n v="142.1"/>
    <n v="142.1"/>
    <n v="26"/>
    <s v="2611 - RHC: lůžkové oddělení 44 a 45"/>
    <x v="1"/>
    <n v="8"/>
  </r>
  <r>
    <x v="70"/>
    <x v="65"/>
    <x v="0"/>
    <s v="HVLP"/>
    <s v="A12AX"/>
    <d v="2019-08-09T09:27:13"/>
    <n v="1"/>
    <n v="150.34"/>
    <n v="150.34"/>
    <n v="26"/>
    <s v="2611 - RHC: lůžkové oddělení 44 a 45"/>
    <x v="0"/>
    <n v="8"/>
  </r>
  <r>
    <x v="70"/>
    <x v="65"/>
    <x v="0"/>
    <s v="HVLP"/>
    <s v="A12AX"/>
    <d v="2019-10-11T10:48:13"/>
    <n v="1"/>
    <n v="150.16"/>
    <n v="150.16"/>
    <n v="26"/>
    <s v="2611 - RHC: lůžkové oddělení 44 a 45"/>
    <x v="0"/>
    <n v="10"/>
  </r>
  <r>
    <x v="71"/>
    <x v="66"/>
    <x v="0"/>
    <s v="HVLP"/>
    <s v="A12AX"/>
    <d v="2018-11-16T11:52:25"/>
    <n v="1"/>
    <n v="132.38999999999999"/>
    <n v="132.38999999999999"/>
    <n v="26"/>
    <s v="2611 - RHC: lůžkové oddělení 44 a 45"/>
    <x v="1"/>
    <n v="11"/>
  </r>
  <r>
    <x v="72"/>
    <x v="67"/>
    <x v="0"/>
    <s v="HVLP"/>
    <s v="B05BB01"/>
    <d v="2019-12-13T08:07:44"/>
    <n v="1"/>
    <n v="299"/>
    <n v="299"/>
    <n v="26"/>
    <s v="2611 - RHC: lůžkové oddělení 44 a 45"/>
    <x v="0"/>
    <n v="12"/>
  </r>
  <r>
    <x v="73"/>
    <x v="68"/>
    <x v="0"/>
    <s v="HVLP"/>
    <s v="A12AX"/>
    <d v="2018-08-17T10:40:37"/>
    <n v="2"/>
    <n v="233.45"/>
    <n v="466.9"/>
    <n v="26"/>
    <s v="2611 - RHC: lůžkové oddělení 44 a 45"/>
    <x v="1"/>
    <n v="8"/>
  </r>
  <r>
    <x v="74"/>
    <x v="69"/>
    <x v="0"/>
    <s v="HVLP"/>
    <s v="A12AX"/>
    <d v="2018-05-11T09:51:36"/>
    <n v="1"/>
    <n v="130.85"/>
    <n v="130.85"/>
    <n v="26"/>
    <s v="2611 - RHC: lůžkové oddělení 44 a 45"/>
    <x v="1"/>
    <n v="5"/>
  </r>
  <r>
    <x v="74"/>
    <x v="69"/>
    <x v="0"/>
    <s v="HVLP"/>
    <s v="A12AX"/>
    <d v="2018-05-11T09:51:36"/>
    <n v="1"/>
    <n v="130.85"/>
    <n v="130.85"/>
    <n v="26"/>
    <s v="2611 - RHC: lůžkové oddělení 44 a 45"/>
    <x v="1"/>
    <n v="5"/>
  </r>
  <r>
    <x v="75"/>
    <x v="70"/>
    <x v="0"/>
    <s v="HVLP"/>
    <s v="A12AX"/>
    <d v="2018-07-20T10:27:43"/>
    <n v="1"/>
    <n v="338.61"/>
    <n v="338.61"/>
    <n v="26"/>
    <s v="2611 - RHC: lůžkové oddělení 44 a 45"/>
    <x v="1"/>
    <n v="7"/>
  </r>
  <r>
    <x v="75"/>
    <x v="70"/>
    <x v="0"/>
    <s v="HVLP"/>
    <s v="A12AX"/>
    <d v="2018-10-12T09:44:26"/>
    <n v="1"/>
    <n v="338.61"/>
    <n v="338.61"/>
    <n v="26"/>
    <s v="2611 - RHC: lůžkové oddělení 44 a 45"/>
    <x v="1"/>
    <n v="10"/>
  </r>
  <r>
    <x v="75"/>
    <x v="70"/>
    <x v="0"/>
    <s v="HVLP"/>
    <s v="A12AX"/>
    <d v="2018-11-16T11:52:25"/>
    <n v="1"/>
    <n v="352.46"/>
    <n v="352.46"/>
    <n v="26"/>
    <s v="2611 - RHC: lůžkové oddělení 44 a 45"/>
    <x v="1"/>
    <n v="11"/>
  </r>
  <r>
    <x v="75"/>
    <x v="70"/>
    <x v="0"/>
    <s v="HVLP"/>
    <s v="A12AX"/>
    <d v="2018-11-23T13:06:29"/>
    <n v="2"/>
    <n v="352.46"/>
    <n v="704.92"/>
    <n v="26"/>
    <s v="2611 - RHC: lůžkové oddělení 44 a 45"/>
    <x v="1"/>
    <n v="11"/>
  </r>
  <r>
    <x v="75"/>
    <x v="70"/>
    <x v="0"/>
    <s v="HVLP"/>
    <s v="A12AX"/>
    <d v="2018-12-14T10:14:51"/>
    <n v="2"/>
    <n v="344.98"/>
    <n v="689.96"/>
    <n v="26"/>
    <s v="2611 - RHC: lůžkové oddělení 44 a 45"/>
    <x v="1"/>
    <n v="12"/>
  </r>
  <r>
    <x v="75"/>
    <x v="70"/>
    <x v="0"/>
    <s v="HVLP"/>
    <s v="A12AX"/>
    <d v="2019-01-04T12:47:36"/>
    <n v="2"/>
    <n v="344.98"/>
    <n v="689.96"/>
    <n v="26"/>
    <s v="2611 - RHC: lůžkové oddělení 44 a 45"/>
    <x v="0"/>
    <n v="1"/>
  </r>
  <r>
    <x v="75"/>
    <x v="70"/>
    <x v="0"/>
    <s v="HVLP"/>
    <s v="A12AX"/>
    <d v="2019-08-16T08:39:10"/>
    <n v="1"/>
    <n v="351.15"/>
    <n v="351.15"/>
    <n v="26"/>
    <s v="2611 - RHC: lůžkové oddělení 44 a 45"/>
    <x v="0"/>
    <n v="8"/>
  </r>
  <r>
    <x v="75"/>
    <x v="70"/>
    <x v="0"/>
    <s v="HVLP"/>
    <s v="A12AX"/>
    <d v="2019-08-16T08:39:10"/>
    <n v="1"/>
    <n v="350.74"/>
    <n v="350.74"/>
    <n v="26"/>
    <s v="2611 - RHC: lůžkové oddělení 44 a 45"/>
    <x v="0"/>
    <n v="8"/>
  </r>
  <r>
    <x v="76"/>
    <x v="71"/>
    <x v="0"/>
    <s v="HVLP"/>
    <s v="A07BA01"/>
    <d v="2018-12-14T10:14:51"/>
    <n v="2"/>
    <n v="51.81"/>
    <n v="103.62"/>
    <n v="26"/>
    <s v="2611 - RHC: lůžkové oddělení 44 a 45"/>
    <x v="1"/>
    <n v="12"/>
  </r>
  <r>
    <x v="76"/>
    <x v="71"/>
    <x v="0"/>
    <s v="HVLP"/>
    <s v="A07BA01"/>
    <d v="2018-12-14T10:14:51"/>
    <n v="2"/>
    <n v="51.81"/>
    <n v="103.62"/>
    <n v="26"/>
    <s v="2611 - RHC: lůžkové oddělení 44 a 45"/>
    <x v="1"/>
    <n v="12"/>
  </r>
  <r>
    <x v="76"/>
    <x v="71"/>
    <x v="0"/>
    <s v="HVLP"/>
    <s v="A07BA01"/>
    <d v="2019-05-10T09:15:35"/>
    <n v="3"/>
    <n v="51.81"/>
    <n v="155.43"/>
    <n v="26"/>
    <s v="2611 - RHC: lůžkové oddělení 44 a 45"/>
    <x v="0"/>
    <n v="5"/>
  </r>
  <r>
    <x v="77"/>
    <x v="72"/>
    <x v="0"/>
    <s v="HVLP"/>
    <s v="A12BA"/>
    <d v="2019-05-17T12:06:12"/>
    <n v="1"/>
    <n v="100.5"/>
    <n v="100.5"/>
    <n v="26"/>
    <s v="2611 - RHC: lůžkové oddělení 44 a 45"/>
    <x v="0"/>
    <n v="5"/>
  </r>
  <r>
    <x v="77"/>
    <x v="72"/>
    <x v="0"/>
    <s v="HVLP"/>
    <s v="A12BA"/>
    <d v="2019-10-18T09:59:44"/>
    <n v="1"/>
    <n v="103.36"/>
    <n v="103.36"/>
    <n v="26"/>
    <s v="2611 - RHC: lůžkové oddělení 44 a 45"/>
    <x v="0"/>
    <n v="10"/>
  </r>
  <r>
    <x v="78"/>
    <x v="73"/>
    <x v="0"/>
    <s v="HVLP"/>
    <s v="C07AG02"/>
    <d v="2018-02-02T10:48:40"/>
    <n v="1"/>
    <n v="68"/>
    <n v="68"/>
    <n v="26"/>
    <s v="2611 - RHC: lůžkové oddělení 44 a 45"/>
    <x v="1"/>
    <n v="2"/>
  </r>
  <r>
    <x v="79"/>
    <x v="74"/>
    <x v="0"/>
    <s v="HVLP"/>
    <s v="C07AG02"/>
    <d v="2018-10-05T08:24:27"/>
    <n v="2"/>
    <n v="24.75"/>
    <n v="49.5"/>
    <n v="26"/>
    <s v="2611 - RHC: lůžkové oddělení 44 a 45"/>
    <x v="1"/>
    <n v="10"/>
  </r>
  <r>
    <x v="80"/>
    <x v="75"/>
    <x v="0"/>
    <s v="HVLP"/>
    <s v="C09CA06"/>
    <d v="2018-04-26T13:01:16"/>
    <n v="1"/>
    <n v="54.96"/>
    <n v="54.96"/>
    <n v="26"/>
    <s v="2611 - RHC: lůžkové oddělení 44 a 45"/>
    <x v="1"/>
    <n v="4"/>
  </r>
  <r>
    <x v="80"/>
    <x v="75"/>
    <x v="0"/>
    <s v="HVLP"/>
    <s v="C09CA06"/>
    <d v="2018-04-27T08:45:17"/>
    <n v="1"/>
    <n v="54.96"/>
    <n v="54.96"/>
    <n v="26"/>
    <s v="2611 - RHC: lůžkové oddělení 44 a 45"/>
    <x v="1"/>
    <n v="4"/>
  </r>
  <r>
    <x v="81"/>
    <x v="76"/>
    <x v="0"/>
    <s v="HVLP"/>
    <s v="C09CA06"/>
    <d v="2019-05-24T10:20:04"/>
    <n v="1"/>
    <n v="176.91"/>
    <n v="176.91"/>
    <n v="26"/>
    <s v="2611 - RHC: lůžkové oddělení 44 a 45"/>
    <x v="0"/>
    <n v="5"/>
  </r>
  <r>
    <x v="82"/>
    <x v="77"/>
    <x v="0"/>
    <s v="HVLP"/>
    <s v="C09CA06"/>
    <d v="2018-07-23T08:38:31"/>
    <n v="2"/>
    <n v="85.21"/>
    <n v="170.42"/>
    <n v="26"/>
    <s v="2611 - RHC: lůžkové oddělení 44 a 45"/>
    <x v="1"/>
    <n v="7"/>
  </r>
  <r>
    <x v="83"/>
    <x v="78"/>
    <x v="0"/>
    <s v="HVLP"/>
    <s v="C09CA06"/>
    <d v="2018-02-09T08:31:57"/>
    <n v="1"/>
    <n v="27.48"/>
    <n v="27.48"/>
    <n v="26"/>
    <s v="2611 - RHC: lůžkové oddělení 44 a 45"/>
    <x v="1"/>
    <n v="2"/>
  </r>
  <r>
    <x v="83"/>
    <x v="78"/>
    <x v="0"/>
    <s v="HVLP"/>
    <s v="C09CA06"/>
    <d v="2018-02-09T08:31:57"/>
    <n v="1"/>
    <n v="27.48"/>
    <n v="27.48"/>
    <n v="26"/>
    <s v="2611 - RHC: lůžkové oddělení 44 a 45"/>
    <x v="1"/>
    <n v="2"/>
  </r>
  <r>
    <x v="83"/>
    <x v="78"/>
    <x v="0"/>
    <s v="HVLP"/>
    <s v="C09CA06"/>
    <d v="2019-05-20T09:31:27"/>
    <n v="1"/>
    <n v="27.48"/>
    <n v="27.48"/>
    <n v="26"/>
    <s v="2611 - RHC: lůžkové oddělení 44 a 45"/>
    <x v="0"/>
    <n v="5"/>
  </r>
  <r>
    <x v="83"/>
    <x v="78"/>
    <x v="0"/>
    <s v="HVLP"/>
    <s v="C09CA06"/>
    <d v="2019-06-07T09:26:07"/>
    <n v="1"/>
    <n v="27.48"/>
    <n v="27.48"/>
    <n v="26"/>
    <s v="2611 - RHC: lůžkové oddělení 44 a 45"/>
    <x v="0"/>
    <n v="6"/>
  </r>
  <r>
    <x v="84"/>
    <x v="79"/>
    <x v="0"/>
    <s v="HVLP"/>
    <s v="R03DC03"/>
    <d v="2018-07-30T09:10:42"/>
    <n v="1"/>
    <n v="317.58"/>
    <n v="317.58"/>
    <n v="26"/>
    <s v="2611 - RHC: lůžkové oddělení 44 a 45"/>
    <x v="1"/>
    <n v="7"/>
  </r>
  <r>
    <x v="85"/>
    <x v="80"/>
    <x v="0"/>
    <s v="HVLP"/>
    <s v="M01AH01"/>
    <d v="2018-06-15T10:07:39"/>
    <n v="2"/>
    <n v="373.24"/>
    <n v="746.48"/>
    <n v="26"/>
    <s v="2611 - RHC: lůžkové oddělení 44 a 45"/>
    <x v="1"/>
    <n v="6"/>
  </r>
  <r>
    <x v="86"/>
    <x v="81"/>
    <x v="1"/>
    <s v="ATB-V"/>
    <s v="J01MA02"/>
    <d v="2018-10-26T14:22:53"/>
    <n v="1"/>
    <n v="73.22"/>
    <n v="73.22"/>
    <n v="26"/>
    <s v="2611 - RHC: lůžkové oddělení 44 a 45"/>
    <x v="1"/>
    <n v="10"/>
  </r>
  <r>
    <x v="86"/>
    <x v="81"/>
    <x v="1"/>
    <s v="ATB-V"/>
    <s v="J01MA02"/>
    <d v="2018-10-26T14:22:53"/>
    <n v="1"/>
    <n v="73.22"/>
    <n v="73.22"/>
    <n v="26"/>
    <s v="2611 - RHC: lůžkové oddělení 44 a 45"/>
    <x v="1"/>
    <n v="10"/>
  </r>
  <r>
    <x v="86"/>
    <x v="81"/>
    <x v="1"/>
    <s v="ATB-V"/>
    <s v="J01MA02"/>
    <d v="2018-11-12T11:21:03"/>
    <n v="1"/>
    <n v="73.209999999999994"/>
    <n v="73.209999999999994"/>
    <n v="26"/>
    <s v="2611 - RHC: lůžkové oddělení 44 a 45"/>
    <x v="1"/>
    <n v="11"/>
  </r>
  <r>
    <x v="86"/>
    <x v="81"/>
    <x v="1"/>
    <s v="ATB-V"/>
    <s v="J01MA02"/>
    <d v="2018-11-12T11:21:03"/>
    <n v="1"/>
    <n v="73.849999999999994"/>
    <n v="73.849999999999994"/>
    <n v="26"/>
    <s v="2611 - RHC: lůžkové oddělení 44 a 45"/>
    <x v="1"/>
    <n v="11"/>
  </r>
  <r>
    <x v="86"/>
    <x v="81"/>
    <x v="1"/>
    <s v="ATB-V"/>
    <s v="J01MA02"/>
    <d v="2019-03-05T14:52:49"/>
    <n v="2"/>
    <n v="73.22"/>
    <n v="146.44"/>
    <n v="26"/>
    <s v="2611 - RHC: lůžkové oddělení 44 a 45"/>
    <x v="0"/>
    <n v="3"/>
  </r>
  <r>
    <x v="87"/>
    <x v="82"/>
    <x v="1"/>
    <s v="ATB-V"/>
    <s v="J01MA02"/>
    <d v="2019-03-08T11:22:49"/>
    <n v="4"/>
    <n v="44.07"/>
    <n v="176.28"/>
    <n v="26"/>
    <s v="2611 - RHC: lůžkové oddělení 44 a 45"/>
    <x v="0"/>
    <n v="3"/>
  </r>
  <r>
    <x v="86"/>
    <x v="81"/>
    <x v="1"/>
    <s v="ATB-V"/>
    <s v="J01MA02"/>
    <d v="2019-06-14T12:11:56"/>
    <n v="3"/>
    <n v="73.849999999999994"/>
    <n v="221.55"/>
    <n v="26"/>
    <s v="2611 - RHC: lůžkové oddělení 44 a 45"/>
    <x v="0"/>
    <n v="6"/>
  </r>
  <r>
    <x v="86"/>
    <x v="81"/>
    <x v="1"/>
    <s v="ATB-V"/>
    <s v="J01MA02"/>
    <d v="2019-06-14T12:11:56"/>
    <n v="1"/>
    <n v="73.849999999999994"/>
    <n v="73.849999999999994"/>
    <n v="26"/>
    <s v="2611 - RHC: lůžkové oddělení 44 a 45"/>
    <x v="0"/>
    <n v="6"/>
  </r>
  <r>
    <x v="86"/>
    <x v="81"/>
    <x v="1"/>
    <s v="ATB-V"/>
    <s v="J01MA02"/>
    <d v="2019-07-29T12:36:52"/>
    <n v="2"/>
    <n v="73.849999999999994"/>
    <n v="147.69999999999999"/>
    <n v="26"/>
    <s v="2611 - RHC: lůžkové oddělení 44 a 45"/>
    <x v="0"/>
    <n v="7"/>
  </r>
  <r>
    <x v="86"/>
    <x v="81"/>
    <x v="1"/>
    <s v="ATB-V"/>
    <s v="J01MA02"/>
    <d v="2019-10-21T14:55:41"/>
    <n v="5"/>
    <n v="73.849999999999994"/>
    <n v="369.25"/>
    <n v="26"/>
    <s v="2611 - RHC: lůžkové oddělení 44 a 45"/>
    <x v="0"/>
    <n v="10"/>
  </r>
  <r>
    <x v="86"/>
    <x v="81"/>
    <x v="1"/>
    <s v="ATB-V"/>
    <s v="J01MA02"/>
    <d v="2019-11-05T11:27:52"/>
    <n v="1"/>
    <n v="73.849999999999994"/>
    <n v="73.849999999999994"/>
    <n v="26"/>
    <s v="2611 - RHC: lůžkové oddělení 44 a 45"/>
    <x v="0"/>
    <n v="11"/>
  </r>
  <r>
    <x v="86"/>
    <x v="81"/>
    <x v="1"/>
    <s v="ATB-V"/>
    <s v="J01MA02"/>
    <d v="2019-11-05T11:27:52"/>
    <n v="1"/>
    <n v="73.849999999999994"/>
    <n v="73.849999999999994"/>
    <n v="26"/>
    <s v="2611 - RHC: lůžkové oddělení 44 a 45"/>
    <x v="0"/>
    <n v="11"/>
  </r>
  <r>
    <x v="86"/>
    <x v="81"/>
    <x v="1"/>
    <s v="ATB-V"/>
    <s v="J01MA02"/>
    <d v="2019-11-05T11:27:52"/>
    <n v="3"/>
    <n v="73.849999999999994"/>
    <n v="221.55"/>
    <n v="26"/>
    <s v="2611 - RHC: lůžkové oddělení 44 a 45"/>
    <x v="0"/>
    <n v="11"/>
  </r>
  <r>
    <x v="88"/>
    <x v="83"/>
    <x v="1"/>
    <s v="ATB-V"/>
    <s v="J01MA02"/>
    <d v="2018-02-06T11:14:25"/>
    <n v="3"/>
    <n v="58.31"/>
    <n v="174.93"/>
    <n v="26"/>
    <s v="2611 - RHC: lůžkové oddělení 44 a 45"/>
    <x v="1"/>
    <n v="2"/>
  </r>
  <r>
    <x v="88"/>
    <x v="83"/>
    <x v="1"/>
    <s v="ATB-V"/>
    <s v="J01MA02"/>
    <d v="2018-02-28T08:47:16"/>
    <n v="2"/>
    <n v="58.31"/>
    <n v="116.62"/>
    <n v="26"/>
    <s v="2611 - RHC: lůžkové oddělení 44 a 45"/>
    <x v="1"/>
    <n v="2"/>
  </r>
  <r>
    <x v="88"/>
    <x v="83"/>
    <x v="1"/>
    <s v="ATB-V"/>
    <s v="J01MA02"/>
    <d v="2018-06-13T14:01:19"/>
    <n v="2"/>
    <n v="58.31"/>
    <n v="116.62"/>
    <n v="26"/>
    <s v="2611 - RHC: lůžkové oddělení 44 a 45"/>
    <x v="1"/>
    <n v="6"/>
  </r>
  <r>
    <x v="89"/>
    <x v="84"/>
    <x v="1"/>
    <s v="ATB-V"/>
    <s v="J01MA02"/>
    <d v="2018-02-22T14:29:25"/>
    <n v="-0.5"/>
    <n v="286"/>
    <n v="-143"/>
    <n v="26"/>
    <s v="2611 - RHC: lůžkové oddělení 44 a 45"/>
    <x v="1"/>
    <n v="2"/>
  </r>
  <r>
    <x v="89"/>
    <x v="84"/>
    <x v="1"/>
    <s v="ATB-V"/>
    <s v="J01MA02"/>
    <d v="2018-05-29T07:01:24"/>
    <n v="1"/>
    <n v="286"/>
    <n v="286"/>
    <n v="26"/>
    <s v="2611 - RHC: lůžkové oddělení 44 a 45"/>
    <x v="1"/>
    <n v="5"/>
  </r>
  <r>
    <x v="90"/>
    <x v="85"/>
    <x v="0"/>
    <s v="HVLP"/>
    <s v="N06AB04"/>
    <d v="2019-11-01T09:38:37"/>
    <n v="2"/>
    <n v="53.93"/>
    <n v="107.86"/>
    <n v="26"/>
    <s v="2611 - RHC: lůžkové oddělení 44 a 45"/>
    <x v="0"/>
    <n v="11"/>
  </r>
  <r>
    <x v="91"/>
    <x v="86"/>
    <x v="0"/>
    <s v="HVLP-R"/>
    <s v="N06AB04"/>
    <d v="2018-03-09T08:12:54"/>
    <n v="3"/>
    <n v="27.08"/>
    <n v="81.239999999999995"/>
    <n v="26"/>
    <s v="2611 - RHC: lůžkové oddělení 44 a 45"/>
    <x v="1"/>
    <n v="3"/>
  </r>
  <r>
    <x v="91"/>
    <x v="86"/>
    <x v="0"/>
    <s v="HVLP-R"/>
    <s v="N06AB04"/>
    <d v="2018-03-09T08:12:54"/>
    <n v="3"/>
    <n v="27.1"/>
    <n v="81.3"/>
    <n v="26"/>
    <s v="2611 - RHC: lůžkové oddělení 44 a 45"/>
    <x v="1"/>
    <n v="3"/>
  </r>
  <r>
    <x v="91"/>
    <x v="86"/>
    <x v="0"/>
    <s v="HVLP-R"/>
    <s v="N06AB04"/>
    <d v="2018-04-06T08:53:07"/>
    <n v="1"/>
    <n v="27.1"/>
    <n v="27.1"/>
    <n v="26"/>
    <s v="2611 - RHC: lůžkové oddělení 44 a 45"/>
    <x v="1"/>
    <n v="4"/>
  </r>
  <r>
    <x v="91"/>
    <x v="86"/>
    <x v="0"/>
    <s v="HVLP-R"/>
    <s v="N06AB04"/>
    <d v="2018-04-06T08:53:07"/>
    <n v="5"/>
    <n v="27.1"/>
    <n v="135.5"/>
    <n v="26"/>
    <s v="2611 - RHC: lůžkové oddělení 44 a 45"/>
    <x v="1"/>
    <n v="4"/>
  </r>
  <r>
    <x v="91"/>
    <x v="86"/>
    <x v="0"/>
    <s v="HVLP-R"/>
    <s v="N06AB04"/>
    <d v="2018-05-11T09:51:36"/>
    <n v="8"/>
    <n v="27.1"/>
    <n v="216.8"/>
    <n v="26"/>
    <s v="2611 - RHC: lůžkové oddělení 44 a 45"/>
    <x v="1"/>
    <n v="5"/>
  </r>
  <r>
    <x v="91"/>
    <x v="86"/>
    <x v="0"/>
    <s v="HVLP-R"/>
    <s v="N06AB04"/>
    <d v="2018-10-05T08:24:27"/>
    <n v="8"/>
    <n v="27.1"/>
    <n v="216.8"/>
    <n v="26"/>
    <s v="2611 - RHC: lůžkové oddělení 44 a 45"/>
    <x v="1"/>
    <n v="10"/>
  </r>
  <r>
    <x v="92"/>
    <x v="87"/>
    <x v="0"/>
    <s v="HVLP"/>
    <s v="B01AB05"/>
    <d v="2018-12-14T11:02:24"/>
    <n v="1"/>
    <n v="606.70000000000005"/>
    <n v="606.70000000000005"/>
    <n v="26"/>
    <s v="2611 - RHC: lůžkové oddělení 44 a 45"/>
    <x v="1"/>
    <n v="12"/>
  </r>
  <r>
    <x v="92"/>
    <x v="87"/>
    <x v="0"/>
    <s v="HVLP"/>
    <s v="B01AB05"/>
    <d v="2019-11-22T10:31:32"/>
    <n v="2"/>
    <n v="606.70000000000005"/>
    <n v="1213.3900000000001"/>
    <n v="26"/>
    <s v="2611 - RHC: lůžkové oddělení 44 a 45"/>
    <x v="0"/>
    <n v="11"/>
  </r>
  <r>
    <x v="92"/>
    <x v="87"/>
    <x v="0"/>
    <s v="HVLP"/>
    <s v="B01AB05"/>
    <d v="2019-12-02T07:48:34"/>
    <n v="1"/>
    <n v="606.70000000000005"/>
    <n v="606.70000000000005"/>
    <n v="26"/>
    <s v="2611 - RHC: lůžkové oddělení 44 a 45"/>
    <x v="0"/>
    <n v="12"/>
  </r>
  <r>
    <x v="93"/>
    <x v="88"/>
    <x v="1"/>
    <s v="ATB-V"/>
    <s v="J01FF01"/>
    <d v="2018-11-01T14:35:00"/>
    <n v="2.1"/>
    <n v="262.89999999999998"/>
    <n v="552.09"/>
    <n v="26"/>
    <s v="2611 - RHC: lůžkové oddělení 44 a 45"/>
    <x v="1"/>
    <n v="11"/>
  </r>
  <r>
    <x v="94"/>
    <x v="89"/>
    <x v="1"/>
    <s v="ATB-V"/>
    <s v="J01FF01"/>
    <d v="2018-11-01T14:35:00"/>
    <n v="2.1"/>
    <n v="154"/>
    <n v="323.39999999999998"/>
    <n v="26"/>
    <s v="2611 - RHC: lůžkové oddělení 44 a 45"/>
    <x v="1"/>
    <n v="11"/>
  </r>
  <r>
    <x v="95"/>
    <x v="90"/>
    <x v="0"/>
    <s v="HVLP"/>
    <s v="N06AX14"/>
    <d v="2019-04-12T09:55:59"/>
    <n v="1"/>
    <n v="53.46"/>
    <n v="53.46"/>
    <n v="26"/>
    <s v="2611 - RHC: lůžkové oddělení 44 a 45"/>
    <x v="0"/>
    <n v="4"/>
  </r>
  <r>
    <x v="95"/>
    <x v="90"/>
    <x v="0"/>
    <s v="HVLP"/>
    <s v="N06AX14"/>
    <d v="2019-04-25T13:01:09"/>
    <n v="1"/>
    <n v="53.46"/>
    <n v="53.46"/>
    <n v="26"/>
    <s v="2611 - RHC: lůžkové oddělení 44 a 45"/>
    <x v="0"/>
    <n v="4"/>
  </r>
  <r>
    <x v="96"/>
    <x v="91"/>
    <x v="0"/>
    <s v="HVLP-R"/>
    <s v="R05DA04"/>
    <d v="2018-07-20T10:27:43"/>
    <n v="3"/>
    <n v="73.150000000000006"/>
    <n v="219.45"/>
    <n v="26"/>
    <s v="2611 - RHC: lůžkové oddělení 44 a 45"/>
    <x v="1"/>
    <n v="7"/>
  </r>
  <r>
    <x v="96"/>
    <x v="91"/>
    <x v="0"/>
    <s v="HVLP-R"/>
    <s v="R05DA04"/>
    <d v="2018-11-02T09:36:21"/>
    <n v="3"/>
    <n v="73.150000000000006"/>
    <n v="219.45"/>
    <n v="26"/>
    <s v="2611 - RHC: lůžkové oddělení 44 a 45"/>
    <x v="1"/>
    <n v="11"/>
  </r>
  <r>
    <x v="96"/>
    <x v="91"/>
    <x v="0"/>
    <s v="HVLP-R"/>
    <s v="R05DA04"/>
    <d v="2018-11-30T08:25:35"/>
    <n v="2"/>
    <n v="73.150000000000006"/>
    <n v="146.30000000000001"/>
    <n v="26"/>
    <s v="2611 - RHC: lůžkové oddělení 44 a 45"/>
    <x v="1"/>
    <n v="11"/>
  </r>
  <r>
    <x v="97"/>
    <x v="91"/>
    <x v="0"/>
    <s v="HVLP"/>
    <s v="R05DA04"/>
    <d v="2019-04-05T09:45:40"/>
    <n v="4"/>
    <n v="73.150000000000006"/>
    <n v="292.60000000000002"/>
    <n v="26"/>
    <s v="2611 - RHC: lůžkové oddělení 44 a 45"/>
    <x v="0"/>
    <n v="4"/>
  </r>
  <r>
    <x v="97"/>
    <x v="91"/>
    <x v="0"/>
    <s v="HVLP"/>
    <s v="R05DA04"/>
    <d v="2019-05-03T10:43:19"/>
    <n v="3"/>
    <n v="73.150000000000006"/>
    <n v="219.45"/>
    <n v="26"/>
    <s v="2611 - RHC: lůžkové oddělení 44 a 45"/>
    <x v="0"/>
    <n v="5"/>
  </r>
  <r>
    <x v="97"/>
    <x v="91"/>
    <x v="0"/>
    <s v="HVLP"/>
    <s v="R05DA04"/>
    <d v="2019-10-18T09:59:44"/>
    <n v="3"/>
    <n v="73.06"/>
    <n v="219.18"/>
    <n v="26"/>
    <s v="2611 - RHC: lůžkové oddělení 44 a 45"/>
    <x v="0"/>
    <n v="10"/>
  </r>
  <r>
    <x v="98"/>
    <x v="92"/>
    <x v="0"/>
    <s v="HVLP"/>
    <s v="M04AC01"/>
    <d v="2018-10-12T12:44:56"/>
    <n v="1"/>
    <n v="172.21"/>
    <n v="172.21"/>
    <n v="26"/>
    <s v="2611 - RHC: lůžkové oddělení 44 a 45"/>
    <x v="1"/>
    <n v="10"/>
  </r>
  <r>
    <x v="98"/>
    <x v="92"/>
    <x v="0"/>
    <s v="HVLP"/>
    <s v="M04AC01"/>
    <d v="2018-10-19T08:44:48"/>
    <n v="1"/>
    <n v="172.21"/>
    <n v="172.21"/>
    <n v="26"/>
    <s v="2611 - RHC: lůžkové oddělení 44 a 45"/>
    <x v="1"/>
    <n v="10"/>
  </r>
  <r>
    <x v="98"/>
    <x v="92"/>
    <x v="0"/>
    <s v="HVLP"/>
    <s v="M04AC01"/>
    <d v="2018-10-26T12:48:01"/>
    <n v="1"/>
    <n v="172.21"/>
    <n v="172.21"/>
    <n v="26"/>
    <s v="2611 - RHC: lůžkové oddělení 44 a 45"/>
    <x v="1"/>
    <n v="10"/>
  </r>
  <r>
    <x v="98"/>
    <x v="92"/>
    <x v="0"/>
    <s v="HVLP"/>
    <s v="M04AC01"/>
    <d v="2018-11-02T09:36:21"/>
    <n v="2"/>
    <n v="172.21"/>
    <n v="344.42"/>
    <n v="26"/>
    <s v="2611 - RHC: lůžkové oddělení 44 a 45"/>
    <x v="1"/>
    <n v="11"/>
  </r>
  <r>
    <x v="99"/>
    <x v="93"/>
    <x v="0"/>
    <s v="HVLP"/>
    <s v="R03AK08"/>
    <d v="2019-01-18T11:42:16"/>
    <n v="1"/>
    <n v="899.84"/>
    <n v="899.84"/>
    <n v="26"/>
    <s v="2611 - RHC: lůžkové oddělení 44 a 45"/>
    <x v="0"/>
    <n v="1"/>
  </r>
  <r>
    <x v="100"/>
    <x v="94"/>
    <x v="0"/>
    <s v="HVLP"/>
    <s v="M01AX25"/>
    <d v="2018-01-19T14:17:27"/>
    <n v="1"/>
    <n v="289.95"/>
    <n v="289.95"/>
    <n v="26"/>
    <s v="2611 - RHC: lůžkové oddělení 44 a 45"/>
    <x v="1"/>
    <n v="1"/>
  </r>
  <r>
    <x v="101"/>
    <x v="95"/>
    <x v="0"/>
    <s v="HVLP"/>
    <s v="A02BC02"/>
    <d v="2018-04-20T09:42:06"/>
    <n v="1"/>
    <n v="42.88"/>
    <n v="42.88"/>
    <n v="26"/>
    <s v="2611 - RHC: lůžkové oddělení 44 a 45"/>
    <x v="1"/>
    <n v="4"/>
  </r>
  <r>
    <x v="101"/>
    <x v="95"/>
    <x v="0"/>
    <s v="HVLP"/>
    <s v="A02BC02"/>
    <d v="2018-04-20T09:42:06"/>
    <n v="2"/>
    <n v="42.88"/>
    <n v="85.76"/>
    <n v="26"/>
    <s v="2611 - RHC: lůžkové oddělení 44 a 45"/>
    <x v="1"/>
    <n v="4"/>
  </r>
  <r>
    <x v="101"/>
    <x v="95"/>
    <x v="0"/>
    <s v="HVLP"/>
    <s v="A02BC02"/>
    <d v="2018-04-26T13:01:16"/>
    <n v="2"/>
    <n v="42.88"/>
    <n v="85.76"/>
    <n v="26"/>
    <s v="2611 - RHC: lůžkové oddělení 44 a 45"/>
    <x v="1"/>
    <n v="4"/>
  </r>
  <r>
    <x v="101"/>
    <x v="95"/>
    <x v="0"/>
    <s v="HVLP"/>
    <s v="A02BC02"/>
    <d v="2018-04-26T13:01:16"/>
    <n v="1"/>
    <n v="42.92"/>
    <n v="42.92"/>
    <n v="26"/>
    <s v="2611 - RHC: lůžkové oddělení 44 a 45"/>
    <x v="1"/>
    <n v="4"/>
  </r>
  <r>
    <x v="101"/>
    <x v="95"/>
    <x v="0"/>
    <s v="HVLP"/>
    <s v="A02BC02"/>
    <d v="2018-05-03T13:06:00"/>
    <n v="3"/>
    <n v="42.92"/>
    <n v="128.76"/>
    <n v="26"/>
    <s v="2611 - RHC: lůžkové oddělení 44 a 45"/>
    <x v="1"/>
    <n v="5"/>
  </r>
  <r>
    <x v="101"/>
    <x v="95"/>
    <x v="0"/>
    <s v="HVLP"/>
    <s v="A02BC02"/>
    <d v="2018-07-04T11:52:00"/>
    <n v="3"/>
    <n v="42.88"/>
    <n v="128.63999999999999"/>
    <n v="26"/>
    <s v="2611 - RHC: lůžkové oddělení 44 a 45"/>
    <x v="1"/>
    <n v="7"/>
  </r>
  <r>
    <x v="101"/>
    <x v="95"/>
    <x v="0"/>
    <s v="HVLP"/>
    <s v="A02BC02"/>
    <d v="2018-08-17T10:40:37"/>
    <n v="3"/>
    <n v="42.88"/>
    <n v="128.63999999999999"/>
    <n v="26"/>
    <s v="2611 - RHC: lůžkové oddělení 44 a 45"/>
    <x v="1"/>
    <n v="8"/>
  </r>
  <r>
    <x v="101"/>
    <x v="95"/>
    <x v="0"/>
    <s v="HVLP"/>
    <s v="A02BC02"/>
    <d v="2018-10-19T08:44:48"/>
    <n v="2"/>
    <n v="42.88"/>
    <n v="85.76"/>
    <n v="26"/>
    <s v="2611 - RHC: lůžkové oddělení 44 a 45"/>
    <x v="1"/>
    <n v="10"/>
  </r>
  <r>
    <x v="102"/>
    <x v="96"/>
    <x v="0"/>
    <s v="HVLP"/>
    <s v="A02BC02"/>
    <d v="2018-11-16T11:52:25"/>
    <n v="11"/>
    <n v="12.32"/>
    <n v="135.52000000000001"/>
    <n v="26"/>
    <s v="2611 - RHC: lůžkové oddělení 44 a 45"/>
    <x v="1"/>
    <n v="11"/>
  </r>
  <r>
    <x v="101"/>
    <x v="95"/>
    <x v="0"/>
    <s v="HVLP"/>
    <s v="A02BC02"/>
    <d v="2018-12-07T10:21:15"/>
    <n v="3"/>
    <n v="42.88"/>
    <n v="128.63999999999999"/>
    <n v="26"/>
    <s v="2611 - RHC: lůžkové oddělení 44 a 45"/>
    <x v="1"/>
    <n v="12"/>
  </r>
  <r>
    <x v="101"/>
    <x v="95"/>
    <x v="0"/>
    <s v="HVLP"/>
    <s v="A02BC02"/>
    <d v="2018-12-14T10:14:51"/>
    <n v="4"/>
    <n v="42.88"/>
    <n v="171.52"/>
    <n v="26"/>
    <s v="2611 - RHC: lůžkové oddělení 44 a 45"/>
    <x v="1"/>
    <n v="12"/>
  </r>
  <r>
    <x v="101"/>
    <x v="95"/>
    <x v="0"/>
    <s v="HVLP"/>
    <s v="A02BC02"/>
    <d v="2019-01-11T09:37:17"/>
    <n v="2"/>
    <n v="42.88"/>
    <n v="85.76"/>
    <n v="26"/>
    <s v="2611 - RHC: lůžkové oddělení 44 a 45"/>
    <x v="0"/>
    <n v="1"/>
  </r>
  <r>
    <x v="101"/>
    <x v="95"/>
    <x v="0"/>
    <s v="HVLP"/>
    <s v="A02BC02"/>
    <d v="2019-01-11T09:37:17"/>
    <n v="1"/>
    <n v="42.88"/>
    <n v="42.88"/>
    <n v="26"/>
    <s v="2611 - RHC: lůžkové oddělení 44 a 45"/>
    <x v="0"/>
    <n v="1"/>
  </r>
  <r>
    <x v="101"/>
    <x v="95"/>
    <x v="0"/>
    <s v="HVLP"/>
    <s v="A02BC02"/>
    <d v="2019-02-22T10:00:47"/>
    <n v="1"/>
    <n v="42.88"/>
    <n v="42.88"/>
    <n v="26"/>
    <s v="2611 - RHC: lůžkové oddělení 44 a 45"/>
    <x v="0"/>
    <n v="2"/>
  </r>
  <r>
    <x v="101"/>
    <x v="95"/>
    <x v="0"/>
    <s v="HVLP"/>
    <s v="A02BC02"/>
    <d v="2019-02-22T10:00:47"/>
    <n v="1"/>
    <n v="42.88"/>
    <n v="42.88"/>
    <n v="26"/>
    <s v="2611 - RHC: lůžkové oddělení 44 a 45"/>
    <x v="0"/>
    <n v="2"/>
  </r>
  <r>
    <x v="101"/>
    <x v="95"/>
    <x v="0"/>
    <s v="HVLP"/>
    <s v="A02BC02"/>
    <d v="2019-03-15T09:53:09"/>
    <n v="3"/>
    <n v="42.88"/>
    <n v="128.63999999999999"/>
    <n v="26"/>
    <s v="2611 - RHC: lůžkové oddělení 44 a 45"/>
    <x v="0"/>
    <n v="3"/>
  </r>
  <r>
    <x v="101"/>
    <x v="95"/>
    <x v="0"/>
    <s v="HVLP"/>
    <s v="A02BC02"/>
    <d v="2019-05-10T09:15:35"/>
    <n v="3"/>
    <n v="42.88"/>
    <n v="128.63999999999999"/>
    <n v="26"/>
    <s v="2611 - RHC: lůžkové oddělení 44 a 45"/>
    <x v="0"/>
    <n v="5"/>
  </r>
  <r>
    <x v="101"/>
    <x v="95"/>
    <x v="0"/>
    <s v="HVLP"/>
    <s v="A02BC02"/>
    <d v="2019-06-07T09:26:07"/>
    <n v="2"/>
    <n v="42.88"/>
    <n v="85.76"/>
    <n v="26"/>
    <s v="2611 - RHC: lůžkové oddělení 44 a 45"/>
    <x v="0"/>
    <n v="6"/>
  </r>
  <r>
    <x v="101"/>
    <x v="95"/>
    <x v="0"/>
    <s v="HVLP"/>
    <s v="A02BC02"/>
    <d v="2019-06-14T09:56:42"/>
    <n v="3"/>
    <n v="42.88"/>
    <n v="128.63999999999999"/>
    <n v="26"/>
    <s v="2611 - RHC: lůžkové oddělení 44 a 45"/>
    <x v="0"/>
    <n v="6"/>
  </r>
  <r>
    <x v="101"/>
    <x v="95"/>
    <x v="0"/>
    <s v="HVLP"/>
    <s v="A02BC02"/>
    <d v="2019-07-04T11:49:28"/>
    <n v="2"/>
    <n v="42.85"/>
    <n v="85.7"/>
    <n v="26"/>
    <s v="2611 - RHC: lůžkové oddělení 44 a 45"/>
    <x v="0"/>
    <n v="7"/>
  </r>
  <r>
    <x v="101"/>
    <x v="95"/>
    <x v="0"/>
    <s v="HVLP"/>
    <s v="A02BC02"/>
    <d v="2019-07-04T11:49:28"/>
    <n v="1"/>
    <n v="42.92"/>
    <n v="42.92"/>
    <n v="26"/>
    <s v="2611 - RHC: lůžkové oddělení 44 a 45"/>
    <x v="0"/>
    <n v="7"/>
  </r>
  <r>
    <x v="101"/>
    <x v="95"/>
    <x v="0"/>
    <s v="HVLP"/>
    <s v="A02BC02"/>
    <d v="2019-07-12T09:48:00"/>
    <n v="3"/>
    <n v="42.85"/>
    <n v="128.55000000000001"/>
    <n v="26"/>
    <s v="2611 - RHC: lůžkové oddělení 44 a 45"/>
    <x v="0"/>
    <n v="7"/>
  </r>
  <r>
    <x v="101"/>
    <x v="95"/>
    <x v="0"/>
    <s v="HVLP"/>
    <s v="A02BC02"/>
    <d v="2019-08-09T09:27:13"/>
    <n v="3"/>
    <n v="43.26"/>
    <n v="129.78"/>
    <n v="26"/>
    <s v="2611 - RHC: lůžkové oddělení 44 a 45"/>
    <x v="0"/>
    <n v="8"/>
  </r>
  <r>
    <x v="101"/>
    <x v="95"/>
    <x v="0"/>
    <s v="HVLP"/>
    <s v="A02BC02"/>
    <d v="2019-09-06T11:01:41"/>
    <n v="3"/>
    <n v="43.26"/>
    <n v="129.78"/>
    <n v="26"/>
    <s v="2611 - RHC: lůžkové oddělení 44 a 45"/>
    <x v="0"/>
    <n v="9"/>
  </r>
  <r>
    <x v="101"/>
    <x v="95"/>
    <x v="0"/>
    <s v="HVLP"/>
    <s v="A02BC02"/>
    <d v="2019-09-20T11:22:08"/>
    <n v="2"/>
    <n v="42.85"/>
    <n v="85.7"/>
    <n v="26"/>
    <s v="2611 - RHC: lůžkové oddělení 44 a 45"/>
    <x v="0"/>
    <n v="9"/>
  </r>
  <r>
    <x v="101"/>
    <x v="95"/>
    <x v="0"/>
    <s v="HVLP"/>
    <s v="A02BC02"/>
    <d v="2019-10-11T10:48:13"/>
    <n v="4"/>
    <n v="42.88"/>
    <n v="171.52"/>
    <n v="26"/>
    <s v="2611 - RHC: lůžkové oddělení 44 a 45"/>
    <x v="0"/>
    <n v="10"/>
  </r>
  <r>
    <x v="101"/>
    <x v="95"/>
    <x v="0"/>
    <s v="HVLP"/>
    <s v="A02BC02"/>
    <d v="2019-10-18T09:59:44"/>
    <n v="4"/>
    <n v="42.88"/>
    <n v="171.52"/>
    <n v="26"/>
    <s v="2611 - RHC: lůžkové oddělení 44 a 45"/>
    <x v="0"/>
    <n v="10"/>
  </r>
  <r>
    <x v="101"/>
    <x v="95"/>
    <x v="0"/>
    <s v="HVLP"/>
    <s v="A02BC02"/>
    <d v="2019-12-13T08:07:44"/>
    <n v="3"/>
    <n v="42.85"/>
    <n v="128.55000000000001"/>
    <n v="26"/>
    <s v="2611 - RHC: lůžkové oddělení 44 a 45"/>
    <x v="0"/>
    <n v="12"/>
  </r>
  <r>
    <x v="103"/>
    <x v="97"/>
    <x v="0"/>
    <s v="HVLP"/>
    <s v="A02BC02"/>
    <d v="2018-03-09T08:12:54"/>
    <n v="1"/>
    <n v="26.46"/>
    <n v="26.46"/>
    <n v="26"/>
    <s v="2611 - RHC: lůžkové oddělení 44 a 45"/>
    <x v="1"/>
    <n v="3"/>
  </r>
  <r>
    <x v="103"/>
    <x v="97"/>
    <x v="0"/>
    <s v="HVLP"/>
    <s v="A02BC02"/>
    <d v="2018-03-09T08:12:54"/>
    <n v="1"/>
    <n v="26.46"/>
    <n v="26.46"/>
    <n v="26"/>
    <s v="2611 - RHC: lůžkové oddělení 44 a 45"/>
    <x v="1"/>
    <n v="3"/>
  </r>
  <r>
    <x v="104"/>
    <x v="98"/>
    <x v="0"/>
    <s v="HVLP"/>
    <s v="A02BC02"/>
    <d v="2018-01-19T09:39:58"/>
    <n v="8"/>
    <n v="16.59"/>
    <n v="132.72"/>
    <n v="26"/>
    <s v="2611 - RHC: lůžkové oddělení 44 a 45"/>
    <x v="1"/>
    <n v="1"/>
  </r>
  <r>
    <x v="104"/>
    <x v="98"/>
    <x v="0"/>
    <s v="HVLP"/>
    <s v="A02BC02"/>
    <d v="2019-06-28T09:46:39"/>
    <n v="10"/>
    <n v="16.57"/>
    <n v="165.7"/>
    <n v="26"/>
    <s v="2611 - RHC: lůžkové oddělení 44 a 45"/>
    <x v="0"/>
    <n v="6"/>
  </r>
  <r>
    <x v="105"/>
    <x v="99"/>
    <x v="0"/>
    <s v="HVLP"/>
    <s v="C01BD01"/>
    <d v="2018-07-20T10:27:43"/>
    <n v="1"/>
    <n v="89.75"/>
    <n v="89.75"/>
    <n v="26"/>
    <s v="2611 - RHC: lůžkové oddělení 44 a 45"/>
    <x v="1"/>
    <n v="7"/>
  </r>
  <r>
    <x v="105"/>
    <x v="99"/>
    <x v="0"/>
    <s v="HVLP"/>
    <s v="C01BD01"/>
    <d v="2018-11-02T09:36:21"/>
    <n v="1"/>
    <n v="89.31"/>
    <n v="89.31"/>
    <n v="26"/>
    <s v="2611 - RHC: lůžkové oddělení 44 a 45"/>
    <x v="1"/>
    <n v="11"/>
  </r>
  <r>
    <x v="106"/>
    <x v="100"/>
    <x v="1"/>
    <s v="HVLP"/>
    <s v="J01EE01"/>
    <d v="2018-05-11T09:51:36"/>
    <n v="3"/>
    <n v="60.63"/>
    <n v="181.89"/>
    <n v="26"/>
    <s v="2611 - RHC: lůžkové oddělení 44 a 45"/>
    <x v="1"/>
    <n v="5"/>
  </r>
  <r>
    <x v="106"/>
    <x v="100"/>
    <x v="1"/>
    <s v="HVLP"/>
    <s v="J01EE01"/>
    <d v="2018-05-11T09:51:36"/>
    <n v="3"/>
    <n v="60.63"/>
    <n v="181.89"/>
    <n v="26"/>
    <s v="2611 - RHC: lůžkové oddělení 44 a 45"/>
    <x v="1"/>
    <n v="5"/>
  </r>
  <r>
    <x v="106"/>
    <x v="100"/>
    <x v="1"/>
    <s v="HVLP"/>
    <s v="J01EE01"/>
    <d v="2018-06-08T09:51:27"/>
    <n v="3"/>
    <n v="60.63"/>
    <n v="181.89"/>
    <n v="26"/>
    <s v="2611 - RHC: lůžkové oddělení 44 a 45"/>
    <x v="1"/>
    <n v="6"/>
  </r>
  <r>
    <x v="106"/>
    <x v="100"/>
    <x v="1"/>
    <s v="HVLP"/>
    <s v="J01EE01"/>
    <d v="2018-06-08T09:51:27"/>
    <n v="3"/>
    <n v="60.63"/>
    <n v="181.89"/>
    <n v="26"/>
    <s v="2611 - RHC: lůžkové oddělení 44 a 45"/>
    <x v="1"/>
    <n v="6"/>
  </r>
  <r>
    <x v="106"/>
    <x v="100"/>
    <x v="1"/>
    <s v="HVLP"/>
    <s v="J01EE01"/>
    <d v="2018-10-12T09:44:26"/>
    <n v="4"/>
    <n v="60.63"/>
    <n v="242.52"/>
    <n v="26"/>
    <s v="2611 - RHC: lůžkové oddělení 44 a 45"/>
    <x v="1"/>
    <n v="10"/>
  </r>
  <r>
    <x v="106"/>
    <x v="100"/>
    <x v="1"/>
    <s v="HVLP"/>
    <s v="J01EE01"/>
    <d v="2018-10-12T09:44:26"/>
    <n v="2"/>
    <n v="60.63"/>
    <n v="121.26"/>
    <n v="26"/>
    <s v="2611 - RHC: lůžkové oddělení 44 a 45"/>
    <x v="1"/>
    <n v="10"/>
  </r>
  <r>
    <x v="106"/>
    <x v="100"/>
    <x v="1"/>
    <s v="HVLP"/>
    <s v="J01EE01"/>
    <d v="2018-10-19T08:44:48"/>
    <n v="5"/>
    <n v="60.63"/>
    <n v="303.14999999999998"/>
    <n v="26"/>
    <s v="2611 - RHC: lůžkové oddělení 44 a 45"/>
    <x v="1"/>
    <n v="10"/>
  </r>
  <r>
    <x v="106"/>
    <x v="100"/>
    <x v="1"/>
    <s v="HVLP"/>
    <s v="J01EE01"/>
    <d v="2018-11-30T08:25:35"/>
    <n v="4"/>
    <n v="60.04"/>
    <n v="240.16"/>
    <n v="26"/>
    <s v="2611 - RHC: lůžkové oddělení 44 a 45"/>
    <x v="1"/>
    <n v="11"/>
  </r>
  <r>
    <x v="106"/>
    <x v="100"/>
    <x v="1"/>
    <s v="HVLP"/>
    <s v="J01EE01"/>
    <d v="2018-11-30T08:25:35"/>
    <n v="2"/>
    <n v="60.63"/>
    <n v="121.26"/>
    <n v="26"/>
    <s v="2611 - RHC: lůžkové oddělení 44 a 45"/>
    <x v="1"/>
    <n v="11"/>
  </r>
  <r>
    <x v="106"/>
    <x v="100"/>
    <x v="1"/>
    <s v="HVLP"/>
    <s v="J01EE01"/>
    <d v="2019-05-24T10:20:04"/>
    <n v="5"/>
    <n v="60.63"/>
    <n v="303.14999999999998"/>
    <n v="26"/>
    <s v="2611 - RHC: lůžkové oddělení 44 a 45"/>
    <x v="0"/>
    <n v="5"/>
  </r>
  <r>
    <x v="106"/>
    <x v="100"/>
    <x v="1"/>
    <s v="HVLP"/>
    <s v="J01EE01"/>
    <d v="2019-06-14T09:56:42"/>
    <n v="1"/>
    <n v="60.63"/>
    <n v="60.63"/>
    <n v="26"/>
    <s v="2611 - RHC: lůžkové oddělení 44 a 45"/>
    <x v="0"/>
    <n v="6"/>
  </r>
  <r>
    <x v="106"/>
    <x v="100"/>
    <x v="1"/>
    <s v="HVLP"/>
    <s v="J01EE01"/>
    <d v="2019-06-14T09:56:42"/>
    <n v="2"/>
    <n v="60.04"/>
    <n v="120.08"/>
    <n v="26"/>
    <s v="2611 - RHC: lůžkové oddělení 44 a 45"/>
    <x v="0"/>
    <n v="6"/>
  </r>
  <r>
    <x v="107"/>
    <x v="101"/>
    <x v="1"/>
    <s v="HVLP"/>
    <s v="J01EE01"/>
    <d v="2019-08-16T08:39:10"/>
    <n v="10"/>
    <n v="35.700000000000003"/>
    <n v="357"/>
    <n v="26"/>
    <s v="2611 - RHC: lůžkové oddělení 44 a 45"/>
    <x v="0"/>
    <n v="8"/>
  </r>
  <r>
    <x v="106"/>
    <x v="100"/>
    <x v="1"/>
    <s v="HVLP"/>
    <s v="J01EE01"/>
    <d v="2019-11-01T09:38:37"/>
    <n v="4"/>
    <n v="60.56"/>
    <n v="242.24"/>
    <n v="26"/>
    <s v="2611 - RHC: lůžkové oddělení 44 a 45"/>
    <x v="0"/>
    <n v="11"/>
  </r>
  <r>
    <x v="106"/>
    <x v="100"/>
    <x v="1"/>
    <s v="HVLP"/>
    <s v="J01EE01"/>
    <d v="2019-11-04T09:25:46"/>
    <n v="1"/>
    <n v="60.56"/>
    <n v="60.56"/>
    <n v="26"/>
    <s v="2611 - RHC: lůžkové oddělení 44 a 45"/>
    <x v="0"/>
    <n v="11"/>
  </r>
  <r>
    <x v="106"/>
    <x v="100"/>
    <x v="1"/>
    <s v="HVLP"/>
    <s v="J01EE01"/>
    <d v="2019-12-06T10:30:35"/>
    <n v="5"/>
    <n v="60.56"/>
    <n v="302.8"/>
    <n v="26"/>
    <s v="2611 - RHC: lůžkové oddělení 44 a 45"/>
    <x v="0"/>
    <n v="12"/>
  </r>
  <r>
    <x v="106"/>
    <x v="100"/>
    <x v="1"/>
    <s v="HVLP"/>
    <s v="J01EE01"/>
    <d v="2019-12-13T08:07:44"/>
    <n v="2"/>
    <n v="60.56"/>
    <n v="121.12"/>
    <n v="26"/>
    <s v="2611 - RHC: lůžkové oddělení 44 a 45"/>
    <x v="0"/>
    <n v="12"/>
  </r>
  <r>
    <x v="106"/>
    <x v="100"/>
    <x v="1"/>
    <s v="HVLP"/>
    <s v="J01EE01"/>
    <d v="2019-12-13T08:07:44"/>
    <n v="3"/>
    <n v="60.56"/>
    <n v="181.68"/>
    <n v="26"/>
    <s v="2611 - RHC: lůžkové oddělení 44 a 45"/>
    <x v="0"/>
    <n v="12"/>
  </r>
  <r>
    <x v="108"/>
    <x v="102"/>
    <x v="0"/>
    <s v="HVLP"/>
    <s v="N06AX21"/>
    <d v="2019-05-17T12:06:12"/>
    <n v="1"/>
    <n v="427.94"/>
    <n v="427.94"/>
    <n v="26"/>
    <s v="2611 - RHC: lůžkové oddělení 44 a 45"/>
    <x v="0"/>
    <n v="5"/>
  </r>
  <r>
    <x v="108"/>
    <x v="102"/>
    <x v="0"/>
    <s v="HVLP"/>
    <s v="N06AX21"/>
    <d v="2019-10-25T08:31:30"/>
    <n v="1"/>
    <n v="427.44"/>
    <n v="427.44"/>
    <n v="26"/>
    <s v="2611 - RHC: lůžkové oddělení 44 a 45"/>
    <x v="0"/>
    <n v="10"/>
  </r>
  <r>
    <x v="109"/>
    <x v="103"/>
    <x v="1"/>
    <s v="HVLP"/>
    <s v="J01FF01"/>
    <d v="2018-10-05T08:24:27"/>
    <n v="1"/>
    <n v="97.61"/>
    <n v="97.61"/>
    <n v="26"/>
    <s v="2611 - RHC: lůžkové oddělení 44 a 45"/>
    <x v="1"/>
    <n v="10"/>
  </r>
  <r>
    <x v="109"/>
    <x v="103"/>
    <x v="1"/>
    <s v="HVLP"/>
    <s v="J01FF01"/>
    <d v="2018-10-05T08:24:27"/>
    <n v="4"/>
    <n v="97.61"/>
    <n v="390.44"/>
    <n v="26"/>
    <s v="2611 - RHC: lůžkové oddělení 44 a 45"/>
    <x v="1"/>
    <n v="10"/>
  </r>
  <r>
    <x v="109"/>
    <x v="103"/>
    <x v="1"/>
    <s v="HVLP"/>
    <s v="J01FF01"/>
    <d v="2018-12-14T10:14:51"/>
    <n v="4"/>
    <n v="97.6"/>
    <n v="390.4"/>
    <n v="26"/>
    <s v="2611 - RHC: lůžkové oddělení 44 a 45"/>
    <x v="1"/>
    <n v="12"/>
  </r>
  <r>
    <x v="109"/>
    <x v="103"/>
    <x v="1"/>
    <s v="HVLP"/>
    <s v="J01FF01"/>
    <d v="2018-12-14T10:14:51"/>
    <n v="1"/>
    <n v="97.61"/>
    <n v="97.61"/>
    <n v="26"/>
    <s v="2611 - RHC: lůžkové oddělení 44 a 45"/>
    <x v="1"/>
    <n v="12"/>
  </r>
  <r>
    <x v="109"/>
    <x v="103"/>
    <x v="1"/>
    <s v="HVLP"/>
    <s v="J01FF01"/>
    <d v="2019-08-09T09:27:13"/>
    <n v="4"/>
    <n v="97.52"/>
    <n v="390.08"/>
    <n v="26"/>
    <s v="2611 - RHC: lůžkové oddělení 44 a 45"/>
    <x v="0"/>
    <n v="8"/>
  </r>
  <r>
    <x v="109"/>
    <x v="103"/>
    <x v="1"/>
    <s v="HVLP"/>
    <s v="J01FF01"/>
    <d v="2019-08-16T08:39:10"/>
    <n v="4"/>
    <n v="97.49"/>
    <n v="389.96"/>
    <n v="26"/>
    <s v="2611 - RHC: lůžkové oddělení 44 a 45"/>
    <x v="0"/>
    <n v="8"/>
  </r>
  <r>
    <x v="109"/>
    <x v="103"/>
    <x v="1"/>
    <s v="HVLP"/>
    <s v="J01FF01"/>
    <d v="2019-09-27T09:02:28"/>
    <n v="5"/>
    <n v="97.49"/>
    <n v="487.45"/>
    <n v="26"/>
    <s v="2611 - RHC: lůžkové oddělení 44 a 45"/>
    <x v="0"/>
    <n v="9"/>
  </r>
  <r>
    <x v="109"/>
    <x v="103"/>
    <x v="1"/>
    <s v="HVLP"/>
    <s v="J01FF01"/>
    <d v="2019-12-13T08:07:44"/>
    <n v="3"/>
    <n v="96.45"/>
    <n v="289.35000000000002"/>
    <n v="26"/>
    <s v="2611 - RHC: lůžkové oddělení 44 a 45"/>
    <x v="0"/>
    <n v="12"/>
  </r>
  <r>
    <x v="110"/>
    <x v="104"/>
    <x v="0"/>
    <s v="HVLP"/>
    <s v="R03DX07"/>
    <d v="2019-06-07T09:26:07"/>
    <n v="1"/>
    <n v="1087.06"/>
    <n v="1087.06"/>
    <n v="26"/>
    <s v="2611 - RHC: lůžkové oddělení 44 a 45"/>
    <x v="0"/>
    <n v="6"/>
  </r>
  <r>
    <x v="111"/>
    <x v="105"/>
    <x v="0"/>
    <s v="HVLP"/>
    <s v="A03FA01"/>
    <d v="2018-06-22T09:52:11"/>
    <n v="2"/>
    <n v="47.32"/>
    <n v="94.64"/>
    <n v="26"/>
    <s v="2611 - RHC: lůžkové oddělení 44 a 45"/>
    <x v="1"/>
    <n v="6"/>
  </r>
  <r>
    <x v="111"/>
    <x v="105"/>
    <x v="0"/>
    <s v="HVLP"/>
    <s v="A03FA01"/>
    <d v="2019-06-07T09:26:07"/>
    <n v="1"/>
    <n v="47.32"/>
    <n v="47.32"/>
    <n v="26"/>
    <s v="2611 - RHC: lůžkové oddělení 44 a 45"/>
    <x v="0"/>
    <n v="6"/>
  </r>
  <r>
    <x v="112"/>
    <x v="106"/>
    <x v="0"/>
    <s v="HVLP"/>
    <s v="N03AG01"/>
    <d v="2018-03-16T08:56:17"/>
    <n v="1"/>
    <n v="237.26"/>
    <n v="237.26"/>
    <n v="26"/>
    <s v="2611 - RHC: lůžkové oddělení 44 a 45"/>
    <x v="1"/>
    <n v="3"/>
  </r>
  <r>
    <x v="112"/>
    <x v="106"/>
    <x v="0"/>
    <s v="HVLP"/>
    <s v="N03AG01"/>
    <d v="2018-06-22T09:52:11"/>
    <n v="1"/>
    <n v="237.26"/>
    <n v="237.26"/>
    <n v="26"/>
    <s v="2611 - RHC: lůžkové oddělení 44 a 45"/>
    <x v="1"/>
    <n v="6"/>
  </r>
  <r>
    <x v="112"/>
    <x v="106"/>
    <x v="0"/>
    <s v="HVLP"/>
    <s v="N03AG01"/>
    <d v="2018-07-27T08:17:12"/>
    <n v="1"/>
    <n v="237.26"/>
    <n v="237.26"/>
    <n v="26"/>
    <s v="2611 - RHC: lůžkové oddělení 44 a 45"/>
    <x v="1"/>
    <n v="7"/>
  </r>
  <r>
    <x v="112"/>
    <x v="106"/>
    <x v="0"/>
    <s v="HVLP"/>
    <s v="N03AG01"/>
    <d v="2018-10-19T08:44:48"/>
    <n v="1"/>
    <n v="238.45"/>
    <n v="238.45"/>
    <n v="26"/>
    <s v="2611 - RHC: lůžkové oddělení 44 a 45"/>
    <x v="1"/>
    <n v="10"/>
  </r>
  <r>
    <x v="112"/>
    <x v="106"/>
    <x v="0"/>
    <s v="HVLP"/>
    <s v="N03AG01"/>
    <d v="2019-07-26T09:40:28"/>
    <n v="2"/>
    <n v="237.26"/>
    <n v="474.52"/>
    <n v="26"/>
    <s v="2611 - RHC: lůžkové oddělení 44 a 45"/>
    <x v="0"/>
    <n v="7"/>
  </r>
  <r>
    <x v="113"/>
    <x v="107"/>
    <x v="0"/>
    <s v="HVLP"/>
    <s v="H02AB04"/>
    <d v="2018-05-18T08:23:23"/>
    <n v="10"/>
    <n v="24.26"/>
    <n v="242.6"/>
    <n v="26"/>
    <s v="2611 - RHC: lůžkové oddělení 44 a 45"/>
    <x v="1"/>
    <n v="5"/>
  </r>
  <r>
    <x v="113"/>
    <x v="107"/>
    <x v="0"/>
    <s v="HVLP"/>
    <s v="H02AB04"/>
    <d v="2018-06-29T08:26:09"/>
    <n v="10"/>
    <n v="24.26"/>
    <n v="242.6"/>
    <n v="26"/>
    <s v="2611 - RHC: lůžkové oddělení 44 a 45"/>
    <x v="1"/>
    <n v="6"/>
  </r>
  <r>
    <x v="113"/>
    <x v="107"/>
    <x v="0"/>
    <s v="HVLP"/>
    <s v="H02AB04"/>
    <d v="2018-07-20T10:27:43"/>
    <n v="10"/>
    <n v="24.28"/>
    <n v="242.8"/>
    <n v="26"/>
    <s v="2611 - RHC: lůžkové oddělení 44 a 45"/>
    <x v="1"/>
    <n v="7"/>
  </r>
  <r>
    <x v="113"/>
    <x v="107"/>
    <x v="0"/>
    <s v="HVLP"/>
    <s v="H02AB04"/>
    <d v="2018-08-24T09:50:52"/>
    <n v="10"/>
    <n v="24.26"/>
    <n v="242.6"/>
    <n v="26"/>
    <s v="2611 - RHC: lůžkové oddělení 44 a 45"/>
    <x v="1"/>
    <n v="8"/>
  </r>
  <r>
    <x v="113"/>
    <x v="107"/>
    <x v="0"/>
    <s v="HVLP"/>
    <s v="H02AB04"/>
    <d v="2018-10-12T09:44:26"/>
    <n v="10"/>
    <n v="24.48"/>
    <n v="244.8"/>
    <n v="26"/>
    <s v="2611 - RHC: lůžkové oddělení 44 a 45"/>
    <x v="1"/>
    <n v="10"/>
  </r>
  <r>
    <x v="113"/>
    <x v="107"/>
    <x v="0"/>
    <s v="HVLP"/>
    <s v="H02AB04"/>
    <d v="2018-10-19T08:44:48"/>
    <n v="1"/>
    <n v="24.48"/>
    <n v="24.48"/>
    <n v="26"/>
    <s v="2611 - RHC: lůžkové oddělení 44 a 45"/>
    <x v="1"/>
    <n v="10"/>
  </r>
  <r>
    <x v="113"/>
    <x v="107"/>
    <x v="0"/>
    <s v="HVLP"/>
    <s v="H02AB04"/>
    <d v="2018-10-19T08:44:48"/>
    <n v="9"/>
    <n v="24.26"/>
    <n v="218.34"/>
    <n v="26"/>
    <s v="2611 - RHC: lůžkové oddělení 44 a 45"/>
    <x v="1"/>
    <n v="10"/>
  </r>
  <r>
    <x v="113"/>
    <x v="107"/>
    <x v="0"/>
    <s v="HVLP"/>
    <s v="H02AB04"/>
    <d v="2018-11-02T09:36:21"/>
    <n v="1"/>
    <n v="24.26"/>
    <n v="24.26"/>
    <n v="26"/>
    <s v="2611 - RHC: lůžkové oddělení 44 a 45"/>
    <x v="1"/>
    <n v="11"/>
  </r>
  <r>
    <x v="113"/>
    <x v="107"/>
    <x v="0"/>
    <s v="HVLP"/>
    <s v="H02AB04"/>
    <d v="2018-11-02T09:36:21"/>
    <n v="14"/>
    <n v="24.48"/>
    <n v="342.72"/>
    <n v="26"/>
    <s v="2611 - RHC: lůžkové oddělení 44 a 45"/>
    <x v="1"/>
    <n v="11"/>
  </r>
  <r>
    <x v="113"/>
    <x v="107"/>
    <x v="0"/>
    <s v="HVLP"/>
    <s v="H02AB04"/>
    <d v="2018-11-09T09:37:47"/>
    <n v="15"/>
    <n v="24.26"/>
    <n v="363.9"/>
    <n v="26"/>
    <s v="2611 - RHC: lůžkové oddělení 44 a 45"/>
    <x v="1"/>
    <n v="11"/>
  </r>
  <r>
    <x v="113"/>
    <x v="107"/>
    <x v="0"/>
    <s v="HVLP"/>
    <s v="H02AB04"/>
    <d v="2018-11-30T08:25:35"/>
    <n v="15"/>
    <n v="24.26"/>
    <n v="363.9"/>
    <n v="26"/>
    <s v="2611 - RHC: lůžkové oddělení 44 a 45"/>
    <x v="1"/>
    <n v="11"/>
  </r>
  <r>
    <x v="113"/>
    <x v="107"/>
    <x v="0"/>
    <s v="HVLP"/>
    <s v="H02AB04"/>
    <d v="2019-01-04T12:47:36"/>
    <n v="15"/>
    <n v="24.26"/>
    <n v="363.9"/>
    <n v="26"/>
    <s v="2611 - RHC: lůžkové oddělení 44 a 45"/>
    <x v="0"/>
    <n v="1"/>
  </r>
  <r>
    <x v="113"/>
    <x v="107"/>
    <x v="0"/>
    <s v="HVLP"/>
    <s v="H02AB04"/>
    <d v="2019-01-25T09:53:46"/>
    <n v="15"/>
    <n v="24.26"/>
    <n v="363.9"/>
    <n v="26"/>
    <s v="2611 - RHC: lůžkové oddělení 44 a 45"/>
    <x v="0"/>
    <n v="1"/>
  </r>
  <r>
    <x v="113"/>
    <x v="107"/>
    <x v="0"/>
    <s v="HVLP"/>
    <s v="H02AB04"/>
    <d v="2019-02-08T10:17:10"/>
    <n v="10"/>
    <n v="24.26"/>
    <n v="242.6"/>
    <n v="26"/>
    <s v="2611 - RHC: lůžkové oddělení 44 a 45"/>
    <x v="0"/>
    <n v="2"/>
  </r>
  <r>
    <x v="113"/>
    <x v="107"/>
    <x v="0"/>
    <s v="HVLP"/>
    <s v="H02AB04"/>
    <d v="2019-03-04T09:06:30"/>
    <n v="10"/>
    <n v="24.26"/>
    <n v="242.6"/>
    <n v="26"/>
    <s v="2611 - RHC: lůžkové oddělení 44 a 45"/>
    <x v="0"/>
    <n v="3"/>
  </r>
  <r>
    <x v="113"/>
    <x v="107"/>
    <x v="0"/>
    <s v="HVLP"/>
    <s v="H02AB04"/>
    <d v="2019-03-15T09:53:09"/>
    <n v="15"/>
    <n v="24.26"/>
    <n v="363.9"/>
    <n v="26"/>
    <s v="2611 - RHC: lůžkové oddělení 44 a 45"/>
    <x v="0"/>
    <n v="3"/>
  </r>
  <r>
    <x v="113"/>
    <x v="107"/>
    <x v="0"/>
    <s v="HVLP"/>
    <s v="H02AB04"/>
    <d v="2019-04-01T08:56:03"/>
    <n v="20"/>
    <n v="24.26"/>
    <n v="485.2"/>
    <n v="26"/>
    <s v="2611 - RHC: lůžkové oddělení 44 a 45"/>
    <x v="0"/>
    <n v="4"/>
  </r>
  <r>
    <x v="113"/>
    <x v="107"/>
    <x v="0"/>
    <s v="HVLP"/>
    <s v="H02AB04"/>
    <d v="2019-04-12T09:55:59"/>
    <n v="22"/>
    <n v="24.48"/>
    <n v="538.55999999999995"/>
    <n v="26"/>
    <s v="2611 - RHC: lůžkové oddělení 44 a 45"/>
    <x v="0"/>
    <n v="4"/>
  </r>
  <r>
    <x v="113"/>
    <x v="107"/>
    <x v="0"/>
    <s v="HVLP"/>
    <s v="H02AB04"/>
    <d v="2019-04-12T09:55:59"/>
    <n v="8"/>
    <n v="24.48"/>
    <n v="195.84"/>
    <n v="26"/>
    <s v="2611 - RHC: lůžkové oddělení 44 a 45"/>
    <x v="0"/>
    <n v="4"/>
  </r>
  <r>
    <x v="113"/>
    <x v="107"/>
    <x v="0"/>
    <s v="HVLP"/>
    <s v="H02AB04"/>
    <d v="2019-04-17T13:33:58"/>
    <n v="36"/>
    <n v="24.48"/>
    <n v="881.28"/>
    <n v="26"/>
    <s v="2611 - RHC: lůžkové oddělení 44 a 45"/>
    <x v="0"/>
    <n v="4"/>
  </r>
  <r>
    <x v="113"/>
    <x v="107"/>
    <x v="0"/>
    <s v="HVLP"/>
    <s v="H02AB04"/>
    <d v="2019-04-17T13:33:58"/>
    <n v="4"/>
    <n v="24.48"/>
    <n v="97.92"/>
    <n v="26"/>
    <s v="2611 - RHC: lůžkové oddělení 44 a 45"/>
    <x v="0"/>
    <n v="4"/>
  </r>
  <r>
    <x v="113"/>
    <x v="107"/>
    <x v="0"/>
    <s v="HVLP"/>
    <s v="H02AB04"/>
    <d v="2019-05-03T10:43:19"/>
    <n v="20"/>
    <n v="24.26"/>
    <n v="485.2"/>
    <n v="26"/>
    <s v="2611 - RHC: lůžkové oddělení 44 a 45"/>
    <x v="0"/>
    <n v="5"/>
  </r>
  <r>
    <x v="113"/>
    <x v="107"/>
    <x v="0"/>
    <s v="HVLP"/>
    <s v="H02AB04"/>
    <d v="2019-07-12T09:48:00"/>
    <n v="20"/>
    <n v="37.549999999999997"/>
    <n v="751"/>
    <n v="26"/>
    <s v="2611 - RHC: lůžkové oddělení 44 a 45"/>
    <x v="0"/>
    <n v="7"/>
  </r>
  <r>
    <x v="113"/>
    <x v="107"/>
    <x v="0"/>
    <s v="HVLP"/>
    <s v="H02AB04"/>
    <d v="2019-10-18T09:59:44"/>
    <n v="20"/>
    <n v="37.19"/>
    <n v="743.8"/>
    <n v="26"/>
    <s v="2611 - RHC: lůžkové oddělení 44 a 45"/>
    <x v="0"/>
    <n v="10"/>
  </r>
  <r>
    <x v="113"/>
    <x v="107"/>
    <x v="0"/>
    <s v="HVLP"/>
    <s v="H02AB04"/>
    <d v="2019-10-18T10:35:07"/>
    <n v="20"/>
    <n v="37.18"/>
    <n v="743.6"/>
    <n v="26"/>
    <s v="2611 - RHC: lůžkové oddělení 44 a 45"/>
    <x v="0"/>
    <n v="10"/>
  </r>
  <r>
    <x v="113"/>
    <x v="107"/>
    <x v="0"/>
    <s v="HVLP"/>
    <s v="H02AB04"/>
    <d v="2019-10-24T11:15:24"/>
    <n v="6"/>
    <n v="37.19"/>
    <n v="223.14"/>
    <n v="26"/>
    <s v="2611 - RHC: lůžkové oddělení 44 a 45"/>
    <x v="0"/>
    <n v="10"/>
  </r>
  <r>
    <x v="113"/>
    <x v="107"/>
    <x v="0"/>
    <s v="HVLP"/>
    <s v="H02AB04"/>
    <d v="2019-10-24T11:15:24"/>
    <n v="14"/>
    <n v="37.18"/>
    <n v="520.52"/>
    <n v="26"/>
    <s v="2611 - RHC: lůžkové oddělení 44 a 45"/>
    <x v="0"/>
    <n v="10"/>
  </r>
  <r>
    <x v="113"/>
    <x v="107"/>
    <x v="0"/>
    <s v="HVLP"/>
    <s v="H02AB04"/>
    <d v="2019-11-01T09:38:37"/>
    <n v="6"/>
    <n v="37.19"/>
    <n v="223.14"/>
    <n v="26"/>
    <s v="2611 - RHC: lůžkové oddělení 44 a 45"/>
    <x v="0"/>
    <n v="11"/>
  </r>
  <r>
    <x v="113"/>
    <x v="107"/>
    <x v="0"/>
    <s v="HVLP"/>
    <s v="H02AB04"/>
    <d v="2019-11-01T09:38:37"/>
    <n v="7"/>
    <n v="37.19"/>
    <n v="260.33"/>
    <n v="26"/>
    <s v="2611 - RHC: lůžkové oddělení 44 a 45"/>
    <x v="0"/>
    <n v="11"/>
  </r>
  <r>
    <x v="113"/>
    <x v="107"/>
    <x v="0"/>
    <s v="HVLP"/>
    <s v="H02AB04"/>
    <d v="2019-11-01T09:38:37"/>
    <n v="2"/>
    <n v="37.18"/>
    <n v="74.36"/>
    <n v="26"/>
    <s v="2611 - RHC: lůžkové oddělení 44 a 45"/>
    <x v="0"/>
    <n v="11"/>
  </r>
  <r>
    <x v="113"/>
    <x v="107"/>
    <x v="0"/>
    <s v="HVLP"/>
    <s v="H02AB04"/>
    <d v="2019-11-22T10:31:32"/>
    <n v="20"/>
    <n v="37.18"/>
    <n v="743.6"/>
    <n v="26"/>
    <s v="2611 - RHC: lůžkové oddělení 44 a 45"/>
    <x v="0"/>
    <n v="11"/>
  </r>
  <r>
    <x v="114"/>
    <x v="108"/>
    <x v="0"/>
    <s v="HVLP"/>
    <s v="C05CA53"/>
    <d v="2018-02-02T10:48:40"/>
    <n v="1"/>
    <n v="294.99"/>
    <n v="294.99"/>
    <n v="26"/>
    <s v="2611 - RHC: lůžkové oddělení 44 a 45"/>
    <x v="1"/>
    <n v="2"/>
  </r>
  <r>
    <x v="114"/>
    <x v="108"/>
    <x v="0"/>
    <s v="HVLP"/>
    <s v="C05CA53"/>
    <d v="2018-03-16T08:56:17"/>
    <n v="1"/>
    <n v="294.95"/>
    <n v="294.95"/>
    <n v="26"/>
    <s v="2611 - RHC: lůžkové oddělení 44 a 45"/>
    <x v="1"/>
    <n v="3"/>
  </r>
  <r>
    <x v="114"/>
    <x v="108"/>
    <x v="0"/>
    <s v="HVLP"/>
    <s v="C05CA53"/>
    <d v="2018-04-13T09:55:06"/>
    <n v="1"/>
    <n v="294.95"/>
    <n v="294.95"/>
    <n v="26"/>
    <s v="2611 - RHC: lůžkové oddělení 44 a 45"/>
    <x v="1"/>
    <n v="4"/>
  </r>
  <r>
    <x v="114"/>
    <x v="108"/>
    <x v="0"/>
    <s v="HVLP"/>
    <s v="C05CA53"/>
    <d v="2018-05-11T09:51:36"/>
    <n v="1"/>
    <n v="294.95"/>
    <n v="294.95"/>
    <n v="26"/>
    <s v="2611 - RHC: lůžkové oddělení 44 a 45"/>
    <x v="1"/>
    <n v="5"/>
  </r>
  <r>
    <x v="114"/>
    <x v="108"/>
    <x v="0"/>
    <s v="HVLP"/>
    <s v="C05CA53"/>
    <d v="2018-06-22T09:52:11"/>
    <n v="1"/>
    <n v="294.95"/>
    <n v="294.95"/>
    <n v="26"/>
    <s v="2611 - RHC: lůžkové oddělení 44 a 45"/>
    <x v="1"/>
    <n v="6"/>
  </r>
  <r>
    <x v="115"/>
    <x v="109"/>
    <x v="0"/>
    <s v="HVLP"/>
    <s v="C05CA53"/>
    <d v="2018-11-02T09:36:21"/>
    <n v="1"/>
    <n v="553.51"/>
    <n v="553.51"/>
    <n v="26"/>
    <s v="2611 - RHC: lůžkové oddělení 44 a 45"/>
    <x v="1"/>
    <n v="11"/>
  </r>
  <r>
    <x v="115"/>
    <x v="109"/>
    <x v="0"/>
    <s v="HVLP"/>
    <s v="C05CA53"/>
    <d v="2018-11-23T13:06:29"/>
    <n v="1"/>
    <n v="553.51"/>
    <n v="553.51"/>
    <n v="26"/>
    <s v="2611 - RHC: lůžkové oddělení 44 a 45"/>
    <x v="1"/>
    <n v="11"/>
  </r>
  <r>
    <x v="115"/>
    <x v="109"/>
    <x v="0"/>
    <s v="HVLP"/>
    <s v="C05CA53"/>
    <d v="2019-01-11T09:37:17"/>
    <n v="1"/>
    <n v="553.51"/>
    <n v="553.51"/>
    <n v="26"/>
    <s v="2611 - RHC: lůžkové oddělení 44 a 45"/>
    <x v="0"/>
    <n v="1"/>
  </r>
  <r>
    <x v="115"/>
    <x v="109"/>
    <x v="0"/>
    <s v="HVLP"/>
    <s v="C05CA53"/>
    <d v="2019-08-30T09:39:11"/>
    <n v="1"/>
    <n v="552.80999999999995"/>
    <n v="552.80999999999995"/>
    <n v="26"/>
    <s v="2611 - RHC: lůžkové oddělení 44 a 45"/>
    <x v="0"/>
    <n v="8"/>
  </r>
  <r>
    <x v="116"/>
    <x v="110"/>
    <x v="0"/>
    <s v="HVLP"/>
    <s v="C05CA53"/>
    <d v="2019-09-06T11:01:41"/>
    <n v="1"/>
    <n v="159.02000000000001"/>
    <n v="159.02000000000001"/>
    <n v="26"/>
    <s v="2611 - RHC: lůžkové oddělení 44 a 45"/>
    <x v="0"/>
    <n v="9"/>
  </r>
  <r>
    <x v="114"/>
    <x v="108"/>
    <x v="0"/>
    <s v="HVLP"/>
    <s v="C05CA53"/>
    <d v="2019-10-18T09:59:44"/>
    <n v="2"/>
    <n v="294.7"/>
    <n v="589.4"/>
    <n v="26"/>
    <s v="2611 - RHC: lůžkové oddělení 44 a 45"/>
    <x v="0"/>
    <n v="10"/>
  </r>
  <r>
    <x v="115"/>
    <x v="109"/>
    <x v="0"/>
    <s v="HVLP"/>
    <s v="C05CA53"/>
    <d v="2019-11-08T10:17:28"/>
    <n v="1"/>
    <n v="552.80999999999995"/>
    <n v="552.80999999999995"/>
    <n v="26"/>
    <s v="2611 - RHC: lůžkové oddělení 44 a 45"/>
    <x v="0"/>
    <n v="11"/>
  </r>
  <r>
    <x v="117"/>
    <x v="111"/>
    <x v="0"/>
    <s v="HVLP"/>
    <s v="H02AB02"/>
    <d v="2018-05-04T08:46:00"/>
    <n v="2"/>
    <n v="60.14"/>
    <n v="120.28"/>
    <n v="26"/>
    <s v="2611 - RHC: lůžkové oddělení 44 a 45"/>
    <x v="1"/>
    <n v="5"/>
  </r>
  <r>
    <x v="117"/>
    <x v="111"/>
    <x v="0"/>
    <s v="HVLP"/>
    <s v="H02AB02"/>
    <d v="2018-08-31T08:06:06"/>
    <n v="4"/>
    <n v="60.14"/>
    <n v="240.56"/>
    <n v="26"/>
    <s v="2611 - RHC: lůžkové oddělení 44 a 45"/>
    <x v="1"/>
    <n v="8"/>
  </r>
  <r>
    <x v="117"/>
    <x v="111"/>
    <x v="0"/>
    <s v="HVLP"/>
    <s v="H02AB02"/>
    <d v="2018-08-31T08:11:05"/>
    <n v="4"/>
    <n v="60.14"/>
    <n v="240.56"/>
    <n v="26"/>
    <s v="2611 - RHC: lůžkové oddělení 44 a 45"/>
    <x v="1"/>
    <n v="8"/>
  </r>
  <r>
    <x v="117"/>
    <x v="111"/>
    <x v="0"/>
    <s v="HVLP"/>
    <s v="H02AB02"/>
    <d v="2018-08-31T08:12:35"/>
    <n v="4"/>
    <n v="60.14"/>
    <n v="240.56"/>
    <n v="26"/>
    <s v="2611 - RHC: lůžkové oddělení 44 a 45"/>
    <x v="1"/>
    <n v="8"/>
  </r>
  <r>
    <x v="117"/>
    <x v="111"/>
    <x v="0"/>
    <s v="HVLP"/>
    <s v="H02AB02"/>
    <d v="2018-09-21T09:47:22"/>
    <n v="3"/>
    <n v="60.14"/>
    <n v="180.42"/>
    <n v="26"/>
    <s v="2611 - RHC: lůžkové oddělení 44 a 45"/>
    <x v="1"/>
    <n v="9"/>
  </r>
  <r>
    <x v="117"/>
    <x v="111"/>
    <x v="0"/>
    <s v="HVLP"/>
    <s v="H02AB02"/>
    <d v="2019-04-05T09:45:40"/>
    <n v="2"/>
    <n v="60.14"/>
    <n v="120.28"/>
    <n v="26"/>
    <s v="2611 - RHC: lůžkové oddělení 44 a 45"/>
    <x v="0"/>
    <n v="4"/>
  </r>
  <r>
    <x v="117"/>
    <x v="111"/>
    <x v="0"/>
    <s v="HVLP"/>
    <s v="H02AB02"/>
    <d v="2019-04-12T09:17:46"/>
    <n v="3"/>
    <n v="60.14"/>
    <n v="180.42"/>
    <n v="26"/>
    <s v="2611 - RHC: lůžkové oddělení 44 a 45"/>
    <x v="0"/>
    <n v="4"/>
  </r>
  <r>
    <x v="117"/>
    <x v="111"/>
    <x v="0"/>
    <s v="HVLP"/>
    <s v="H02AB02"/>
    <d v="2019-07-12T09:48:00"/>
    <n v="3"/>
    <n v="60.14"/>
    <n v="180.42"/>
    <n v="26"/>
    <s v="2611 - RHC: lůžkové oddělení 44 a 45"/>
    <x v="0"/>
    <n v="7"/>
  </r>
  <r>
    <x v="117"/>
    <x v="111"/>
    <x v="0"/>
    <s v="HVLP"/>
    <s v="H02AB02"/>
    <d v="2019-09-27T09:02:28"/>
    <n v="3"/>
    <n v="60.08"/>
    <n v="180.24"/>
    <n v="26"/>
    <s v="2611 - RHC: lůžkové oddělení 44 a 45"/>
    <x v="0"/>
    <n v="9"/>
  </r>
  <r>
    <x v="117"/>
    <x v="111"/>
    <x v="0"/>
    <s v="HVLP"/>
    <s v="H02AB02"/>
    <d v="2019-11-15T09:53:03"/>
    <n v="3"/>
    <n v="60.08"/>
    <n v="180.24"/>
    <n v="26"/>
    <s v="2611 - RHC: lůžkové oddělení 44 a 45"/>
    <x v="0"/>
    <n v="11"/>
  </r>
  <r>
    <x v="117"/>
    <x v="111"/>
    <x v="0"/>
    <s v="HVLP"/>
    <s v="H02AB02"/>
    <d v="2019-11-29T07:49:32"/>
    <n v="3"/>
    <n v="60.08"/>
    <n v="180.24"/>
    <n v="26"/>
    <s v="2611 - RHC: lůžkové oddělení 44 a 45"/>
    <x v="0"/>
    <n v="11"/>
  </r>
  <r>
    <x v="117"/>
    <x v="111"/>
    <x v="0"/>
    <s v="HVLP"/>
    <s v="H02AB02"/>
    <d v="2019-12-13T08:07:44"/>
    <n v="5"/>
    <n v="60.08"/>
    <n v="300.39999999999998"/>
    <n v="26"/>
    <s v="2611 - RHC: lůžkové oddělení 44 a 45"/>
    <x v="0"/>
    <n v="12"/>
  </r>
  <r>
    <x v="118"/>
    <x v="112"/>
    <x v="0"/>
    <s v="HVLP"/>
    <s v="S01BA01"/>
    <d v="2019-09-27T09:02:28"/>
    <n v="1"/>
    <n v="28.61"/>
    <n v="28.61"/>
    <n v="26"/>
    <s v="2611 - RHC: lůžkové oddělení 44 a 45"/>
    <x v="0"/>
    <n v="9"/>
  </r>
  <r>
    <x v="118"/>
    <x v="112"/>
    <x v="0"/>
    <s v="HVLP"/>
    <s v="S01BA01"/>
    <d v="2019-11-01T09:38:37"/>
    <n v="2"/>
    <n v="28.61"/>
    <n v="57.22"/>
    <n v="26"/>
    <s v="2611 - RHC: lůžkové oddělení 44 a 45"/>
    <x v="0"/>
    <n v="11"/>
  </r>
  <r>
    <x v="118"/>
    <x v="112"/>
    <x v="0"/>
    <s v="HVLP"/>
    <s v="S01BA01"/>
    <d v="2019-12-06T10:30:35"/>
    <n v="2"/>
    <n v="28.61"/>
    <n v="57.22"/>
    <n v="26"/>
    <s v="2611 - RHC: lůžkové oddělení 44 a 45"/>
    <x v="0"/>
    <n v="12"/>
  </r>
  <r>
    <x v="119"/>
    <x v="113"/>
    <x v="0"/>
    <s v="HVLP"/>
    <s v="A10BB09"/>
    <d v="2019-05-10T09:15:35"/>
    <n v="1"/>
    <n v="256.83"/>
    <n v="256.83"/>
    <n v="26"/>
    <s v="2611 - RHC: lůžkové oddělení 44 a 45"/>
    <x v="0"/>
    <n v="5"/>
  </r>
  <r>
    <x v="120"/>
    <x v="114"/>
    <x v="0"/>
    <s v="HVLP"/>
    <s v="N05BA01"/>
    <d v="2018-07-27T08:17:12"/>
    <n v="1"/>
    <n v="135.15"/>
    <n v="135.15"/>
    <n v="26"/>
    <s v="2611 - RHC: lůžkové oddělení 44 a 45"/>
    <x v="1"/>
    <n v="7"/>
  </r>
  <r>
    <x v="120"/>
    <x v="114"/>
    <x v="0"/>
    <s v="HVLP"/>
    <s v="N05BA01"/>
    <d v="2018-07-30T09:10:42"/>
    <n v="1"/>
    <n v="135.15"/>
    <n v="135.15"/>
    <n v="26"/>
    <s v="2611 - RHC: lůžkové oddělení 44 a 45"/>
    <x v="1"/>
    <n v="7"/>
  </r>
  <r>
    <x v="120"/>
    <x v="114"/>
    <x v="0"/>
    <s v="HVLP"/>
    <s v="N05BA01"/>
    <d v="2019-11-01T09:38:37"/>
    <n v="1"/>
    <n v="134.97999999999999"/>
    <n v="134.97999999999999"/>
    <n v="26"/>
    <s v="2611 - RHC: lůžkové oddělení 44 a 45"/>
    <x v="0"/>
    <n v="11"/>
  </r>
  <r>
    <x v="121"/>
    <x v="115"/>
    <x v="0"/>
    <s v="HVLP-R"/>
    <s v="N05BA01"/>
    <d v="2018-10-12T09:44:26"/>
    <n v="2"/>
    <n v="77.08"/>
    <n v="154.16"/>
    <n v="26"/>
    <s v="2611 - RHC: lůžkové oddělení 44 a 45"/>
    <x v="1"/>
    <n v="10"/>
  </r>
  <r>
    <x v="122"/>
    <x v="116"/>
    <x v="0"/>
    <s v="HVLP-R"/>
    <s v="N05BA01"/>
    <d v="2018-10-12T09:44:26"/>
    <n v="2"/>
    <n v="40.25"/>
    <n v="80.5"/>
    <n v="26"/>
    <s v="2611 - RHC: lůžkové oddělení 44 a 45"/>
    <x v="1"/>
    <n v="10"/>
  </r>
  <r>
    <x v="123"/>
    <x v="116"/>
    <x v="0"/>
    <s v="HVLP-R"/>
    <s v="N05BA01"/>
    <d v="2019-03-15T09:53:09"/>
    <n v="2"/>
    <n v="39.9"/>
    <n v="79.8"/>
    <n v="26"/>
    <s v="2611 - RHC: lůžkové oddělení 44 a 45"/>
    <x v="0"/>
    <n v="3"/>
  </r>
  <r>
    <x v="124"/>
    <x v="117"/>
    <x v="0"/>
    <s v="HVLP-R"/>
    <s v="N05BA01"/>
    <d v="2019-03-15T09:53:09"/>
    <n v="2"/>
    <n v="77.08"/>
    <n v="154.16"/>
    <n v="26"/>
    <s v="2611 - RHC: lůžkové oddělení 44 a 45"/>
    <x v="0"/>
    <n v="3"/>
  </r>
  <r>
    <x v="124"/>
    <x v="117"/>
    <x v="0"/>
    <s v="HVLP-R"/>
    <s v="N05BA01"/>
    <d v="2019-08-02T11:20:46"/>
    <n v="3"/>
    <n v="77.010000000000005"/>
    <n v="231.03"/>
    <n v="26"/>
    <s v="2611 - RHC: lůžkové oddělení 44 a 45"/>
    <x v="0"/>
    <n v="8"/>
  </r>
  <r>
    <x v="125"/>
    <x v="118"/>
    <x v="0"/>
    <s v="HVLP"/>
    <s v="M01AB05"/>
    <d v="2018-04-26T13:01:16"/>
    <n v="3"/>
    <n v="115.57"/>
    <n v="346.71"/>
    <n v="26"/>
    <s v="2611 - RHC: lůžkové oddělení 44 a 45"/>
    <x v="1"/>
    <n v="4"/>
  </r>
  <r>
    <x v="125"/>
    <x v="118"/>
    <x v="0"/>
    <s v="HVLP"/>
    <s v="M01AB05"/>
    <d v="2018-04-27T08:45:17"/>
    <n v="3"/>
    <n v="115.56"/>
    <n v="346.68"/>
    <n v="26"/>
    <s v="2611 - RHC: lůžkové oddělení 44 a 45"/>
    <x v="1"/>
    <n v="4"/>
  </r>
  <r>
    <x v="125"/>
    <x v="118"/>
    <x v="0"/>
    <s v="HVLP"/>
    <s v="M01AB05"/>
    <d v="2018-06-08T09:51:27"/>
    <n v="1"/>
    <n v="115.56"/>
    <n v="115.56"/>
    <n v="26"/>
    <s v="2611 - RHC: lůžkové oddělení 44 a 45"/>
    <x v="1"/>
    <n v="6"/>
  </r>
  <r>
    <x v="125"/>
    <x v="118"/>
    <x v="0"/>
    <s v="HVLP"/>
    <s v="M01AB05"/>
    <d v="2018-06-08T09:51:27"/>
    <n v="3"/>
    <n v="115.56"/>
    <n v="346.68"/>
    <n v="26"/>
    <s v="2611 - RHC: lůžkové oddělení 44 a 45"/>
    <x v="1"/>
    <n v="6"/>
  </r>
  <r>
    <x v="125"/>
    <x v="118"/>
    <x v="0"/>
    <s v="HVLP"/>
    <s v="M01AB05"/>
    <d v="2018-06-08T09:51:27"/>
    <n v="1"/>
    <n v="115.56"/>
    <n v="115.56"/>
    <n v="26"/>
    <s v="2611 - RHC: lůžkové oddělení 44 a 45"/>
    <x v="1"/>
    <n v="6"/>
  </r>
  <r>
    <x v="125"/>
    <x v="118"/>
    <x v="0"/>
    <s v="HVLP"/>
    <s v="M01AB05"/>
    <d v="2018-07-20T10:27:43"/>
    <n v="1"/>
    <n v="114.32"/>
    <n v="114.32"/>
    <n v="26"/>
    <s v="2611 - RHC: lůžkové oddělení 44 a 45"/>
    <x v="1"/>
    <n v="7"/>
  </r>
  <r>
    <x v="125"/>
    <x v="118"/>
    <x v="0"/>
    <s v="HVLP"/>
    <s v="M01AB05"/>
    <d v="2018-07-20T10:27:43"/>
    <n v="2"/>
    <n v="114.32"/>
    <n v="228.64"/>
    <n v="26"/>
    <s v="2611 - RHC: lůžkové oddělení 44 a 45"/>
    <x v="1"/>
    <n v="7"/>
  </r>
  <r>
    <x v="125"/>
    <x v="118"/>
    <x v="0"/>
    <s v="HVLP"/>
    <s v="M01AB05"/>
    <d v="2018-08-31T08:06:06"/>
    <n v="3"/>
    <n v="113.31"/>
    <n v="339.93"/>
    <n v="26"/>
    <s v="2611 - RHC: lůžkové oddělení 44 a 45"/>
    <x v="1"/>
    <n v="8"/>
  </r>
  <r>
    <x v="125"/>
    <x v="118"/>
    <x v="0"/>
    <s v="HVLP"/>
    <s v="M01AB05"/>
    <d v="2018-08-31T08:06:06"/>
    <n v="2"/>
    <n v="112.21"/>
    <n v="224.42"/>
    <n v="26"/>
    <s v="2611 - RHC: lůžkové oddělení 44 a 45"/>
    <x v="1"/>
    <n v="8"/>
  </r>
  <r>
    <x v="125"/>
    <x v="118"/>
    <x v="0"/>
    <s v="HVLP"/>
    <s v="M01AB05"/>
    <d v="2018-08-31T08:11:05"/>
    <n v="3"/>
    <n v="113.31"/>
    <n v="339.93"/>
    <n v="26"/>
    <s v="2611 - RHC: lůžkové oddělení 44 a 45"/>
    <x v="1"/>
    <n v="8"/>
  </r>
  <r>
    <x v="125"/>
    <x v="118"/>
    <x v="0"/>
    <s v="HVLP"/>
    <s v="M01AB05"/>
    <d v="2018-08-31T08:11:05"/>
    <n v="2"/>
    <n v="112.21"/>
    <n v="224.42"/>
    <n v="26"/>
    <s v="2611 - RHC: lůžkové oddělení 44 a 45"/>
    <x v="1"/>
    <n v="8"/>
  </r>
  <r>
    <x v="125"/>
    <x v="118"/>
    <x v="0"/>
    <s v="HVLP"/>
    <s v="M01AB05"/>
    <d v="2018-08-31T08:12:35"/>
    <n v="3"/>
    <n v="113.31"/>
    <n v="339.93"/>
    <n v="26"/>
    <s v="2611 - RHC: lůžkové oddělení 44 a 45"/>
    <x v="1"/>
    <n v="8"/>
  </r>
  <r>
    <x v="125"/>
    <x v="118"/>
    <x v="0"/>
    <s v="HVLP"/>
    <s v="M01AB05"/>
    <d v="2018-08-31T08:12:35"/>
    <n v="2"/>
    <n v="112.21"/>
    <n v="224.42"/>
    <n v="26"/>
    <s v="2611 - RHC: lůžkové oddělení 44 a 45"/>
    <x v="1"/>
    <n v="8"/>
  </r>
  <r>
    <x v="125"/>
    <x v="118"/>
    <x v="0"/>
    <s v="HVLP"/>
    <s v="M01AB05"/>
    <d v="2018-10-05T08:24:27"/>
    <n v="2"/>
    <n v="113.31"/>
    <n v="226.62"/>
    <n v="26"/>
    <s v="2611 - RHC: lůžkové oddělení 44 a 45"/>
    <x v="1"/>
    <n v="10"/>
  </r>
  <r>
    <x v="125"/>
    <x v="118"/>
    <x v="0"/>
    <s v="HVLP"/>
    <s v="M01AB05"/>
    <d v="2018-10-05T08:24:27"/>
    <n v="3"/>
    <n v="113.31"/>
    <n v="339.93"/>
    <n v="26"/>
    <s v="2611 - RHC: lůžkové oddělení 44 a 45"/>
    <x v="1"/>
    <n v="10"/>
  </r>
  <r>
    <x v="125"/>
    <x v="118"/>
    <x v="0"/>
    <s v="HVLP"/>
    <s v="M01AB05"/>
    <d v="2018-11-30T08:25:35"/>
    <n v="4"/>
    <n v="112.21"/>
    <n v="448.84"/>
    <n v="26"/>
    <s v="2611 - RHC: lůžkové oddělení 44 a 45"/>
    <x v="1"/>
    <n v="11"/>
  </r>
  <r>
    <x v="125"/>
    <x v="118"/>
    <x v="0"/>
    <s v="HVLP"/>
    <s v="M01AB05"/>
    <d v="2018-11-30T08:25:35"/>
    <n v="1"/>
    <n v="113.31"/>
    <n v="113.31"/>
    <n v="26"/>
    <s v="2611 - RHC: lůžkové oddělení 44 a 45"/>
    <x v="1"/>
    <n v="11"/>
  </r>
  <r>
    <x v="125"/>
    <x v="118"/>
    <x v="0"/>
    <s v="HVLP"/>
    <s v="M01AB05"/>
    <d v="2018-12-14T10:14:51"/>
    <n v="4"/>
    <n v="113.31"/>
    <n v="453.24"/>
    <n v="26"/>
    <s v="2611 - RHC: lůžkové oddělení 44 a 45"/>
    <x v="1"/>
    <n v="12"/>
  </r>
  <r>
    <x v="125"/>
    <x v="118"/>
    <x v="0"/>
    <s v="HVLP"/>
    <s v="M01AB05"/>
    <d v="2018-12-14T10:14:51"/>
    <n v="1"/>
    <n v="113.31"/>
    <n v="113.31"/>
    <n v="26"/>
    <s v="2611 - RHC: lůžkové oddělení 44 a 45"/>
    <x v="1"/>
    <n v="12"/>
  </r>
  <r>
    <x v="125"/>
    <x v="118"/>
    <x v="0"/>
    <s v="HVLP"/>
    <s v="M01AB05"/>
    <d v="2019-03-29T08:21:55"/>
    <n v="2"/>
    <n v="117.51"/>
    <n v="235.02"/>
    <n v="26"/>
    <s v="2611 - RHC: lůžkové oddělení 44 a 45"/>
    <x v="0"/>
    <n v="3"/>
  </r>
  <r>
    <x v="125"/>
    <x v="118"/>
    <x v="0"/>
    <s v="HVLP"/>
    <s v="M01AB05"/>
    <d v="2019-03-29T08:21:55"/>
    <n v="2"/>
    <n v="123.41"/>
    <n v="246.82"/>
    <n v="26"/>
    <s v="2611 - RHC: lůžkové oddělení 44 a 45"/>
    <x v="0"/>
    <n v="3"/>
  </r>
  <r>
    <x v="125"/>
    <x v="118"/>
    <x v="0"/>
    <s v="HVLP"/>
    <s v="M01AB05"/>
    <d v="2019-04-05T09:45:40"/>
    <n v="4"/>
    <n v="123.41"/>
    <n v="493.64"/>
    <n v="26"/>
    <s v="2611 - RHC: lůžkové oddělení 44 a 45"/>
    <x v="0"/>
    <n v="4"/>
  </r>
  <r>
    <x v="125"/>
    <x v="118"/>
    <x v="0"/>
    <s v="HVLP"/>
    <s v="M01AB05"/>
    <d v="2019-04-05T09:45:40"/>
    <n v="1"/>
    <n v="123.41"/>
    <n v="123.41"/>
    <n v="26"/>
    <s v="2611 - RHC: lůžkové oddělení 44 a 45"/>
    <x v="0"/>
    <n v="4"/>
  </r>
  <r>
    <x v="125"/>
    <x v="118"/>
    <x v="0"/>
    <s v="HVLP"/>
    <s v="M01AB05"/>
    <d v="2019-04-12T09:55:59"/>
    <n v="6"/>
    <n v="123.41"/>
    <n v="740.46"/>
    <n v="26"/>
    <s v="2611 - RHC: lůžkové oddělení 44 a 45"/>
    <x v="0"/>
    <n v="4"/>
  </r>
  <r>
    <x v="125"/>
    <x v="118"/>
    <x v="0"/>
    <s v="HVLP"/>
    <s v="M01AB05"/>
    <d v="2019-06-28T09:46:39"/>
    <n v="3"/>
    <n v="122.21"/>
    <n v="366.63"/>
    <n v="26"/>
    <s v="2611 - RHC: lůžkové oddělení 44 a 45"/>
    <x v="0"/>
    <n v="6"/>
  </r>
  <r>
    <x v="125"/>
    <x v="118"/>
    <x v="0"/>
    <s v="HVLP"/>
    <s v="M01AB05"/>
    <d v="2019-08-30T09:39:11"/>
    <n v="1"/>
    <n v="123.3"/>
    <n v="123.3"/>
    <n v="26"/>
    <s v="2611 - RHC: lůžkové oddělení 44 a 45"/>
    <x v="0"/>
    <n v="8"/>
  </r>
  <r>
    <x v="125"/>
    <x v="118"/>
    <x v="0"/>
    <s v="HVLP"/>
    <s v="M01AB05"/>
    <d v="2019-08-30T09:39:11"/>
    <n v="5"/>
    <n v="123.27"/>
    <n v="616.35"/>
    <n v="26"/>
    <s v="2611 - RHC: lůžkové oddělení 44 a 45"/>
    <x v="0"/>
    <n v="8"/>
  </r>
  <r>
    <x v="125"/>
    <x v="118"/>
    <x v="0"/>
    <s v="HVLP"/>
    <s v="M01AB05"/>
    <d v="2019-10-04T10:46:33"/>
    <n v="4"/>
    <n v="91.92"/>
    <n v="367.68"/>
    <n v="26"/>
    <s v="2611 - RHC: lůžkové oddělení 44 a 45"/>
    <x v="0"/>
    <n v="10"/>
  </r>
  <r>
    <x v="125"/>
    <x v="118"/>
    <x v="0"/>
    <s v="HVLP"/>
    <s v="M01AB05"/>
    <d v="2019-10-07T08:49:09"/>
    <n v="1"/>
    <n v="90.93"/>
    <n v="90.93"/>
    <n v="26"/>
    <s v="2611 - RHC: lůžkové oddělení 44 a 45"/>
    <x v="0"/>
    <n v="10"/>
  </r>
  <r>
    <x v="125"/>
    <x v="118"/>
    <x v="0"/>
    <s v="HVLP"/>
    <s v="M01AB05"/>
    <d v="2019-11-08T10:17:28"/>
    <n v="5"/>
    <n v="90.93"/>
    <n v="454.65"/>
    <n v="26"/>
    <s v="2611 - RHC: lůžkové oddělení 44 a 45"/>
    <x v="0"/>
    <n v="11"/>
  </r>
  <r>
    <x v="125"/>
    <x v="118"/>
    <x v="0"/>
    <s v="HVLP"/>
    <s v="M01AB05"/>
    <d v="2019-12-06T10:30:35"/>
    <n v="3"/>
    <n v="90.93"/>
    <n v="272.79000000000002"/>
    <n v="26"/>
    <s v="2611 - RHC: lůžkové oddělení 44 a 45"/>
    <x v="0"/>
    <n v="12"/>
  </r>
  <r>
    <x v="126"/>
    <x v="119"/>
    <x v="0"/>
    <s v="HVLP"/>
    <s v="B02BX01"/>
    <d v="2018-03-09T08:12:54"/>
    <n v="1"/>
    <n v="765.78"/>
    <n v="765.78"/>
    <n v="26"/>
    <s v="2611 - RHC: lůžkové oddělení 44 a 45"/>
    <x v="1"/>
    <n v="3"/>
  </r>
  <r>
    <x v="126"/>
    <x v="119"/>
    <x v="0"/>
    <s v="HVLP"/>
    <s v="B02BX01"/>
    <d v="2018-03-09T08:12:54"/>
    <n v="1"/>
    <n v="765.78"/>
    <n v="765.78"/>
    <n v="26"/>
    <s v="2611 - RHC: lůžkové oddělení 44 a 45"/>
    <x v="1"/>
    <n v="3"/>
  </r>
  <r>
    <x v="126"/>
    <x v="119"/>
    <x v="0"/>
    <s v="HVLP"/>
    <s v="B02BX01"/>
    <d v="2019-02-08T10:17:10"/>
    <n v="1"/>
    <n v="749.06"/>
    <n v="749.06"/>
    <n v="26"/>
    <s v="2611 - RHC: lůžkové oddělení 44 a 45"/>
    <x v="0"/>
    <n v="2"/>
  </r>
  <r>
    <x v="127"/>
    <x v="120"/>
    <x v="0"/>
    <s v="HVLP"/>
    <s v="C01AA05"/>
    <d v="2018-02-16T10:03:45"/>
    <n v="1"/>
    <n v="31.8"/>
    <n v="31.8"/>
    <n v="26"/>
    <s v="2611 - RHC: lůžkové oddělení 44 a 45"/>
    <x v="1"/>
    <n v="2"/>
  </r>
  <r>
    <x v="127"/>
    <x v="120"/>
    <x v="0"/>
    <s v="HVLP"/>
    <s v="C01AA05"/>
    <d v="2019-02-22T10:00:47"/>
    <n v="2"/>
    <n v="31.81"/>
    <n v="63.62"/>
    <n v="26"/>
    <s v="2611 - RHC: lůžkové oddělení 44 a 45"/>
    <x v="0"/>
    <n v="2"/>
  </r>
  <r>
    <x v="128"/>
    <x v="121"/>
    <x v="0"/>
    <s v="HVLP"/>
    <s v="C01AA05"/>
    <d v="2019-09-13T10:41:24"/>
    <n v="3"/>
    <n v="35.33"/>
    <n v="105.99"/>
    <n v="26"/>
    <s v="2611 - RHC: lůžkové oddělení 44 a 45"/>
    <x v="0"/>
    <n v="9"/>
  </r>
  <r>
    <x v="129"/>
    <x v="122"/>
    <x v="0"/>
    <s v="HVLP"/>
    <s v="C09AA03"/>
    <d v="2018-06-22T09:52:11"/>
    <n v="1"/>
    <n v="46.56"/>
    <n v="46.56"/>
    <n v="26"/>
    <s v="2611 - RHC: lůžkové oddělení 44 a 45"/>
    <x v="1"/>
    <n v="6"/>
  </r>
  <r>
    <x v="129"/>
    <x v="122"/>
    <x v="0"/>
    <s v="HVLP"/>
    <s v="C09AA03"/>
    <d v="2018-06-22T09:52:11"/>
    <n v="1"/>
    <n v="46.56"/>
    <n v="46.56"/>
    <n v="26"/>
    <s v="2611 - RHC: lůžkové oddělení 44 a 45"/>
    <x v="1"/>
    <n v="6"/>
  </r>
  <r>
    <x v="130"/>
    <x v="123"/>
    <x v="0"/>
    <s v="HVLP"/>
    <s v="R06AX"/>
    <d v="2018-03-28T12:54:07"/>
    <n v="3"/>
    <n v="65.569999999999993"/>
    <n v="196.71"/>
    <n v="26"/>
    <s v="2611 - RHC: lůžkové oddělení 44 a 45"/>
    <x v="1"/>
    <n v="3"/>
  </r>
  <r>
    <x v="130"/>
    <x v="123"/>
    <x v="0"/>
    <s v="HVLP"/>
    <s v="R06AX"/>
    <d v="2018-05-11T09:51:36"/>
    <n v="3"/>
    <n v="65.58"/>
    <n v="196.74"/>
    <n v="26"/>
    <s v="2611 - RHC: lůžkové oddělení 44 a 45"/>
    <x v="1"/>
    <n v="5"/>
  </r>
  <r>
    <x v="130"/>
    <x v="123"/>
    <x v="0"/>
    <s v="HVLP"/>
    <s v="R06AX"/>
    <d v="2018-11-02T09:36:21"/>
    <n v="3"/>
    <n v="65.569999999999993"/>
    <n v="196.71"/>
    <n v="26"/>
    <s v="2611 - RHC: lůžkové oddělení 44 a 45"/>
    <x v="1"/>
    <n v="11"/>
  </r>
  <r>
    <x v="130"/>
    <x v="123"/>
    <x v="0"/>
    <s v="HVLP"/>
    <s v="R06AX"/>
    <d v="2019-07-04T11:49:28"/>
    <n v="2"/>
    <n v="65.650000000000006"/>
    <n v="131.30000000000001"/>
    <n v="26"/>
    <s v="2611 - RHC: lůžkové oddělení 44 a 45"/>
    <x v="0"/>
    <n v="7"/>
  </r>
  <r>
    <x v="131"/>
    <x v="124"/>
    <x v="0"/>
    <s v="HVLP"/>
    <s v="M01AB05"/>
    <d v="2019-11-08T10:17:28"/>
    <n v="2"/>
    <n v="60.16"/>
    <n v="120.32"/>
    <n v="26"/>
    <s v="2611 - RHC: lůžkové oddělení 44 a 45"/>
    <x v="0"/>
    <n v="11"/>
  </r>
  <r>
    <x v="131"/>
    <x v="124"/>
    <x v="0"/>
    <s v="HVLP"/>
    <s v="M01AB05"/>
    <d v="2019-12-06T10:30:35"/>
    <n v="3"/>
    <n v="60.16"/>
    <n v="180.48"/>
    <n v="26"/>
    <s v="2611 - RHC: lůžkové oddělení 44 a 45"/>
    <x v="0"/>
    <n v="12"/>
  </r>
  <r>
    <x v="132"/>
    <x v="125"/>
    <x v="0"/>
    <s v="HVLP"/>
    <s v="N06DA02"/>
    <d v="2019-06-24T08:41:39"/>
    <n v="1"/>
    <n v="197.54"/>
    <n v="197.54"/>
    <n v="26"/>
    <s v="2611 - RHC: lůžkové oddělení 44 a 45"/>
    <x v="0"/>
    <n v="6"/>
  </r>
  <r>
    <x v="133"/>
    <x v="126"/>
    <x v="0"/>
    <s v="HVLP"/>
    <s v="N02AJ13"/>
    <d v="2018-05-03T13:06:00"/>
    <n v="1"/>
    <n v="224.87"/>
    <n v="224.87"/>
    <n v="26"/>
    <s v="2611 - RHC: lůžkové oddělení 44 a 45"/>
    <x v="1"/>
    <n v="5"/>
  </r>
  <r>
    <x v="133"/>
    <x v="126"/>
    <x v="0"/>
    <s v="HVLP"/>
    <s v="N02AJ13"/>
    <d v="2018-05-03T13:06:00"/>
    <n v="1"/>
    <n v="224.87"/>
    <n v="224.87"/>
    <n v="26"/>
    <s v="2611 - RHC: lůžkové oddělení 44 a 45"/>
    <x v="1"/>
    <n v="5"/>
  </r>
  <r>
    <x v="133"/>
    <x v="126"/>
    <x v="0"/>
    <s v="HVLP"/>
    <s v="N02AJ13"/>
    <d v="2018-05-18T08:23:23"/>
    <n v="1"/>
    <n v="224.87"/>
    <n v="224.87"/>
    <n v="26"/>
    <s v="2611 - RHC: lůžkové oddělení 44 a 45"/>
    <x v="1"/>
    <n v="5"/>
  </r>
  <r>
    <x v="133"/>
    <x v="126"/>
    <x v="0"/>
    <s v="HVLP"/>
    <s v="N02AJ13"/>
    <d v="2018-05-18T08:23:23"/>
    <n v="1"/>
    <n v="224.87"/>
    <n v="224.87"/>
    <n v="26"/>
    <s v="2611 - RHC: lůžkové oddělení 44 a 45"/>
    <x v="1"/>
    <n v="5"/>
  </r>
  <r>
    <x v="134"/>
    <x v="127"/>
    <x v="0"/>
    <s v="HVLP"/>
    <s v="N02AJ13"/>
    <d v="2018-05-18T08:23:23"/>
    <n v="1"/>
    <n v="74.42"/>
    <n v="74.42"/>
    <n v="26"/>
    <s v="2611 - RHC: lůžkové oddělení 44 a 45"/>
    <x v="1"/>
    <n v="5"/>
  </r>
  <r>
    <x v="134"/>
    <x v="127"/>
    <x v="0"/>
    <s v="HVLP"/>
    <s v="N02AJ13"/>
    <d v="2018-05-18T08:23:23"/>
    <n v="2"/>
    <n v="74.400000000000006"/>
    <n v="148.80000000000001"/>
    <n v="26"/>
    <s v="2611 - RHC: lůžkové oddělení 44 a 45"/>
    <x v="1"/>
    <n v="5"/>
  </r>
  <r>
    <x v="133"/>
    <x v="126"/>
    <x v="0"/>
    <s v="HVLP"/>
    <s v="N02AJ13"/>
    <d v="2018-06-15T10:07:39"/>
    <n v="1"/>
    <n v="224.87"/>
    <n v="224.87"/>
    <n v="26"/>
    <s v="2611 - RHC: lůžkové oddělení 44 a 45"/>
    <x v="1"/>
    <n v="6"/>
  </r>
  <r>
    <x v="133"/>
    <x v="126"/>
    <x v="0"/>
    <s v="HVLP"/>
    <s v="N02AJ13"/>
    <d v="2018-06-15T10:07:39"/>
    <n v="1"/>
    <n v="224.87"/>
    <n v="224.87"/>
    <n v="26"/>
    <s v="2611 - RHC: lůžkové oddělení 44 a 45"/>
    <x v="1"/>
    <n v="6"/>
  </r>
  <r>
    <x v="133"/>
    <x v="126"/>
    <x v="0"/>
    <s v="HVLP"/>
    <s v="N02AJ13"/>
    <d v="2018-07-04T11:52:00"/>
    <n v="1"/>
    <n v="222.68"/>
    <n v="222.68"/>
    <n v="26"/>
    <s v="2611 - RHC: lůžkové oddělení 44 a 45"/>
    <x v="1"/>
    <n v="7"/>
  </r>
  <r>
    <x v="133"/>
    <x v="126"/>
    <x v="0"/>
    <s v="HVLP"/>
    <s v="N02AJ13"/>
    <d v="2018-07-27T08:17:12"/>
    <n v="1"/>
    <n v="224.87"/>
    <n v="224.87"/>
    <n v="26"/>
    <s v="2611 - RHC: lůžkové oddělení 44 a 45"/>
    <x v="1"/>
    <n v="7"/>
  </r>
  <r>
    <x v="133"/>
    <x v="126"/>
    <x v="0"/>
    <s v="HVLP"/>
    <s v="N02AJ13"/>
    <d v="2018-07-27T08:17:12"/>
    <n v="1"/>
    <n v="224.87"/>
    <n v="224.87"/>
    <n v="26"/>
    <s v="2611 - RHC: lůžkové oddělení 44 a 45"/>
    <x v="1"/>
    <n v="7"/>
  </r>
  <r>
    <x v="133"/>
    <x v="126"/>
    <x v="0"/>
    <s v="HVLP"/>
    <s v="N02AJ13"/>
    <d v="2018-08-31T08:06:06"/>
    <n v="1"/>
    <n v="224.87"/>
    <n v="224.87"/>
    <n v="26"/>
    <s v="2611 - RHC: lůžkové oddělení 44 a 45"/>
    <x v="1"/>
    <n v="8"/>
  </r>
  <r>
    <x v="133"/>
    <x v="126"/>
    <x v="0"/>
    <s v="HVLP"/>
    <s v="N02AJ13"/>
    <d v="2018-08-31T08:11:05"/>
    <n v="1"/>
    <n v="224.87"/>
    <n v="224.87"/>
    <n v="26"/>
    <s v="2611 - RHC: lůžkové oddělení 44 a 45"/>
    <x v="1"/>
    <n v="8"/>
  </r>
  <r>
    <x v="133"/>
    <x v="126"/>
    <x v="0"/>
    <s v="HVLP"/>
    <s v="N02AJ13"/>
    <d v="2018-08-31T08:12:35"/>
    <n v="1"/>
    <n v="224.87"/>
    <n v="224.87"/>
    <n v="26"/>
    <s v="2611 - RHC: lůžkové oddělení 44 a 45"/>
    <x v="1"/>
    <n v="8"/>
  </r>
  <r>
    <x v="133"/>
    <x v="126"/>
    <x v="0"/>
    <s v="HVLP"/>
    <s v="N02AJ13"/>
    <d v="2018-08-31T08:12:35"/>
    <n v="1"/>
    <n v="224.87"/>
    <n v="224.87"/>
    <n v="26"/>
    <s v="2611 - RHC: lůžkové oddělení 44 a 45"/>
    <x v="1"/>
    <n v="8"/>
  </r>
  <r>
    <x v="133"/>
    <x v="126"/>
    <x v="0"/>
    <s v="HVLP"/>
    <s v="N02AJ13"/>
    <d v="2018-10-05T08:24:27"/>
    <n v="2"/>
    <n v="224.87"/>
    <n v="449.74"/>
    <n v="26"/>
    <s v="2611 - RHC: lůžkové oddělení 44 a 45"/>
    <x v="1"/>
    <n v="10"/>
  </r>
  <r>
    <x v="133"/>
    <x v="126"/>
    <x v="0"/>
    <s v="HVLP"/>
    <s v="N02AJ13"/>
    <d v="2018-10-19T08:44:48"/>
    <n v="1"/>
    <n v="222.68"/>
    <n v="222.68"/>
    <n v="26"/>
    <s v="2611 - RHC: lůžkové oddělení 44 a 45"/>
    <x v="1"/>
    <n v="10"/>
  </r>
  <r>
    <x v="133"/>
    <x v="126"/>
    <x v="0"/>
    <s v="HVLP"/>
    <s v="N02AJ13"/>
    <d v="2018-11-02T09:36:21"/>
    <n v="2"/>
    <n v="224.87"/>
    <n v="449.74"/>
    <n v="26"/>
    <s v="2611 - RHC: lůžkové oddělení 44 a 45"/>
    <x v="1"/>
    <n v="11"/>
  </r>
  <r>
    <x v="133"/>
    <x v="126"/>
    <x v="0"/>
    <s v="HVLP"/>
    <s v="N02AJ13"/>
    <d v="2018-11-16T11:52:25"/>
    <n v="2"/>
    <n v="224.87"/>
    <n v="449.74"/>
    <n v="26"/>
    <s v="2611 - RHC: lůžkové oddělení 44 a 45"/>
    <x v="1"/>
    <n v="11"/>
  </r>
  <r>
    <x v="133"/>
    <x v="126"/>
    <x v="0"/>
    <s v="HVLP"/>
    <s v="N02AJ13"/>
    <d v="2018-11-30T08:25:35"/>
    <n v="1"/>
    <n v="224.87"/>
    <n v="224.87"/>
    <n v="26"/>
    <s v="2611 - RHC: lůžkové oddělení 44 a 45"/>
    <x v="1"/>
    <n v="11"/>
  </r>
  <r>
    <x v="133"/>
    <x v="126"/>
    <x v="0"/>
    <s v="HVLP"/>
    <s v="N02AJ13"/>
    <d v="2018-12-14T10:14:51"/>
    <n v="3"/>
    <n v="224.87"/>
    <n v="674.61"/>
    <n v="26"/>
    <s v="2611 - RHC: lůžkové oddělení 44 a 45"/>
    <x v="1"/>
    <n v="12"/>
  </r>
  <r>
    <x v="134"/>
    <x v="127"/>
    <x v="0"/>
    <s v="HVLP"/>
    <s v="N02AJ13"/>
    <d v="2018-12-17T08:25:01"/>
    <n v="6"/>
    <n v="74.400000000000006"/>
    <n v="446.4"/>
    <n v="26"/>
    <s v="2611 - RHC: lůžkové oddělení 44 a 45"/>
    <x v="1"/>
    <n v="12"/>
  </r>
  <r>
    <x v="133"/>
    <x v="126"/>
    <x v="0"/>
    <s v="HVLP"/>
    <s v="N02AJ13"/>
    <d v="2019-01-04T12:47:36"/>
    <n v="3"/>
    <n v="226.88"/>
    <n v="680.64"/>
    <n v="26"/>
    <s v="2611 - RHC: lůžkové oddělení 44 a 45"/>
    <x v="0"/>
    <n v="1"/>
  </r>
  <r>
    <x v="133"/>
    <x v="126"/>
    <x v="0"/>
    <s v="HVLP"/>
    <s v="N02AJ13"/>
    <d v="2019-02-22T10:00:47"/>
    <n v="2"/>
    <n v="226.88"/>
    <n v="453.76"/>
    <n v="26"/>
    <s v="2611 - RHC: lůžkové oddělení 44 a 45"/>
    <x v="0"/>
    <n v="2"/>
  </r>
  <r>
    <x v="133"/>
    <x v="126"/>
    <x v="0"/>
    <s v="HVLP"/>
    <s v="N02AJ13"/>
    <d v="2019-03-08T09:50:57"/>
    <n v="2"/>
    <n v="224.87"/>
    <n v="449.74"/>
    <n v="26"/>
    <s v="2611 - RHC: lůžkové oddělení 44 a 45"/>
    <x v="0"/>
    <n v="3"/>
  </r>
  <r>
    <x v="133"/>
    <x v="126"/>
    <x v="0"/>
    <s v="HVLP"/>
    <s v="N02AJ13"/>
    <d v="2019-03-15T09:53:09"/>
    <n v="3"/>
    <n v="224.87"/>
    <n v="674.61"/>
    <n v="26"/>
    <s v="2611 - RHC: lůžkové oddělení 44 a 45"/>
    <x v="0"/>
    <n v="3"/>
  </r>
  <r>
    <x v="133"/>
    <x v="126"/>
    <x v="0"/>
    <s v="HVLP"/>
    <s v="N02AJ13"/>
    <d v="2019-03-29T08:21:55"/>
    <n v="1"/>
    <n v="224.9"/>
    <n v="224.9"/>
    <n v="26"/>
    <s v="2611 - RHC: lůžkové oddělení 44 a 45"/>
    <x v="0"/>
    <n v="3"/>
  </r>
  <r>
    <x v="133"/>
    <x v="126"/>
    <x v="0"/>
    <s v="HVLP"/>
    <s v="N02AJ13"/>
    <d v="2019-03-29T08:21:55"/>
    <n v="2"/>
    <n v="224.87"/>
    <n v="449.74"/>
    <n v="26"/>
    <s v="2611 - RHC: lůžkové oddělení 44 a 45"/>
    <x v="0"/>
    <n v="3"/>
  </r>
  <r>
    <x v="133"/>
    <x v="126"/>
    <x v="0"/>
    <s v="HVLP"/>
    <s v="N02AJ13"/>
    <d v="2019-04-12T09:55:59"/>
    <n v="3"/>
    <n v="224.87"/>
    <n v="674.61"/>
    <n v="26"/>
    <s v="2611 - RHC: lůžkové oddělení 44 a 45"/>
    <x v="0"/>
    <n v="4"/>
  </r>
  <r>
    <x v="133"/>
    <x v="126"/>
    <x v="0"/>
    <s v="HVLP"/>
    <s v="N02AJ13"/>
    <d v="2019-04-25T13:01:09"/>
    <n v="3"/>
    <n v="224.87"/>
    <n v="674.61"/>
    <n v="26"/>
    <s v="2611 - RHC: lůžkové oddělení 44 a 45"/>
    <x v="0"/>
    <n v="4"/>
  </r>
  <r>
    <x v="133"/>
    <x v="126"/>
    <x v="0"/>
    <s v="HVLP"/>
    <s v="N02AJ13"/>
    <d v="2019-04-29T07:37:45"/>
    <n v="1"/>
    <n v="224.87"/>
    <n v="224.87"/>
    <n v="26"/>
    <s v="2611 - RHC: lůžkové oddělení 44 a 45"/>
    <x v="0"/>
    <n v="4"/>
  </r>
  <r>
    <x v="133"/>
    <x v="126"/>
    <x v="0"/>
    <s v="HVLP"/>
    <s v="N02AJ13"/>
    <d v="2019-05-17T12:06:12"/>
    <n v="3"/>
    <n v="224.87"/>
    <n v="674.61"/>
    <n v="26"/>
    <s v="2611 - RHC: lůžkové oddělení 44 a 45"/>
    <x v="0"/>
    <n v="5"/>
  </r>
  <r>
    <x v="133"/>
    <x v="126"/>
    <x v="0"/>
    <s v="HVLP"/>
    <s v="N02AJ13"/>
    <d v="2019-06-07T09:26:07"/>
    <n v="1"/>
    <n v="224.87"/>
    <n v="224.87"/>
    <n v="26"/>
    <s v="2611 - RHC: lůžkové oddělení 44 a 45"/>
    <x v="0"/>
    <n v="6"/>
  </r>
  <r>
    <x v="133"/>
    <x v="126"/>
    <x v="0"/>
    <s v="HVLP"/>
    <s v="N02AJ13"/>
    <d v="2019-06-10T08:25:12"/>
    <n v="1"/>
    <n v="224.87"/>
    <n v="224.87"/>
    <n v="26"/>
    <s v="2611 - RHC: lůžkové oddělení 44 a 45"/>
    <x v="0"/>
    <n v="6"/>
  </r>
  <r>
    <x v="133"/>
    <x v="126"/>
    <x v="0"/>
    <s v="HVLP"/>
    <s v="N02AJ13"/>
    <d v="2019-06-28T09:46:39"/>
    <n v="1"/>
    <n v="224.87"/>
    <n v="224.87"/>
    <n v="26"/>
    <s v="2611 - RHC: lůžkové oddělení 44 a 45"/>
    <x v="0"/>
    <n v="6"/>
  </r>
  <r>
    <x v="133"/>
    <x v="126"/>
    <x v="0"/>
    <s v="HVLP"/>
    <s v="N02AJ13"/>
    <d v="2019-07-01T08:56:56"/>
    <n v="2"/>
    <n v="222.68"/>
    <n v="445.36"/>
    <n v="26"/>
    <s v="2611 - RHC: lůžkové oddělení 44 a 45"/>
    <x v="0"/>
    <n v="7"/>
  </r>
  <r>
    <x v="133"/>
    <x v="126"/>
    <x v="0"/>
    <s v="HVLP"/>
    <s v="N02AJ13"/>
    <d v="2019-07-19T10:01:03"/>
    <n v="3"/>
    <n v="222.68"/>
    <n v="668.04"/>
    <n v="26"/>
    <s v="2611 - RHC: lůžkové oddělení 44 a 45"/>
    <x v="0"/>
    <n v="7"/>
  </r>
  <r>
    <x v="133"/>
    <x v="126"/>
    <x v="0"/>
    <s v="HVLP"/>
    <s v="N02AJ13"/>
    <d v="2019-08-02T11:20:46"/>
    <n v="3"/>
    <n v="224.68"/>
    <n v="674.04"/>
    <n v="26"/>
    <s v="2611 - RHC: lůžkové oddělení 44 a 45"/>
    <x v="0"/>
    <n v="8"/>
  </r>
  <r>
    <x v="133"/>
    <x v="126"/>
    <x v="0"/>
    <s v="HVLP"/>
    <s v="N02AJ13"/>
    <d v="2019-08-02T11:20:46"/>
    <n v="1"/>
    <n v="224.68"/>
    <n v="224.68"/>
    <n v="26"/>
    <s v="2611 - RHC: lůžkové oddělení 44 a 45"/>
    <x v="0"/>
    <n v="8"/>
  </r>
  <r>
    <x v="133"/>
    <x v="126"/>
    <x v="0"/>
    <s v="HVLP"/>
    <s v="N02AJ13"/>
    <d v="2019-08-16T08:39:10"/>
    <n v="3"/>
    <n v="226.88"/>
    <n v="680.64"/>
    <n v="26"/>
    <s v="2611 - RHC: lůžkové oddělení 44 a 45"/>
    <x v="0"/>
    <n v="8"/>
  </r>
  <r>
    <x v="133"/>
    <x v="126"/>
    <x v="0"/>
    <s v="HVLP"/>
    <s v="N02AJ13"/>
    <d v="2019-08-30T09:39:11"/>
    <n v="3"/>
    <n v="226.88"/>
    <n v="680.64"/>
    <n v="26"/>
    <s v="2611 - RHC: lůžkové oddělení 44 a 45"/>
    <x v="0"/>
    <n v="8"/>
  </r>
  <r>
    <x v="134"/>
    <x v="127"/>
    <x v="0"/>
    <s v="HVLP"/>
    <s v="N02AJ13"/>
    <d v="2019-09-13T10:41:24"/>
    <n v="15"/>
    <n v="75.06"/>
    <n v="1125.9000000000001"/>
    <n v="26"/>
    <s v="2611 - RHC: lůžkové oddělení 44 a 45"/>
    <x v="0"/>
    <n v="9"/>
  </r>
  <r>
    <x v="133"/>
    <x v="126"/>
    <x v="0"/>
    <s v="HVLP"/>
    <s v="N02AJ13"/>
    <d v="2019-10-18T09:59:44"/>
    <n v="2"/>
    <n v="222.68"/>
    <n v="445.36"/>
    <n v="26"/>
    <s v="2611 - RHC: lůžkové oddělení 44 a 45"/>
    <x v="0"/>
    <n v="10"/>
  </r>
  <r>
    <x v="133"/>
    <x v="126"/>
    <x v="0"/>
    <s v="HVLP"/>
    <s v="N02AJ13"/>
    <d v="2019-11-22T10:31:32"/>
    <n v="2"/>
    <n v="226.88"/>
    <n v="453.76"/>
    <n v="26"/>
    <s v="2611 - RHC: lůžkové oddělení 44 a 45"/>
    <x v="0"/>
    <n v="11"/>
  </r>
  <r>
    <x v="133"/>
    <x v="126"/>
    <x v="0"/>
    <s v="HVLP"/>
    <s v="N02AJ13"/>
    <d v="2019-12-06T10:30:35"/>
    <n v="2"/>
    <n v="224.61"/>
    <n v="449.22"/>
    <n v="26"/>
    <s v="2611 - RHC: lůžkové oddělení 44 a 45"/>
    <x v="0"/>
    <n v="12"/>
  </r>
  <r>
    <x v="133"/>
    <x v="126"/>
    <x v="0"/>
    <s v="HVLP"/>
    <s v="N02AJ13"/>
    <d v="2019-12-06T10:30:35"/>
    <n v="1"/>
    <n v="226.88"/>
    <n v="226.88"/>
    <n v="26"/>
    <s v="2611 - RHC: lůžkové oddělení 44 a 45"/>
    <x v="0"/>
    <n v="12"/>
  </r>
  <r>
    <x v="133"/>
    <x v="126"/>
    <x v="0"/>
    <s v="HVLP"/>
    <s v="N02AJ13"/>
    <d v="2019-12-13T08:07:44"/>
    <n v="1"/>
    <n v="224.61"/>
    <n v="224.61"/>
    <n v="26"/>
    <s v="2611 - RHC: lůžkové oddělení 44 a 45"/>
    <x v="0"/>
    <n v="12"/>
  </r>
  <r>
    <x v="133"/>
    <x v="126"/>
    <x v="0"/>
    <s v="HVLP"/>
    <s v="N02AJ13"/>
    <d v="2019-12-13T08:07:44"/>
    <n v="3"/>
    <n v="224.61"/>
    <n v="673.83"/>
    <n v="26"/>
    <s v="2611 - RHC: lůžkové oddělení 44 a 45"/>
    <x v="0"/>
    <n v="12"/>
  </r>
  <r>
    <x v="135"/>
    <x v="128"/>
    <x v="0"/>
    <s v="HVLP"/>
    <s v="N05CD08"/>
    <d v="2018-07-27T08:17:12"/>
    <n v="3"/>
    <n v="89.75"/>
    <n v="269.25"/>
    <n v="26"/>
    <s v="2611 - RHC: lůžkové oddělení 44 a 45"/>
    <x v="1"/>
    <n v="7"/>
  </r>
  <r>
    <x v="136"/>
    <x v="129"/>
    <x v="0"/>
    <s v="HVLP"/>
    <s v="N05BX01"/>
    <d v="2019-06-14T09:56:42"/>
    <n v="2"/>
    <n v="69.91"/>
    <n v="139.82"/>
    <n v="26"/>
    <s v="2611 - RHC: lůžkové oddělení 44 a 45"/>
    <x v="0"/>
    <n v="6"/>
  </r>
  <r>
    <x v="137"/>
    <x v="130"/>
    <x v="1"/>
    <s v="HVLP"/>
    <s v="J01AA02"/>
    <d v="2019-04-05T09:45:40"/>
    <n v="2"/>
    <n v="84.5"/>
    <n v="169"/>
    <n v="26"/>
    <s v="2611 - RHC: lůžkové oddělení 44 a 45"/>
    <x v="0"/>
    <n v="4"/>
  </r>
  <r>
    <x v="138"/>
    <x v="131"/>
    <x v="1"/>
    <s v="HVLP"/>
    <s v="J01AA02"/>
    <d v="2019-03-29T09:03:31"/>
    <n v="1"/>
    <n v="84.5"/>
    <n v="84.5"/>
    <n v="26"/>
    <s v="2611 - RHC: lůžkové oddělení 44 a 45"/>
    <x v="0"/>
    <n v="3"/>
  </r>
  <r>
    <x v="139"/>
    <x v="132"/>
    <x v="0"/>
    <s v="HVLP"/>
    <s v="B01AC30"/>
    <d v="2019-06-14T09:56:42"/>
    <n v="1"/>
    <n v="116.68"/>
    <n v="116.68"/>
    <n v="26"/>
    <s v="2611 - RHC: lůžkové oddělení 44 a 45"/>
    <x v="0"/>
    <n v="6"/>
  </r>
  <r>
    <x v="140"/>
    <x v="133"/>
    <x v="0"/>
    <s v="HVLP-R"/>
    <s v="A06AD11"/>
    <d v="2018-04-06T08:53:07"/>
    <n v="3"/>
    <n v="66.34"/>
    <n v="199.02"/>
    <n v="26"/>
    <s v="2611 - RHC: lůžkové oddělení 44 a 45"/>
    <x v="1"/>
    <n v="4"/>
  </r>
  <r>
    <x v="140"/>
    <x v="133"/>
    <x v="0"/>
    <s v="HVLP-R"/>
    <s v="A06AD11"/>
    <d v="2018-07-20T10:27:43"/>
    <n v="3"/>
    <n v="66.34"/>
    <n v="199.02"/>
    <n v="26"/>
    <s v="2611 - RHC: lůžkové oddělení 44 a 45"/>
    <x v="1"/>
    <n v="7"/>
  </r>
  <r>
    <x v="140"/>
    <x v="133"/>
    <x v="0"/>
    <s v="HVLP-R"/>
    <s v="A06AD11"/>
    <d v="2018-08-17T10:40:37"/>
    <n v="3"/>
    <n v="66.34"/>
    <n v="199.02"/>
    <n v="26"/>
    <s v="2611 - RHC: lůžkové oddělení 44 a 45"/>
    <x v="1"/>
    <n v="8"/>
  </r>
  <r>
    <x v="140"/>
    <x v="133"/>
    <x v="0"/>
    <s v="HVLP-R"/>
    <s v="A06AD11"/>
    <d v="2018-10-05T08:24:27"/>
    <n v="3"/>
    <n v="66.34"/>
    <n v="199.02"/>
    <n v="26"/>
    <s v="2611 - RHC: lůžkové oddělení 44 a 45"/>
    <x v="1"/>
    <n v="10"/>
  </r>
  <r>
    <x v="140"/>
    <x v="133"/>
    <x v="0"/>
    <s v="HVLP-R"/>
    <s v="A06AD11"/>
    <d v="2018-11-16T11:52:25"/>
    <n v="4"/>
    <n v="66.34"/>
    <n v="265.36"/>
    <n v="26"/>
    <s v="2611 - RHC: lůžkové oddělení 44 a 45"/>
    <x v="1"/>
    <n v="11"/>
  </r>
  <r>
    <x v="141"/>
    <x v="133"/>
    <x v="0"/>
    <s v="HVLP"/>
    <s v="A06AD11"/>
    <d v="2019-02-08T10:17:10"/>
    <n v="3"/>
    <n v="66.34"/>
    <n v="199.02"/>
    <n v="26"/>
    <s v="2611 - RHC: lůžkové oddělení 44 a 45"/>
    <x v="0"/>
    <n v="2"/>
  </r>
  <r>
    <x v="141"/>
    <x v="133"/>
    <x v="0"/>
    <s v="HVLP"/>
    <s v="A06AD11"/>
    <d v="2019-03-08T09:50:57"/>
    <n v="3"/>
    <n v="66.34"/>
    <n v="199.02"/>
    <n v="26"/>
    <s v="2611 - RHC: lůžkové oddělení 44 a 45"/>
    <x v="0"/>
    <n v="3"/>
  </r>
  <r>
    <x v="141"/>
    <x v="133"/>
    <x v="0"/>
    <s v="HVLP"/>
    <s v="A06AD11"/>
    <d v="2019-03-15T09:53:09"/>
    <n v="3"/>
    <n v="66.34"/>
    <n v="199.02"/>
    <n v="26"/>
    <s v="2611 - RHC: lůžkové oddělení 44 a 45"/>
    <x v="0"/>
    <n v="3"/>
  </r>
  <r>
    <x v="141"/>
    <x v="133"/>
    <x v="0"/>
    <s v="HVLP"/>
    <s v="A06AD11"/>
    <d v="2019-05-03T10:43:19"/>
    <n v="1"/>
    <n v="66.34"/>
    <n v="66.34"/>
    <n v="26"/>
    <s v="2611 - RHC: lůžkové oddělení 44 a 45"/>
    <x v="0"/>
    <n v="5"/>
  </r>
  <r>
    <x v="141"/>
    <x v="133"/>
    <x v="0"/>
    <s v="HVLP"/>
    <s v="A06AD11"/>
    <d v="2019-05-03T10:43:19"/>
    <n v="1"/>
    <n v="66.34"/>
    <n v="66.34"/>
    <n v="26"/>
    <s v="2611 - RHC: lůžkové oddělení 44 a 45"/>
    <x v="0"/>
    <n v="5"/>
  </r>
  <r>
    <x v="141"/>
    <x v="133"/>
    <x v="0"/>
    <s v="HVLP"/>
    <s v="A06AD11"/>
    <d v="2019-05-03T10:43:19"/>
    <n v="2"/>
    <n v="66.34"/>
    <n v="132.68"/>
    <n v="26"/>
    <s v="2611 - RHC: lůžkové oddělení 44 a 45"/>
    <x v="0"/>
    <n v="5"/>
  </r>
  <r>
    <x v="141"/>
    <x v="133"/>
    <x v="0"/>
    <s v="HVLP"/>
    <s v="A06AD11"/>
    <d v="2019-08-02T11:20:46"/>
    <n v="2"/>
    <n v="66.34"/>
    <n v="132.68"/>
    <n v="26"/>
    <s v="2611 - RHC: lůžkové oddělení 44 a 45"/>
    <x v="0"/>
    <n v="8"/>
  </r>
  <r>
    <x v="141"/>
    <x v="133"/>
    <x v="0"/>
    <s v="HVLP"/>
    <s v="A06AD11"/>
    <d v="2019-08-02T11:20:46"/>
    <n v="2"/>
    <n v="66.34"/>
    <n v="132.68"/>
    <n v="26"/>
    <s v="2611 - RHC: lůžkové oddělení 44 a 45"/>
    <x v="0"/>
    <n v="8"/>
  </r>
  <r>
    <x v="141"/>
    <x v="133"/>
    <x v="0"/>
    <s v="HVLP"/>
    <s v="A06AD11"/>
    <d v="2019-08-16T08:39:10"/>
    <n v="2"/>
    <n v="66.34"/>
    <n v="132.68"/>
    <n v="26"/>
    <s v="2611 - RHC: lůžkové oddělení 44 a 45"/>
    <x v="0"/>
    <n v="8"/>
  </r>
  <r>
    <x v="141"/>
    <x v="133"/>
    <x v="0"/>
    <s v="HVLP"/>
    <s v="A06AD11"/>
    <d v="2019-08-16T08:39:10"/>
    <n v="2"/>
    <n v="66.34"/>
    <n v="132.68"/>
    <n v="26"/>
    <s v="2611 - RHC: lůžkové oddělení 44 a 45"/>
    <x v="0"/>
    <n v="8"/>
  </r>
  <r>
    <x v="141"/>
    <x v="133"/>
    <x v="0"/>
    <s v="HVLP"/>
    <s v="A06AD11"/>
    <d v="2019-09-20T11:22:08"/>
    <n v="3"/>
    <n v="66.34"/>
    <n v="199.02"/>
    <n v="26"/>
    <s v="2611 - RHC: lůžkové oddělení 44 a 45"/>
    <x v="0"/>
    <n v="9"/>
  </r>
  <r>
    <x v="141"/>
    <x v="133"/>
    <x v="0"/>
    <s v="HVLP"/>
    <s v="A06AD11"/>
    <d v="2019-10-18T09:59:44"/>
    <n v="3"/>
    <n v="66.34"/>
    <n v="199.02"/>
    <n v="26"/>
    <s v="2611 - RHC: lůžkové oddělení 44 a 45"/>
    <x v="0"/>
    <n v="10"/>
  </r>
  <r>
    <x v="142"/>
    <x v="134"/>
    <x v="0"/>
    <s v="OP"/>
    <s v="N02AB03"/>
    <d v="2018-05-31T14:11:23"/>
    <n v="1"/>
    <n v="368.89"/>
    <n v="368.89"/>
    <n v="26"/>
    <s v="2611 - RHC: lůžkové oddělení 44 a 45"/>
    <x v="1"/>
    <n v="5"/>
  </r>
  <r>
    <x v="142"/>
    <x v="134"/>
    <x v="0"/>
    <s v="OP"/>
    <s v="N02AB03"/>
    <d v="2018-06-19T14:48:46"/>
    <n v="1"/>
    <n v="368.89"/>
    <n v="368.89"/>
    <n v="26"/>
    <s v="2611 - RHC: lůžkové oddělení 44 a 45"/>
    <x v="1"/>
    <n v="6"/>
  </r>
  <r>
    <x v="142"/>
    <x v="134"/>
    <x v="0"/>
    <s v="OP"/>
    <s v="N02AB03"/>
    <d v="2019-10-25T14:36:42"/>
    <n v="1"/>
    <n v="368.52"/>
    <n v="368.52"/>
    <n v="26"/>
    <s v="2611 - RHC: lůžkové oddělení 44 a 45"/>
    <x v="0"/>
    <n v="10"/>
  </r>
  <r>
    <x v="143"/>
    <x v="135"/>
    <x v="0"/>
    <s v="OP"/>
    <s v="N02AB03"/>
    <d v="2018-06-19T14:49:20"/>
    <n v="1"/>
    <n v="774.51"/>
    <n v="774.51"/>
    <n v="26"/>
    <s v="2611 - RHC: lůžkové oddělení 44 a 45"/>
    <x v="1"/>
    <n v="6"/>
  </r>
  <r>
    <x v="144"/>
    <x v="136"/>
    <x v="3"/>
    <s v="DZ-PPO"/>
    <m/>
    <d v="2019-06-10T10:33:11"/>
    <n v="1"/>
    <n v="1028.5"/>
    <n v="1028.5"/>
    <n v="26"/>
    <s v="2611 - RHC: lůžkové oddělení 44 a 45"/>
    <x v="0"/>
    <n v="6"/>
  </r>
  <r>
    <x v="144"/>
    <x v="136"/>
    <x v="3"/>
    <s v="DZ-PPO"/>
    <m/>
    <d v="2019-08-05T09:37:37"/>
    <n v="1"/>
    <n v="1028.5"/>
    <n v="1028.5"/>
    <n v="26"/>
    <s v="2611 - RHC: lůžkové oddělení 44 a 45"/>
    <x v="0"/>
    <n v="8"/>
  </r>
  <r>
    <x v="144"/>
    <x v="136"/>
    <x v="3"/>
    <s v="DZ-PPO"/>
    <m/>
    <d v="2019-09-16T09:51:59"/>
    <n v="1"/>
    <n v="1028.5"/>
    <n v="1028.5"/>
    <n v="26"/>
    <s v="2611 - RHC: lůžkové oddělení 44 a 45"/>
    <x v="0"/>
    <n v="9"/>
  </r>
  <r>
    <x v="144"/>
    <x v="136"/>
    <x v="3"/>
    <s v="DZ-PPO"/>
    <m/>
    <d v="2019-11-18T10:12:04"/>
    <n v="1"/>
    <n v="1028.5"/>
    <n v="1028.5"/>
    <n v="26"/>
    <s v="2611 - RHC: lůžkové oddělení 44 a 45"/>
    <x v="0"/>
    <n v="11"/>
  </r>
  <r>
    <x v="145"/>
    <x v="137"/>
    <x v="3"/>
    <s v="DZ-N"/>
    <m/>
    <d v="2018-01-22T09:14:44"/>
    <n v="1"/>
    <n v="1028.5"/>
    <n v="1028.5"/>
    <n v="26"/>
    <s v="2611 - RHC: lůžkové oddělení 44 a 45"/>
    <x v="1"/>
    <n v="1"/>
  </r>
  <r>
    <x v="145"/>
    <x v="137"/>
    <x v="3"/>
    <s v="DZ-N"/>
    <m/>
    <d v="2018-05-14T10:47:26"/>
    <n v="1"/>
    <n v="1028.5"/>
    <n v="1028.5"/>
    <n v="26"/>
    <s v="2611 - RHC: lůžkové oddělení 44 a 45"/>
    <x v="1"/>
    <n v="5"/>
  </r>
  <r>
    <x v="145"/>
    <x v="137"/>
    <x v="3"/>
    <s v="DZ-N"/>
    <m/>
    <d v="2018-06-04T08:51:20"/>
    <n v="1"/>
    <n v="1028.5"/>
    <n v="1028.5"/>
    <n v="26"/>
    <s v="2611 - RHC: lůžkové oddělení 44 a 45"/>
    <x v="1"/>
    <n v="6"/>
  </r>
  <r>
    <x v="145"/>
    <x v="137"/>
    <x v="3"/>
    <s v="DZ-N"/>
    <m/>
    <d v="2018-08-13T09:36:34"/>
    <n v="1"/>
    <n v="1028.5"/>
    <n v="1028.5"/>
    <n v="26"/>
    <s v="2611 - RHC: lůžkové oddělení 44 a 45"/>
    <x v="1"/>
    <n v="8"/>
  </r>
  <r>
    <x v="145"/>
    <x v="137"/>
    <x v="3"/>
    <s v="DZ-N"/>
    <m/>
    <d v="2018-10-08T10:32:20"/>
    <n v="1"/>
    <n v="1028.5"/>
    <n v="1028.5"/>
    <n v="26"/>
    <s v="2611 - RHC: lůžkové oddělení 44 a 45"/>
    <x v="1"/>
    <n v="10"/>
  </r>
  <r>
    <x v="145"/>
    <x v="137"/>
    <x v="3"/>
    <s v="DZ-N"/>
    <m/>
    <d v="2019-02-25T09:42:50"/>
    <n v="2"/>
    <n v="1028.5"/>
    <n v="2057"/>
    <n v="26"/>
    <s v="2611 - RHC: lůžkové oddělení 44 a 45"/>
    <x v="0"/>
    <n v="2"/>
  </r>
  <r>
    <x v="145"/>
    <x v="137"/>
    <x v="3"/>
    <s v="DZ-N"/>
    <m/>
    <d v="2019-03-04T08:58:56"/>
    <n v="2"/>
    <n v="1028.5"/>
    <n v="2057"/>
    <n v="26"/>
    <s v="2611 - RHC: lůžkové oddělení 44 a 45"/>
    <x v="0"/>
    <n v="3"/>
  </r>
  <r>
    <x v="145"/>
    <x v="137"/>
    <x v="3"/>
    <s v="DZ-N"/>
    <m/>
    <d v="2019-03-11T08:50:13"/>
    <n v="1"/>
    <n v="1028.5"/>
    <n v="1028.5"/>
    <n v="26"/>
    <s v="2611 - RHC: lůžkové oddělení 44 a 45"/>
    <x v="0"/>
    <n v="3"/>
  </r>
  <r>
    <x v="145"/>
    <x v="137"/>
    <x v="3"/>
    <s v="DZ-N"/>
    <m/>
    <d v="2019-07-15T10:20:02"/>
    <n v="1"/>
    <n v="1028.5"/>
    <n v="1028.5"/>
    <n v="26"/>
    <s v="2611 - RHC: lůžkové oddělení 44 a 45"/>
    <x v="0"/>
    <n v="7"/>
  </r>
  <r>
    <x v="146"/>
    <x v="138"/>
    <x v="3"/>
    <s v="DZ-PPO"/>
    <m/>
    <d v="2018-01-22T09:14:44"/>
    <n v="1"/>
    <n v="502.15"/>
    <n v="502.15"/>
    <n v="26"/>
    <s v="2611 - RHC: lůžkové oddělení 44 a 45"/>
    <x v="1"/>
    <n v="1"/>
  </r>
  <r>
    <x v="146"/>
    <x v="138"/>
    <x v="3"/>
    <s v="DZ-PPO"/>
    <m/>
    <d v="2018-05-14T10:47:26"/>
    <n v="1"/>
    <n v="502.15"/>
    <n v="502.15"/>
    <n v="26"/>
    <s v="2611 - RHC: lůžkové oddělení 44 a 45"/>
    <x v="1"/>
    <n v="5"/>
  </r>
  <r>
    <x v="146"/>
    <x v="138"/>
    <x v="3"/>
    <s v="DZ-PPO"/>
    <m/>
    <d v="2018-11-19T10:03:41"/>
    <n v="1"/>
    <n v="502.15"/>
    <n v="502.15"/>
    <n v="26"/>
    <s v="2611 - RHC: lůžkové oddělení 44 a 45"/>
    <x v="1"/>
    <n v="11"/>
  </r>
  <r>
    <x v="146"/>
    <x v="138"/>
    <x v="3"/>
    <s v="DZ-PPO"/>
    <m/>
    <d v="2019-02-25T09:42:50"/>
    <n v="2"/>
    <n v="502.15"/>
    <n v="1004.3"/>
    <n v="26"/>
    <s v="2611 - RHC: lůžkové oddělení 44 a 45"/>
    <x v="0"/>
    <n v="2"/>
  </r>
  <r>
    <x v="146"/>
    <x v="138"/>
    <x v="3"/>
    <s v="DZ-PPO"/>
    <m/>
    <d v="2019-03-04T08:58:56"/>
    <n v="2"/>
    <n v="502.15"/>
    <n v="1004.3"/>
    <n v="26"/>
    <s v="2611 - RHC: lůžkové oddělení 44 a 45"/>
    <x v="0"/>
    <n v="3"/>
  </r>
  <r>
    <x v="146"/>
    <x v="138"/>
    <x v="3"/>
    <s v="DZ-PPO"/>
    <m/>
    <d v="2019-03-11T08:50:13"/>
    <n v="1"/>
    <n v="502.15"/>
    <n v="502.15"/>
    <n v="26"/>
    <s v="2611 - RHC: lůžkové oddělení 44 a 45"/>
    <x v="0"/>
    <n v="3"/>
  </r>
  <r>
    <x v="146"/>
    <x v="138"/>
    <x v="3"/>
    <s v="DZ-PPO"/>
    <m/>
    <d v="2019-06-10T10:33:11"/>
    <n v="1"/>
    <n v="502.15"/>
    <n v="502.15"/>
    <n v="26"/>
    <s v="2611 - RHC: lůžkové oddělení 44 a 45"/>
    <x v="0"/>
    <n v="6"/>
  </r>
  <r>
    <x v="146"/>
    <x v="138"/>
    <x v="3"/>
    <s v="DZ-PPO"/>
    <m/>
    <d v="2019-08-05T09:37:37"/>
    <n v="1"/>
    <n v="502.15"/>
    <n v="502.15"/>
    <n v="26"/>
    <s v="2611 - RHC: lůžkové oddělení 44 a 45"/>
    <x v="0"/>
    <n v="8"/>
  </r>
  <r>
    <x v="146"/>
    <x v="138"/>
    <x v="3"/>
    <s v="DZ-PPO"/>
    <m/>
    <d v="2019-09-02T09:44:34"/>
    <n v="1"/>
    <n v="502.15"/>
    <n v="502.15"/>
    <n v="26"/>
    <s v="2611 - RHC: lůžkové oddělení 44 a 45"/>
    <x v="0"/>
    <n v="9"/>
  </r>
  <r>
    <x v="146"/>
    <x v="138"/>
    <x v="3"/>
    <s v="DZ-PPO"/>
    <m/>
    <d v="2019-09-16T09:51:59"/>
    <n v="1"/>
    <n v="502.15"/>
    <n v="502.15"/>
    <n v="26"/>
    <s v="2611 - RHC: lůžkové oddělení 44 a 45"/>
    <x v="0"/>
    <n v="9"/>
  </r>
  <r>
    <x v="147"/>
    <x v="139"/>
    <x v="3"/>
    <s v="DZ-PPO"/>
    <m/>
    <d v="2018-02-12T10:48:59"/>
    <n v="1"/>
    <n v="490.05"/>
    <n v="490.05"/>
    <n v="26"/>
    <s v="2611 - RHC: lůžkové oddělení 44 a 45"/>
    <x v="1"/>
    <n v="2"/>
  </r>
  <r>
    <x v="147"/>
    <x v="139"/>
    <x v="3"/>
    <s v="DZ-PPO"/>
    <m/>
    <d v="2018-02-26T09:50:45"/>
    <n v="1"/>
    <n v="490.05"/>
    <n v="490.05"/>
    <n v="26"/>
    <s v="2611 - RHC: lůžkové oddělení 44 a 45"/>
    <x v="1"/>
    <n v="2"/>
  </r>
  <r>
    <x v="147"/>
    <x v="139"/>
    <x v="3"/>
    <s v="DZ-PPO"/>
    <m/>
    <d v="2018-03-16T09:30:17"/>
    <n v="2"/>
    <n v="490.05"/>
    <n v="980.1"/>
    <n v="26"/>
    <s v="2611 - RHC: lůžkové oddělení 44 a 45"/>
    <x v="1"/>
    <n v="3"/>
  </r>
  <r>
    <x v="147"/>
    <x v="139"/>
    <x v="3"/>
    <s v="DZ-PPO"/>
    <m/>
    <d v="2018-04-27T07:55:36"/>
    <n v="1"/>
    <n v="490.05"/>
    <n v="490.05"/>
    <n v="26"/>
    <s v="2611 - RHC: lůžkové oddělení 44 a 45"/>
    <x v="1"/>
    <n v="4"/>
  </r>
  <r>
    <x v="147"/>
    <x v="139"/>
    <x v="3"/>
    <s v="DZ-PPO"/>
    <m/>
    <d v="2018-06-18T10:13:16"/>
    <n v="1"/>
    <n v="490.05"/>
    <n v="490.05"/>
    <n v="26"/>
    <s v="2611 - RHC: lůžkové oddělení 44 a 45"/>
    <x v="1"/>
    <n v="6"/>
  </r>
  <r>
    <x v="147"/>
    <x v="139"/>
    <x v="3"/>
    <s v="DZ-PPO"/>
    <m/>
    <d v="2018-07-30T08:29:42"/>
    <n v="1"/>
    <n v="490.05"/>
    <n v="490.05"/>
    <n v="26"/>
    <s v="2611 - RHC: lůžkové oddělení 44 a 45"/>
    <x v="1"/>
    <n v="7"/>
  </r>
  <r>
    <x v="147"/>
    <x v="139"/>
    <x v="3"/>
    <s v="DZ-PPO"/>
    <m/>
    <d v="2018-09-21T09:21:12"/>
    <n v="2"/>
    <n v="490.05"/>
    <n v="980.1"/>
    <n v="26"/>
    <s v="2611 - RHC: lůžkové oddělení 44 a 45"/>
    <x v="1"/>
    <n v="9"/>
  </r>
  <r>
    <x v="147"/>
    <x v="139"/>
    <x v="3"/>
    <s v="DZ-PPO"/>
    <m/>
    <d v="2018-10-08T10:32:20"/>
    <n v="1"/>
    <n v="490.05"/>
    <n v="490.05"/>
    <n v="26"/>
    <s v="2611 - RHC: lůžkové oddělení 44 a 45"/>
    <x v="1"/>
    <n v="10"/>
  </r>
  <r>
    <x v="147"/>
    <x v="139"/>
    <x v="3"/>
    <s v="DZ-PPO"/>
    <m/>
    <d v="2018-11-05T09:00:34"/>
    <n v="1"/>
    <n v="490.05"/>
    <n v="490.05"/>
    <n v="26"/>
    <s v="2611 - RHC: lůžkové oddělení 44 a 45"/>
    <x v="1"/>
    <n v="11"/>
  </r>
  <r>
    <x v="147"/>
    <x v="139"/>
    <x v="3"/>
    <s v="DZ-PPO"/>
    <m/>
    <d v="2018-11-30T10:11:06"/>
    <n v="2"/>
    <n v="490.05"/>
    <n v="980.1"/>
    <n v="26"/>
    <s v="2611 - RHC: lůžkové oddělení 44 a 45"/>
    <x v="1"/>
    <n v="11"/>
  </r>
  <r>
    <x v="147"/>
    <x v="139"/>
    <x v="3"/>
    <s v="DZ-PPO"/>
    <m/>
    <d v="2018-12-10T09:03:46"/>
    <n v="1"/>
    <n v="490.05"/>
    <n v="490.05"/>
    <n v="26"/>
    <s v="2611 - RHC: lůžkové oddělení 44 a 45"/>
    <x v="1"/>
    <n v="12"/>
  </r>
  <r>
    <x v="148"/>
    <x v="140"/>
    <x v="3"/>
    <s v="DZ-PPO"/>
    <m/>
    <d v="2018-03-05T09:50:08"/>
    <n v="5"/>
    <n v="72.599999999999994"/>
    <n v="363"/>
    <n v="26"/>
    <s v="2611 - RHC: lůžkové oddělení 44 a 45"/>
    <x v="1"/>
    <n v="3"/>
  </r>
  <r>
    <x v="148"/>
    <x v="140"/>
    <x v="3"/>
    <s v="DZ-PPO"/>
    <m/>
    <d v="2018-10-08T10:32:20"/>
    <n v="5"/>
    <n v="72.599999999999994"/>
    <n v="363"/>
    <n v="26"/>
    <s v="2611 - RHC: lůžkové oddělení 44 a 45"/>
    <x v="1"/>
    <n v="10"/>
  </r>
  <r>
    <x v="148"/>
    <x v="140"/>
    <x v="3"/>
    <s v="DZ-PPO"/>
    <m/>
    <d v="2018-11-05T09:00:34"/>
    <n v="2"/>
    <n v="72.599999999999994"/>
    <n v="145.19999999999999"/>
    <n v="26"/>
    <s v="2611 - RHC: lůžkové oddělení 44 a 45"/>
    <x v="1"/>
    <n v="11"/>
  </r>
  <r>
    <x v="148"/>
    <x v="140"/>
    <x v="3"/>
    <s v="DZ-PPO"/>
    <m/>
    <d v="2018-11-05T09:00:34"/>
    <n v="3"/>
    <n v="72.599999999999994"/>
    <n v="217.8"/>
    <n v="26"/>
    <s v="2611 - RHC: lůžkové oddělení 44 a 45"/>
    <x v="1"/>
    <n v="11"/>
  </r>
  <r>
    <x v="148"/>
    <x v="140"/>
    <x v="3"/>
    <s v="DZ-PPO"/>
    <m/>
    <d v="2018-12-10T09:03:46"/>
    <n v="10"/>
    <n v="72.599999999999994"/>
    <n v="726"/>
    <n v="26"/>
    <s v="2611 - RHC: lůžkové oddělení 44 a 45"/>
    <x v="1"/>
    <n v="12"/>
  </r>
  <r>
    <x v="148"/>
    <x v="140"/>
    <x v="3"/>
    <s v="DZ-PPO"/>
    <m/>
    <d v="2018-12-17T09:40:47"/>
    <n v="25"/>
    <n v="72.599999999999994"/>
    <n v="1815"/>
    <n v="26"/>
    <s v="2611 - RHC: lůžkové oddělení 44 a 45"/>
    <x v="1"/>
    <n v="12"/>
  </r>
  <r>
    <x v="148"/>
    <x v="140"/>
    <x v="3"/>
    <s v="DZ-PPO"/>
    <m/>
    <d v="2019-04-15T09:31:01"/>
    <n v="11"/>
    <n v="72.599999999999994"/>
    <n v="798.6"/>
    <n v="26"/>
    <s v="2611 - RHC: lůžkové oddělení 44 a 45"/>
    <x v="0"/>
    <n v="4"/>
  </r>
  <r>
    <x v="148"/>
    <x v="140"/>
    <x v="3"/>
    <s v="DZ-PPO"/>
    <m/>
    <d v="2019-04-15T09:31:01"/>
    <n v="14"/>
    <n v="72.599999999999994"/>
    <n v="1016.4"/>
    <n v="26"/>
    <s v="2611 - RHC: lůžkové oddělení 44 a 45"/>
    <x v="0"/>
    <n v="4"/>
  </r>
  <r>
    <x v="148"/>
    <x v="140"/>
    <x v="3"/>
    <s v="DZ-PPO"/>
    <m/>
    <d v="2019-05-03T13:58:31"/>
    <n v="10"/>
    <n v="72.599999999999994"/>
    <n v="726"/>
    <n v="26"/>
    <s v="2611 - RHC: lůžkové oddělení 44 a 45"/>
    <x v="0"/>
    <n v="5"/>
  </r>
  <r>
    <x v="148"/>
    <x v="140"/>
    <x v="3"/>
    <s v="DZ-PPO"/>
    <m/>
    <d v="2019-06-10T10:33:11"/>
    <n v="10"/>
    <n v="72.599999999999994"/>
    <n v="726"/>
    <n v="26"/>
    <s v="2611 - RHC: lůžkové oddělení 44 a 45"/>
    <x v="0"/>
    <n v="6"/>
  </r>
  <r>
    <x v="148"/>
    <x v="140"/>
    <x v="3"/>
    <s v="DZ-PPO"/>
    <m/>
    <d v="2019-09-16T09:51:59"/>
    <n v="10"/>
    <n v="72.599999999999994"/>
    <n v="726"/>
    <n v="26"/>
    <s v="2611 - RHC: lůžkové oddělení 44 a 45"/>
    <x v="0"/>
    <n v="9"/>
  </r>
  <r>
    <x v="148"/>
    <x v="140"/>
    <x v="3"/>
    <s v="DZ-PPO"/>
    <m/>
    <d v="2019-10-14T09:26:00"/>
    <n v="4"/>
    <n v="72.599999999999994"/>
    <n v="290.39999999999998"/>
    <n v="26"/>
    <s v="2611 - RHC: lůžkové oddělení 44 a 45"/>
    <x v="0"/>
    <n v="10"/>
  </r>
  <r>
    <x v="148"/>
    <x v="140"/>
    <x v="3"/>
    <s v="DZ-PPO"/>
    <m/>
    <d v="2019-10-14T09:26:00"/>
    <n v="2"/>
    <n v="72.599999999999994"/>
    <n v="145.19999999999999"/>
    <n v="26"/>
    <s v="2611 - RHC: lůžkové oddělení 44 a 45"/>
    <x v="0"/>
    <n v="10"/>
  </r>
  <r>
    <x v="148"/>
    <x v="140"/>
    <x v="3"/>
    <s v="DZ-PPO"/>
    <m/>
    <d v="2019-11-29T10:20:39"/>
    <n v="10"/>
    <n v="72.599999999999994"/>
    <n v="726"/>
    <n v="26"/>
    <s v="2611 - RHC: lůžkové oddělení 44 a 45"/>
    <x v="0"/>
    <n v="11"/>
  </r>
  <r>
    <x v="149"/>
    <x v="141"/>
    <x v="3"/>
    <s v="DZ-NAS"/>
    <m/>
    <d v="2018-03-26T09:32:15"/>
    <n v="1"/>
    <n v="193.6"/>
    <n v="193.6"/>
    <n v="26"/>
    <s v="2611 - RHC: lůžkové oddělení 44 a 45"/>
    <x v="1"/>
    <n v="3"/>
  </r>
  <r>
    <x v="149"/>
    <x v="141"/>
    <x v="3"/>
    <s v="DZ-NAS"/>
    <m/>
    <d v="2018-08-13T09:36:34"/>
    <n v="2"/>
    <n v="193.6"/>
    <n v="387.2"/>
    <n v="26"/>
    <s v="2611 - RHC: lůžkové oddělení 44 a 45"/>
    <x v="1"/>
    <n v="8"/>
  </r>
  <r>
    <x v="149"/>
    <x v="141"/>
    <x v="3"/>
    <s v="DZ-NAS"/>
    <m/>
    <d v="2019-03-04T08:58:56"/>
    <n v="1"/>
    <n v="193.6"/>
    <n v="193.6"/>
    <n v="26"/>
    <s v="2611 - RHC: lůžkové oddělení 44 a 45"/>
    <x v="0"/>
    <n v="3"/>
  </r>
  <r>
    <x v="149"/>
    <x v="141"/>
    <x v="3"/>
    <s v="DZ-NAS"/>
    <m/>
    <d v="2019-04-15T09:31:01"/>
    <n v="1"/>
    <n v="193.6"/>
    <n v="193.6"/>
    <n v="26"/>
    <s v="2611 - RHC: lůžkové oddělení 44 a 45"/>
    <x v="0"/>
    <n v="4"/>
  </r>
  <r>
    <x v="149"/>
    <x v="141"/>
    <x v="3"/>
    <s v="DZ-NAS"/>
    <m/>
    <d v="2019-10-14T09:26:00"/>
    <n v="2"/>
    <n v="193.6"/>
    <n v="387.2"/>
    <n v="26"/>
    <s v="2611 - RHC: lůžkové oddělení 44 a 45"/>
    <x v="0"/>
    <n v="10"/>
  </r>
  <r>
    <x v="150"/>
    <x v="142"/>
    <x v="3"/>
    <s v="DZ"/>
    <m/>
    <d v="2018-09-24T09:58:37"/>
    <n v="1"/>
    <n v="1875.5"/>
    <n v="1875.5"/>
    <n v="26"/>
    <s v="2611 - RHC: lůžkové oddělení 44 a 45"/>
    <x v="1"/>
    <n v="9"/>
  </r>
  <r>
    <x v="150"/>
    <x v="142"/>
    <x v="3"/>
    <s v="DZ"/>
    <m/>
    <d v="2018-10-15T10:03:43"/>
    <n v="1"/>
    <n v="1875.5"/>
    <n v="1875.5"/>
    <n v="26"/>
    <s v="2611 - RHC: lůžkové oddělení 44 a 45"/>
    <x v="1"/>
    <n v="10"/>
  </r>
  <r>
    <x v="151"/>
    <x v="143"/>
    <x v="3"/>
    <s v="DZ-N"/>
    <m/>
    <d v="2018-11-12T10:28:27"/>
    <n v="1"/>
    <n v="248.41"/>
    <n v="248.41"/>
    <n v="26"/>
    <s v="2611 - RHC: lůžkové oddělení 44 a 45"/>
    <x v="1"/>
    <n v="11"/>
  </r>
  <r>
    <x v="151"/>
    <x v="143"/>
    <x v="3"/>
    <s v="DZ-N"/>
    <m/>
    <d v="2018-11-26T10:17:35"/>
    <n v="1"/>
    <n v="248.41"/>
    <n v="248.41"/>
    <n v="26"/>
    <s v="2611 - RHC: lůžkové oddělení 44 a 45"/>
    <x v="1"/>
    <n v="11"/>
  </r>
  <r>
    <x v="152"/>
    <x v="144"/>
    <x v="3"/>
    <s v="DZ-PPO"/>
    <m/>
    <d v="2019-05-13T10:01:04"/>
    <n v="1"/>
    <n v="321.38"/>
    <n v="321.38"/>
    <n v="26"/>
    <s v="2611 - RHC: lůžkové oddělení 44 a 45"/>
    <x v="0"/>
    <n v="5"/>
  </r>
  <r>
    <x v="152"/>
    <x v="144"/>
    <x v="3"/>
    <s v="DZ-PPO"/>
    <m/>
    <d v="2019-06-10T10:33:11"/>
    <n v="1"/>
    <n v="321.38"/>
    <n v="321.38"/>
    <n v="26"/>
    <s v="2611 - RHC: lůžkové oddělení 44 a 45"/>
    <x v="0"/>
    <n v="6"/>
  </r>
  <r>
    <x v="152"/>
    <x v="144"/>
    <x v="3"/>
    <s v="DZ-PPO"/>
    <m/>
    <d v="2019-09-02T09:44:34"/>
    <n v="1"/>
    <n v="321.38"/>
    <n v="321.38"/>
    <n v="26"/>
    <s v="2611 - RHC: lůžkové oddělení 44 a 45"/>
    <x v="0"/>
    <n v="9"/>
  </r>
  <r>
    <x v="153"/>
    <x v="145"/>
    <x v="3"/>
    <s v="DZ-PPO"/>
    <m/>
    <d v="2019-04-26T13:40:06"/>
    <n v="2"/>
    <n v="277.97000000000003"/>
    <n v="555.95000000000005"/>
    <n v="26"/>
    <s v="2611 - RHC: lůžkové oddělení 44 a 45"/>
    <x v="0"/>
    <n v="4"/>
  </r>
  <r>
    <x v="154"/>
    <x v="146"/>
    <x v="3"/>
    <s v="DZ"/>
    <m/>
    <d v="2019-05-13T10:01:04"/>
    <n v="4"/>
    <n v="507.14"/>
    <n v="2028.56"/>
    <n v="26"/>
    <s v="2611 - RHC: lůžkové oddělení 44 a 45"/>
    <x v="0"/>
    <n v="5"/>
  </r>
  <r>
    <x v="154"/>
    <x v="146"/>
    <x v="3"/>
    <s v="DZ"/>
    <m/>
    <d v="2019-06-10T10:33:11"/>
    <n v="1"/>
    <n v="507.14"/>
    <n v="507.14"/>
    <n v="26"/>
    <s v="2611 - RHC: lůžkové oddělení 44 a 45"/>
    <x v="0"/>
    <n v="6"/>
  </r>
  <r>
    <x v="155"/>
    <x v="147"/>
    <x v="3"/>
    <s v="DZ-RUCE"/>
    <m/>
    <d v="2018-02-19T08:53:28"/>
    <n v="5"/>
    <n v="98.13"/>
    <n v="490.65"/>
    <n v="26"/>
    <s v="2611 - RHC: lůžkové oddělení 44 a 45"/>
    <x v="1"/>
    <n v="2"/>
  </r>
  <r>
    <x v="155"/>
    <x v="147"/>
    <x v="3"/>
    <s v="DZ-RUCE"/>
    <m/>
    <d v="2018-04-27T07:55:36"/>
    <n v="10"/>
    <n v="98.13"/>
    <n v="981.31"/>
    <n v="26"/>
    <s v="2611 - RHC: lůžkové oddělení 44 a 45"/>
    <x v="1"/>
    <n v="4"/>
  </r>
  <r>
    <x v="155"/>
    <x v="147"/>
    <x v="3"/>
    <s v="DZ-RUCE"/>
    <m/>
    <d v="2018-06-04T08:51:20"/>
    <n v="5"/>
    <n v="98.13"/>
    <n v="490.65"/>
    <n v="26"/>
    <s v="2611 - RHC: lůžkové oddělení 44 a 45"/>
    <x v="1"/>
    <n v="6"/>
  </r>
  <r>
    <x v="155"/>
    <x v="147"/>
    <x v="3"/>
    <s v="DZ-RUCE"/>
    <m/>
    <d v="2018-08-13T09:36:34"/>
    <n v="10"/>
    <n v="98.13"/>
    <n v="981.31"/>
    <n v="26"/>
    <s v="2611 - RHC: lůžkové oddělení 44 a 45"/>
    <x v="1"/>
    <n v="8"/>
  </r>
  <r>
    <x v="155"/>
    <x v="147"/>
    <x v="3"/>
    <s v="DZ-RUCE"/>
    <m/>
    <d v="2018-11-12T10:28:27"/>
    <n v="12"/>
    <n v="98.13"/>
    <n v="1177.57"/>
    <n v="26"/>
    <s v="2611 - RHC: lůžkové oddělení 44 a 45"/>
    <x v="1"/>
    <n v="11"/>
  </r>
  <r>
    <x v="155"/>
    <x v="147"/>
    <x v="3"/>
    <s v="DZ-RUCE"/>
    <m/>
    <d v="2018-11-26T10:17:35"/>
    <n v="5"/>
    <n v="98.13"/>
    <n v="490.66"/>
    <n v="26"/>
    <s v="2611 - RHC: lůžkové oddělení 44 a 45"/>
    <x v="1"/>
    <n v="11"/>
  </r>
  <r>
    <x v="155"/>
    <x v="147"/>
    <x v="3"/>
    <s v="DZ-RUCE"/>
    <m/>
    <d v="2018-12-17T09:40:47"/>
    <n v="10"/>
    <n v="98.13"/>
    <n v="981.31"/>
    <n v="26"/>
    <s v="2611 - RHC: lůžkové oddělení 44 a 45"/>
    <x v="1"/>
    <n v="12"/>
  </r>
  <r>
    <x v="155"/>
    <x v="147"/>
    <x v="3"/>
    <s v="DZ-RUCE"/>
    <m/>
    <d v="2018-12-17T09:40:47"/>
    <n v="12"/>
    <n v="98.13"/>
    <n v="1177.57"/>
    <n v="26"/>
    <s v="2611 - RHC: lůžkové oddělení 44 a 45"/>
    <x v="1"/>
    <n v="12"/>
  </r>
  <r>
    <x v="155"/>
    <x v="147"/>
    <x v="3"/>
    <s v="DZ-RUCE"/>
    <m/>
    <d v="2018-12-18T09:51:41"/>
    <n v="3"/>
    <n v="98.13"/>
    <n v="294.39"/>
    <n v="26"/>
    <s v="2611 - RHC: lůžkové oddělení 44 a 45"/>
    <x v="1"/>
    <n v="12"/>
  </r>
  <r>
    <x v="155"/>
    <x v="147"/>
    <x v="3"/>
    <s v="DZ-RUCE"/>
    <m/>
    <d v="2019-06-10T10:33:11"/>
    <n v="3"/>
    <n v="98.13"/>
    <n v="294.39"/>
    <n v="26"/>
    <s v="2611 - RHC: lůžkové oddělení 44 a 45"/>
    <x v="0"/>
    <n v="6"/>
  </r>
  <r>
    <x v="155"/>
    <x v="147"/>
    <x v="3"/>
    <s v="DZ-RUCE"/>
    <m/>
    <d v="2019-06-10T10:33:11"/>
    <n v="9"/>
    <n v="98.13"/>
    <n v="883.18"/>
    <n v="26"/>
    <s v="2611 - RHC: lůžkové oddělení 44 a 45"/>
    <x v="0"/>
    <n v="6"/>
  </r>
  <r>
    <x v="155"/>
    <x v="147"/>
    <x v="3"/>
    <s v="DZ-RUCE"/>
    <m/>
    <d v="2019-08-05T09:37:37"/>
    <n v="10"/>
    <n v="98.13"/>
    <n v="981.31"/>
    <n v="26"/>
    <s v="2611 - RHC: lůžkové oddělení 44 a 45"/>
    <x v="0"/>
    <n v="8"/>
  </r>
  <r>
    <x v="155"/>
    <x v="147"/>
    <x v="3"/>
    <s v="DZ-RUCE"/>
    <m/>
    <d v="2019-09-02T09:44:34"/>
    <n v="12"/>
    <n v="98.13"/>
    <n v="1177.57"/>
    <n v="26"/>
    <s v="2611 - RHC: lůžkové oddělení 44 a 45"/>
    <x v="0"/>
    <n v="9"/>
  </r>
  <r>
    <x v="155"/>
    <x v="147"/>
    <x v="3"/>
    <s v="DZ-RUCE"/>
    <m/>
    <d v="2019-12-16T10:20:18"/>
    <n v="12"/>
    <n v="98.13"/>
    <n v="1177.57"/>
    <n v="26"/>
    <s v="2611 - RHC: lůžkové oddělení 44 a 45"/>
    <x v="0"/>
    <n v="12"/>
  </r>
  <r>
    <x v="156"/>
    <x v="148"/>
    <x v="3"/>
    <s v="DZ-RUCE"/>
    <m/>
    <d v="2018-02-19T08:53:28"/>
    <n v="10"/>
    <n v="58.32"/>
    <n v="583.22"/>
    <n v="26"/>
    <s v="2611 - RHC: lůžkové oddělení 44 a 45"/>
    <x v="1"/>
    <n v="2"/>
  </r>
  <r>
    <x v="156"/>
    <x v="148"/>
    <x v="3"/>
    <s v="DZ-RUCE"/>
    <m/>
    <d v="2018-03-26T09:32:15"/>
    <n v="12"/>
    <n v="58.32"/>
    <n v="699.86"/>
    <n v="26"/>
    <s v="2611 - RHC: lůžkové oddělení 44 a 45"/>
    <x v="1"/>
    <n v="3"/>
  </r>
  <r>
    <x v="156"/>
    <x v="148"/>
    <x v="3"/>
    <s v="DZ-RUCE"/>
    <m/>
    <d v="2018-04-27T07:55:36"/>
    <n v="12"/>
    <n v="58.32"/>
    <n v="699.86"/>
    <n v="26"/>
    <s v="2611 - RHC: lůžkové oddělení 44 a 45"/>
    <x v="1"/>
    <n v="4"/>
  </r>
  <r>
    <x v="156"/>
    <x v="148"/>
    <x v="3"/>
    <s v="DZ-RUCE"/>
    <m/>
    <d v="2018-06-04T08:51:20"/>
    <n v="15"/>
    <n v="58.32"/>
    <n v="874.83"/>
    <n v="26"/>
    <s v="2611 - RHC: lůžkové oddělení 44 a 45"/>
    <x v="1"/>
    <n v="6"/>
  </r>
  <r>
    <x v="156"/>
    <x v="148"/>
    <x v="3"/>
    <s v="DZ-RUCE"/>
    <m/>
    <d v="2018-06-04T08:51:20"/>
    <n v="10"/>
    <n v="58.32"/>
    <n v="583.22"/>
    <n v="26"/>
    <s v="2611 - RHC: lůžkové oddělení 44 a 45"/>
    <x v="1"/>
    <n v="6"/>
  </r>
  <r>
    <x v="156"/>
    <x v="148"/>
    <x v="3"/>
    <s v="DZ-RUCE"/>
    <m/>
    <d v="2018-06-18T10:13:16"/>
    <n v="10"/>
    <n v="58.32"/>
    <n v="583.22"/>
    <n v="26"/>
    <s v="2611 - RHC: lůžkové oddělení 44 a 45"/>
    <x v="1"/>
    <n v="6"/>
  </r>
  <r>
    <x v="156"/>
    <x v="148"/>
    <x v="3"/>
    <s v="DZ-RUCE"/>
    <m/>
    <d v="2018-08-13T09:36:34"/>
    <n v="12"/>
    <n v="58.32"/>
    <n v="699.86"/>
    <n v="26"/>
    <s v="2611 - RHC: lůžkové oddělení 44 a 45"/>
    <x v="1"/>
    <n v="8"/>
  </r>
  <r>
    <x v="156"/>
    <x v="148"/>
    <x v="3"/>
    <s v="DZ-RUCE"/>
    <m/>
    <d v="2018-10-22T13:53:27"/>
    <n v="10"/>
    <n v="58.32"/>
    <n v="583.22"/>
    <n v="26"/>
    <s v="2611 - RHC: lůžkové oddělení 44 a 45"/>
    <x v="1"/>
    <n v="10"/>
  </r>
  <r>
    <x v="156"/>
    <x v="148"/>
    <x v="3"/>
    <s v="DZ-RUCE"/>
    <m/>
    <d v="2018-11-12T10:28:27"/>
    <n v="15"/>
    <n v="58.32"/>
    <n v="874.83"/>
    <n v="26"/>
    <s v="2611 - RHC: lůžkové oddělení 44 a 45"/>
    <x v="1"/>
    <n v="11"/>
  </r>
  <r>
    <x v="156"/>
    <x v="148"/>
    <x v="3"/>
    <s v="DZ-RUCE"/>
    <m/>
    <d v="2018-11-26T10:17:35"/>
    <n v="12"/>
    <n v="58.32"/>
    <n v="699.86"/>
    <n v="26"/>
    <s v="2611 - RHC: lůžkové oddělení 44 a 45"/>
    <x v="1"/>
    <n v="11"/>
  </r>
  <r>
    <x v="156"/>
    <x v="148"/>
    <x v="3"/>
    <s v="DZ-RUCE"/>
    <m/>
    <d v="2018-12-17T09:40:47"/>
    <n v="25"/>
    <n v="58.32"/>
    <n v="1458.04"/>
    <n v="26"/>
    <s v="2611 - RHC: lůžkové oddělení 44 a 45"/>
    <x v="1"/>
    <n v="12"/>
  </r>
  <r>
    <x v="156"/>
    <x v="148"/>
    <x v="3"/>
    <s v="DZ-RUCE"/>
    <m/>
    <d v="2019-03-04T08:58:56"/>
    <n v="12"/>
    <n v="58.32"/>
    <n v="699.86"/>
    <n v="26"/>
    <s v="2611 - RHC: lůžkové oddělení 44 a 45"/>
    <x v="0"/>
    <n v="3"/>
  </r>
  <r>
    <x v="156"/>
    <x v="148"/>
    <x v="3"/>
    <s v="DZ-RUCE"/>
    <m/>
    <d v="2019-04-15T09:31:01"/>
    <n v="1"/>
    <n v="58.32"/>
    <n v="58.32"/>
    <n v="26"/>
    <s v="2611 - RHC: lůžkové oddělení 44 a 45"/>
    <x v="0"/>
    <n v="4"/>
  </r>
  <r>
    <x v="156"/>
    <x v="148"/>
    <x v="3"/>
    <s v="DZ-RUCE"/>
    <m/>
    <d v="2019-04-15T09:31:01"/>
    <n v="9"/>
    <n v="58.32"/>
    <n v="524.9"/>
    <n v="26"/>
    <s v="2611 - RHC: lůžkové oddělení 44 a 45"/>
    <x v="0"/>
    <n v="4"/>
  </r>
  <r>
    <x v="156"/>
    <x v="148"/>
    <x v="3"/>
    <s v="DZ-RUCE"/>
    <m/>
    <d v="2019-05-03T13:58:31"/>
    <n v="20"/>
    <n v="58.32"/>
    <n v="1166.44"/>
    <n v="26"/>
    <s v="2611 - RHC: lůžkové oddělení 44 a 45"/>
    <x v="0"/>
    <n v="5"/>
  </r>
  <r>
    <x v="156"/>
    <x v="148"/>
    <x v="3"/>
    <s v="DZ-RUCE"/>
    <m/>
    <d v="2019-05-13T10:01:04"/>
    <n v="12"/>
    <n v="58.32"/>
    <n v="699.86"/>
    <n v="26"/>
    <s v="2611 - RHC: lůžkové oddělení 44 a 45"/>
    <x v="0"/>
    <n v="5"/>
  </r>
  <r>
    <x v="156"/>
    <x v="148"/>
    <x v="3"/>
    <s v="DZ-RUCE"/>
    <m/>
    <d v="2019-06-10T10:33:11"/>
    <n v="5"/>
    <n v="58.32"/>
    <n v="291.61"/>
    <n v="26"/>
    <s v="2611 - RHC: lůžkové oddělení 44 a 45"/>
    <x v="0"/>
    <n v="6"/>
  </r>
  <r>
    <x v="156"/>
    <x v="148"/>
    <x v="3"/>
    <s v="DZ-RUCE"/>
    <m/>
    <d v="2019-07-15T10:20:02"/>
    <n v="22"/>
    <n v="58.32"/>
    <n v="1283.08"/>
    <n v="26"/>
    <s v="2611 - RHC: lůžkové oddělení 44 a 45"/>
    <x v="0"/>
    <n v="7"/>
  </r>
  <r>
    <x v="156"/>
    <x v="148"/>
    <x v="3"/>
    <s v="DZ-RUCE"/>
    <m/>
    <d v="2019-08-05T09:37:37"/>
    <n v="7"/>
    <n v="58.32"/>
    <n v="408.25"/>
    <n v="26"/>
    <s v="2611 - RHC: lůžkové oddělení 44 a 45"/>
    <x v="0"/>
    <n v="8"/>
  </r>
  <r>
    <x v="156"/>
    <x v="148"/>
    <x v="3"/>
    <s v="DZ-RUCE"/>
    <m/>
    <d v="2019-09-02T09:44:34"/>
    <n v="12"/>
    <n v="58.32"/>
    <n v="699.86"/>
    <n v="26"/>
    <s v="2611 - RHC: lůžkové oddělení 44 a 45"/>
    <x v="0"/>
    <n v="9"/>
  </r>
  <r>
    <x v="156"/>
    <x v="148"/>
    <x v="3"/>
    <s v="DZ-RUCE"/>
    <m/>
    <d v="2019-10-14T09:26:00"/>
    <n v="10"/>
    <n v="58.32"/>
    <n v="583.22"/>
    <n v="26"/>
    <s v="2611 - RHC: lůžkové oddělení 44 a 45"/>
    <x v="0"/>
    <n v="10"/>
  </r>
  <r>
    <x v="156"/>
    <x v="148"/>
    <x v="3"/>
    <s v="DZ-RUCE"/>
    <m/>
    <d v="2019-10-25T09:11:59"/>
    <n v="10"/>
    <n v="58.32"/>
    <n v="583.22"/>
    <n v="26"/>
    <s v="2611 - RHC: lůžkové oddělení 44 a 45"/>
    <x v="0"/>
    <n v="10"/>
  </r>
  <r>
    <x v="156"/>
    <x v="148"/>
    <x v="3"/>
    <s v="DZ-RUCE"/>
    <m/>
    <d v="2019-11-04T10:14:18"/>
    <n v="12"/>
    <n v="58.32"/>
    <n v="699.86"/>
    <n v="26"/>
    <s v="2611 - RHC: lůžkové oddělení 44 a 45"/>
    <x v="0"/>
    <n v="11"/>
  </r>
  <r>
    <x v="156"/>
    <x v="148"/>
    <x v="3"/>
    <s v="DZ-RUCE"/>
    <m/>
    <d v="2019-11-18T10:12:04"/>
    <n v="12"/>
    <n v="58.32"/>
    <n v="699.86"/>
    <n v="26"/>
    <s v="2611 - RHC: lůžkové oddělení 44 a 45"/>
    <x v="0"/>
    <n v="11"/>
  </r>
  <r>
    <x v="156"/>
    <x v="148"/>
    <x v="3"/>
    <s v="DZ-RUCE"/>
    <m/>
    <d v="2019-12-16T10:20:18"/>
    <n v="10"/>
    <n v="58.32"/>
    <n v="583.22"/>
    <n v="26"/>
    <s v="2611 - RHC: lůžkové oddělení 44 a 45"/>
    <x v="0"/>
    <n v="12"/>
  </r>
  <r>
    <x v="157"/>
    <x v="149"/>
    <x v="3"/>
    <s v="DZ-PPO"/>
    <m/>
    <d v="2018-05-14T10:47:26"/>
    <n v="1"/>
    <n v="774.64"/>
    <n v="774.64"/>
    <n v="26"/>
    <s v="2611 - RHC: lůžkové oddělení 44 a 45"/>
    <x v="1"/>
    <n v="5"/>
  </r>
  <r>
    <x v="157"/>
    <x v="149"/>
    <x v="3"/>
    <s v="DZ-PPO"/>
    <m/>
    <d v="2018-10-22T13:53:27"/>
    <n v="1"/>
    <n v="774.64"/>
    <n v="774.64"/>
    <n v="26"/>
    <s v="2611 - RHC: lůžkové oddělení 44 a 45"/>
    <x v="1"/>
    <n v="10"/>
  </r>
  <r>
    <x v="157"/>
    <x v="149"/>
    <x v="3"/>
    <s v="DZ-PPO"/>
    <m/>
    <d v="2018-11-12T09:38:58"/>
    <n v="1"/>
    <n v="774.64"/>
    <n v="774.64"/>
    <n v="26"/>
    <s v="2611 - RHC: lůžkové oddělení 44 a 45"/>
    <x v="1"/>
    <n v="11"/>
  </r>
  <r>
    <x v="157"/>
    <x v="149"/>
    <x v="3"/>
    <s v="DZ-PPO"/>
    <m/>
    <d v="2018-12-10T09:39:41"/>
    <n v="2"/>
    <n v="774.64"/>
    <n v="1549.28"/>
    <n v="26"/>
    <s v="2611 - RHC: lůžkové oddělení 44 a 45"/>
    <x v="1"/>
    <n v="12"/>
  </r>
  <r>
    <x v="158"/>
    <x v="150"/>
    <x v="3"/>
    <s v="DZ-PPO"/>
    <m/>
    <d v="2018-03-05T09:50:08"/>
    <n v="2"/>
    <n v="171.82"/>
    <n v="343.64"/>
    <n v="26"/>
    <s v="2611 - RHC: lůžkové oddělení 44 a 45"/>
    <x v="1"/>
    <n v="3"/>
  </r>
  <r>
    <x v="158"/>
    <x v="150"/>
    <x v="3"/>
    <s v="DZ-PPO"/>
    <m/>
    <d v="2018-05-14T10:47:26"/>
    <n v="5"/>
    <n v="171.82"/>
    <n v="859.1"/>
    <n v="26"/>
    <s v="2611 - RHC: lůžkové oddělení 44 a 45"/>
    <x v="1"/>
    <n v="5"/>
  </r>
  <r>
    <x v="158"/>
    <x v="150"/>
    <x v="3"/>
    <s v="DZ-PPO"/>
    <m/>
    <d v="2018-10-08T10:32:20"/>
    <n v="10"/>
    <n v="171.82"/>
    <n v="1718.2"/>
    <n v="26"/>
    <s v="2611 - RHC: lůžkové oddělení 44 a 45"/>
    <x v="1"/>
    <n v="10"/>
  </r>
  <r>
    <x v="158"/>
    <x v="150"/>
    <x v="3"/>
    <s v="DZ-PPO"/>
    <m/>
    <d v="2018-12-17T09:40:47"/>
    <n v="9"/>
    <n v="171.82"/>
    <n v="1546.38"/>
    <n v="26"/>
    <s v="2611 - RHC: lůžkové oddělení 44 a 45"/>
    <x v="1"/>
    <n v="12"/>
  </r>
  <r>
    <x v="158"/>
    <x v="150"/>
    <x v="3"/>
    <s v="DZ-PPO"/>
    <m/>
    <d v="2018-12-20T10:02:22"/>
    <n v="11"/>
    <n v="171.82"/>
    <n v="1890.02"/>
    <n v="26"/>
    <s v="2611 - RHC: lůžkové oddělení 44 a 45"/>
    <x v="1"/>
    <n v="12"/>
  </r>
  <r>
    <x v="158"/>
    <x v="150"/>
    <x v="3"/>
    <s v="DZ-PPO"/>
    <m/>
    <d v="2018-12-28T07:56:49"/>
    <n v="20"/>
    <n v="171.82"/>
    <n v="3436.4"/>
    <n v="26"/>
    <s v="2611 - RHC: lůžkové oddělení 44 a 45"/>
    <x v="1"/>
    <n v="12"/>
  </r>
  <r>
    <x v="158"/>
    <x v="150"/>
    <x v="3"/>
    <s v="DZ-PPO"/>
    <m/>
    <d v="2019-06-10T10:33:11"/>
    <n v="22"/>
    <n v="171.82"/>
    <n v="3780.04"/>
    <n v="26"/>
    <s v="2611 - RHC: lůžkové oddělení 44 a 45"/>
    <x v="0"/>
    <n v="6"/>
  </r>
  <r>
    <x v="158"/>
    <x v="150"/>
    <x v="3"/>
    <s v="DZ-PPO"/>
    <m/>
    <d v="2019-06-10T10:33:11"/>
    <n v="2"/>
    <n v="171.82"/>
    <n v="343.64"/>
    <n v="26"/>
    <s v="2611 - RHC: lůžkové oddělení 44 a 45"/>
    <x v="0"/>
    <n v="6"/>
  </r>
  <r>
    <x v="158"/>
    <x v="150"/>
    <x v="3"/>
    <s v="DZ-PPO"/>
    <m/>
    <d v="2019-09-09T10:45:52"/>
    <n v="10"/>
    <n v="171.82"/>
    <n v="1718.2"/>
    <n v="26"/>
    <s v="2611 - RHC: lůžkové oddělení 44 a 45"/>
    <x v="0"/>
    <n v="9"/>
  </r>
  <r>
    <x v="158"/>
    <x v="150"/>
    <x v="3"/>
    <s v="DZ-PPO"/>
    <m/>
    <d v="2019-11-29T10:20:39"/>
    <n v="10"/>
    <n v="171.82"/>
    <n v="1718.2"/>
    <n v="26"/>
    <s v="2611 - RHC: lůžkové oddělení 44 a 45"/>
    <x v="0"/>
    <n v="11"/>
  </r>
  <r>
    <x v="159"/>
    <x v="151"/>
    <x v="3"/>
    <s v="DZ-PPO"/>
    <m/>
    <d v="2018-10-15T10:03:43"/>
    <n v="1"/>
    <n v="152.52000000000001"/>
    <n v="152.52000000000001"/>
    <n v="26"/>
    <s v="2611 - RHC: lůžkové oddělení 44 a 45"/>
    <x v="1"/>
    <n v="10"/>
  </r>
  <r>
    <x v="160"/>
    <x v="152"/>
    <x v="3"/>
    <s v="DZ-PPO"/>
    <m/>
    <d v="2018-04-23T09:15:25"/>
    <n v="6"/>
    <n v="95.59"/>
    <n v="573.54"/>
    <n v="26"/>
    <s v="2611 - RHC: lůžkové oddělení 44 a 45"/>
    <x v="1"/>
    <n v="4"/>
  </r>
  <r>
    <x v="160"/>
    <x v="152"/>
    <x v="3"/>
    <s v="DZ-PPO"/>
    <m/>
    <d v="2018-05-21T09:41:45"/>
    <n v="6"/>
    <n v="95.59"/>
    <n v="573.54"/>
    <n v="26"/>
    <s v="2611 - RHC: lůžkové oddělení 44 a 45"/>
    <x v="1"/>
    <n v="5"/>
  </r>
  <r>
    <x v="160"/>
    <x v="152"/>
    <x v="3"/>
    <s v="DZ-PPO"/>
    <m/>
    <d v="2018-06-04T08:51:20"/>
    <n v="12"/>
    <n v="95.59"/>
    <n v="1147.08"/>
    <n v="26"/>
    <s v="2611 - RHC: lůžkové oddělení 44 a 45"/>
    <x v="1"/>
    <n v="6"/>
  </r>
  <r>
    <x v="160"/>
    <x v="152"/>
    <x v="3"/>
    <s v="DZ-PPO"/>
    <m/>
    <d v="2018-06-18T10:13:16"/>
    <n v="5"/>
    <n v="95.59"/>
    <n v="477.95"/>
    <n v="26"/>
    <s v="2611 - RHC: lůžkové oddělení 44 a 45"/>
    <x v="1"/>
    <n v="6"/>
  </r>
  <r>
    <x v="160"/>
    <x v="152"/>
    <x v="3"/>
    <s v="DZ-PPO"/>
    <m/>
    <d v="2018-09-21T09:21:12"/>
    <n v="6"/>
    <n v="95.59"/>
    <n v="573.54"/>
    <n v="26"/>
    <s v="2611 - RHC: lůžkové oddělení 44 a 45"/>
    <x v="1"/>
    <n v="9"/>
  </r>
  <r>
    <x v="160"/>
    <x v="152"/>
    <x v="3"/>
    <s v="DZ-PPO"/>
    <m/>
    <d v="2018-11-12T09:38:58"/>
    <n v="5"/>
    <n v="95.59"/>
    <n v="477.95"/>
    <n v="26"/>
    <s v="2611 - RHC: lůžkové oddělení 44 a 45"/>
    <x v="1"/>
    <n v="11"/>
  </r>
  <r>
    <x v="160"/>
    <x v="152"/>
    <x v="3"/>
    <s v="DZ-PPO"/>
    <m/>
    <d v="2018-12-17T09:40:47"/>
    <n v="24"/>
    <n v="95.59"/>
    <n v="2294.16"/>
    <n v="26"/>
    <s v="2611 - RHC: lůžkové oddělení 44 a 45"/>
    <x v="1"/>
    <n v="12"/>
  </r>
  <r>
    <x v="160"/>
    <x v="152"/>
    <x v="3"/>
    <s v="DZ-PPO"/>
    <m/>
    <d v="2019-03-18T09:15:43"/>
    <n v="12"/>
    <n v="95.59"/>
    <n v="1147.08"/>
    <n v="26"/>
    <s v="2611 - RHC: lůžkové oddělení 44 a 45"/>
    <x v="0"/>
    <n v="3"/>
  </r>
  <r>
    <x v="160"/>
    <x v="152"/>
    <x v="3"/>
    <s v="DZ-PPO"/>
    <m/>
    <d v="2019-06-10T10:33:11"/>
    <n v="8"/>
    <n v="95.59"/>
    <n v="764.72"/>
    <n v="26"/>
    <s v="2611 - RHC: lůžkové oddělení 44 a 45"/>
    <x v="0"/>
    <n v="6"/>
  </r>
  <r>
    <x v="160"/>
    <x v="152"/>
    <x v="3"/>
    <s v="DZ-PPO"/>
    <m/>
    <d v="2019-08-05T09:37:37"/>
    <n v="15"/>
    <n v="95.59"/>
    <n v="1433.85"/>
    <n v="26"/>
    <s v="2611 - RHC: lůžkové oddělení 44 a 45"/>
    <x v="0"/>
    <n v="8"/>
  </r>
  <r>
    <x v="160"/>
    <x v="152"/>
    <x v="3"/>
    <s v="DZ-PPO"/>
    <m/>
    <d v="2019-10-14T09:26:00"/>
    <n v="12"/>
    <n v="95.59"/>
    <n v="1147.08"/>
    <n v="26"/>
    <s v="2611 - RHC: lůžkové oddělení 44 a 45"/>
    <x v="0"/>
    <n v="10"/>
  </r>
  <r>
    <x v="161"/>
    <x v="153"/>
    <x v="3"/>
    <s v="DZ-PPO"/>
    <m/>
    <d v="2018-01-22T09:14:44"/>
    <n v="1"/>
    <n v="737.49"/>
    <n v="737.49"/>
    <n v="26"/>
    <s v="2611 - RHC: lůžkové oddělení 44 a 45"/>
    <x v="1"/>
    <n v="1"/>
  </r>
  <r>
    <x v="161"/>
    <x v="153"/>
    <x v="3"/>
    <s v="DZ-PPO"/>
    <m/>
    <d v="2018-03-27T08:57:47"/>
    <n v="1"/>
    <n v="737.49"/>
    <n v="737.49"/>
    <n v="26"/>
    <s v="2611 - RHC: lůžkové oddělení 44 a 45"/>
    <x v="1"/>
    <n v="3"/>
  </r>
  <r>
    <x v="162"/>
    <x v="154"/>
    <x v="3"/>
    <s v="DZ-PPO"/>
    <m/>
    <d v="2018-11-12T10:28:27"/>
    <n v="6"/>
    <n v="206.91"/>
    <n v="1241.46"/>
    <n v="26"/>
    <s v="2611 - RHC: lůžkové oddělení 44 a 45"/>
    <x v="1"/>
    <n v="11"/>
  </r>
  <r>
    <x v="163"/>
    <x v="155"/>
    <x v="3"/>
    <s v="DZ-PPO"/>
    <m/>
    <d v="2018-11-12T10:28:27"/>
    <n v="12"/>
    <n v="108.78"/>
    <n v="1305.3499999999999"/>
    <n v="26"/>
    <s v="2611 - RHC: lůžkové oddělení 44 a 45"/>
    <x v="1"/>
    <n v="11"/>
  </r>
  <r>
    <x v="163"/>
    <x v="155"/>
    <x v="3"/>
    <s v="DZ-PPO"/>
    <m/>
    <d v="2019-06-10T10:33:11"/>
    <n v="7"/>
    <n v="108.78"/>
    <n v="761.45"/>
    <n v="26"/>
    <s v="2611 - RHC: lůžkové oddělení 44 a 45"/>
    <x v="0"/>
    <n v="6"/>
  </r>
  <r>
    <x v="163"/>
    <x v="155"/>
    <x v="3"/>
    <s v="DZ-PPO"/>
    <m/>
    <d v="2019-10-14T09:26:00"/>
    <n v="10"/>
    <n v="108.78"/>
    <n v="1087.79"/>
    <n v="26"/>
    <s v="2611 - RHC: lůžkové oddělení 44 a 45"/>
    <x v="0"/>
    <n v="10"/>
  </r>
  <r>
    <x v="163"/>
    <x v="155"/>
    <x v="3"/>
    <s v="DZ-PPO"/>
    <m/>
    <d v="2019-12-16T10:20:18"/>
    <n v="12"/>
    <n v="108.78"/>
    <n v="1305.3499999999999"/>
    <n v="26"/>
    <s v="2611 - RHC: lůžkové oddělení 44 a 45"/>
    <x v="0"/>
    <n v="12"/>
  </r>
  <r>
    <x v="164"/>
    <x v="156"/>
    <x v="3"/>
    <s v="DZ-AUTO"/>
    <m/>
    <d v="2018-02-12T10:48:59"/>
    <n v="3"/>
    <n v="842.16"/>
    <n v="2526.48"/>
    <n v="26"/>
    <s v="2611 - RHC: lůžkové oddělení 44 a 45"/>
    <x v="1"/>
    <n v="2"/>
  </r>
  <r>
    <x v="164"/>
    <x v="156"/>
    <x v="3"/>
    <s v="DZ-AUTO"/>
    <m/>
    <d v="2018-02-26T09:50:45"/>
    <n v="2"/>
    <n v="842.16"/>
    <n v="1684.32"/>
    <n v="26"/>
    <s v="2611 - RHC: lůžkové oddělení 44 a 45"/>
    <x v="1"/>
    <n v="2"/>
  </r>
  <r>
    <x v="164"/>
    <x v="156"/>
    <x v="3"/>
    <s v="DZ-AUTO"/>
    <m/>
    <d v="2018-02-26T09:50:45"/>
    <n v="1"/>
    <n v="842.16"/>
    <n v="842.16"/>
    <n v="26"/>
    <s v="2611 - RHC: lůžkové oddělení 44 a 45"/>
    <x v="1"/>
    <n v="2"/>
  </r>
  <r>
    <x v="164"/>
    <x v="156"/>
    <x v="3"/>
    <s v="DZ-AUTO"/>
    <m/>
    <d v="2018-03-05T09:50:08"/>
    <n v="2"/>
    <n v="842.16"/>
    <n v="1684.32"/>
    <n v="26"/>
    <s v="2611 - RHC: lůžkové oddělení 44 a 45"/>
    <x v="1"/>
    <n v="3"/>
  </r>
  <r>
    <x v="164"/>
    <x v="156"/>
    <x v="3"/>
    <s v="DZ-AUTO"/>
    <m/>
    <d v="2018-03-12T09:29:02"/>
    <n v="2"/>
    <n v="842.16"/>
    <n v="1684.32"/>
    <n v="26"/>
    <s v="2611 - RHC: lůžkové oddělení 44 a 45"/>
    <x v="1"/>
    <n v="3"/>
  </r>
  <r>
    <x v="164"/>
    <x v="156"/>
    <x v="3"/>
    <s v="DZ-AUTO"/>
    <m/>
    <d v="2018-03-26T09:32:15"/>
    <n v="2"/>
    <n v="842.16"/>
    <n v="1684.32"/>
    <n v="26"/>
    <s v="2611 - RHC: lůžkové oddělení 44 a 45"/>
    <x v="1"/>
    <n v="3"/>
  </r>
  <r>
    <x v="164"/>
    <x v="156"/>
    <x v="3"/>
    <s v="DZ-AUTO"/>
    <m/>
    <d v="2018-04-23T09:15:25"/>
    <n v="2"/>
    <n v="842.16"/>
    <n v="1684.32"/>
    <n v="26"/>
    <s v="2611 - RHC: lůžkové oddělení 44 a 45"/>
    <x v="1"/>
    <n v="4"/>
  </r>
  <r>
    <x v="164"/>
    <x v="156"/>
    <x v="3"/>
    <s v="DZ-AUTO"/>
    <m/>
    <d v="2018-06-04T08:51:20"/>
    <n v="1"/>
    <n v="842.16"/>
    <n v="842.16"/>
    <n v="26"/>
    <s v="2611 - RHC: lůžkové oddělení 44 a 45"/>
    <x v="1"/>
    <n v="6"/>
  </r>
  <r>
    <x v="164"/>
    <x v="156"/>
    <x v="3"/>
    <s v="DZ-AUTO"/>
    <m/>
    <d v="2018-06-18T10:13:16"/>
    <n v="1"/>
    <n v="842.16"/>
    <n v="842.16"/>
    <n v="26"/>
    <s v="2611 - RHC: lůžkové oddělení 44 a 45"/>
    <x v="1"/>
    <n v="6"/>
  </r>
  <r>
    <x v="164"/>
    <x v="156"/>
    <x v="3"/>
    <s v="DZ-AUTO"/>
    <m/>
    <d v="2018-06-19T08:58:11"/>
    <n v="1"/>
    <n v="842.16"/>
    <n v="842.16"/>
    <n v="26"/>
    <s v="2611 - RHC: lůžkové oddělení 44 a 45"/>
    <x v="1"/>
    <n v="6"/>
  </r>
  <r>
    <x v="164"/>
    <x v="156"/>
    <x v="3"/>
    <s v="DZ-AUTO"/>
    <m/>
    <d v="2018-08-13T09:36:34"/>
    <n v="1"/>
    <n v="842.16"/>
    <n v="842.16"/>
    <n v="26"/>
    <s v="2611 - RHC: lůžkové oddělení 44 a 45"/>
    <x v="1"/>
    <n v="8"/>
  </r>
  <r>
    <x v="164"/>
    <x v="156"/>
    <x v="3"/>
    <s v="DZ-AUTO"/>
    <m/>
    <d v="2018-09-21T09:21:12"/>
    <n v="2"/>
    <n v="842.16"/>
    <n v="1684.32"/>
    <n v="26"/>
    <s v="2611 - RHC: lůžkové oddělení 44 a 45"/>
    <x v="1"/>
    <n v="9"/>
  </r>
  <r>
    <x v="164"/>
    <x v="156"/>
    <x v="3"/>
    <s v="DZ-AUTO"/>
    <m/>
    <d v="2018-11-05T09:00:34"/>
    <n v="4"/>
    <n v="842.16"/>
    <n v="3368.64"/>
    <n v="26"/>
    <s v="2611 - RHC: lůžkové oddělení 44 a 45"/>
    <x v="1"/>
    <n v="11"/>
  </r>
  <r>
    <x v="164"/>
    <x v="156"/>
    <x v="3"/>
    <s v="DZ-AUTO"/>
    <m/>
    <d v="2018-12-17T09:40:47"/>
    <n v="4"/>
    <n v="842.16"/>
    <n v="3368.64"/>
    <n v="26"/>
    <s v="2611 - RHC: lůžkové oddělení 44 a 45"/>
    <x v="1"/>
    <n v="12"/>
  </r>
  <r>
    <x v="164"/>
    <x v="156"/>
    <x v="3"/>
    <s v="DZ-AUTO"/>
    <m/>
    <d v="2018-12-18T09:51:41"/>
    <n v="1"/>
    <n v="951.06"/>
    <n v="951.06"/>
    <n v="26"/>
    <s v="2611 - RHC: lůžkové oddělení 44 a 45"/>
    <x v="1"/>
    <n v="12"/>
  </r>
  <r>
    <x v="164"/>
    <x v="156"/>
    <x v="3"/>
    <s v="DZ-AUTO"/>
    <m/>
    <d v="2019-02-25T09:42:50"/>
    <n v="1"/>
    <n v="842.16"/>
    <n v="842.16"/>
    <n v="26"/>
    <s v="2611 - RHC: lůžkové oddělení 44 a 45"/>
    <x v="0"/>
    <n v="2"/>
  </r>
  <r>
    <x v="164"/>
    <x v="156"/>
    <x v="3"/>
    <s v="DZ-AUTO"/>
    <m/>
    <d v="2019-03-04T08:58:56"/>
    <n v="2"/>
    <n v="842.16"/>
    <n v="1684.32"/>
    <n v="26"/>
    <s v="2611 - RHC: lůžkové oddělení 44 a 45"/>
    <x v="0"/>
    <n v="3"/>
  </r>
  <r>
    <x v="164"/>
    <x v="156"/>
    <x v="3"/>
    <s v="DZ-AUTO"/>
    <m/>
    <d v="2019-04-15T09:31:01"/>
    <n v="1"/>
    <n v="842.16"/>
    <n v="842.16"/>
    <n v="26"/>
    <s v="2611 - RHC: lůžkové oddělení 44 a 45"/>
    <x v="0"/>
    <n v="4"/>
  </r>
  <r>
    <x v="164"/>
    <x v="156"/>
    <x v="3"/>
    <s v="DZ-AUTO"/>
    <m/>
    <d v="2019-04-15T09:31:01"/>
    <n v="1"/>
    <n v="842.16"/>
    <n v="842.16"/>
    <n v="26"/>
    <s v="2611 - RHC: lůžkové oddělení 44 a 45"/>
    <x v="0"/>
    <n v="4"/>
  </r>
  <r>
    <x v="164"/>
    <x v="156"/>
    <x v="3"/>
    <s v="DZ-AUTO"/>
    <m/>
    <d v="2019-04-26T13:40:06"/>
    <n v="1"/>
    <n v="842.16"/>
    <n v="842.16"/>
    <n v="26"/>
    <s v="2611 - RHC: lůžkové oddělení 44 a 45"/>
    <x v="0"/>
    <n v="4"/>
  </r>
  <r>
    <x v="164"/>
    <x v="156"/>
    <x v="3"/>
    <s v="DZ-AUTO"/>
    <m/>
    <d v="2019-07-01T10:56:06"/>
    <n v="1"/>
    <n v="842.16"/>
    <n v="842.16"/>
    <n v="26"/>
    <s v="2611 - RHC: lůžkové oddělení 44 a 45"/>
    <x v="0"/>
    <n v="7"/>
  </r>
  <r>
    <x v="164"/>
    <x v="156"/>
    <x v="3"/>
    <s v="DZ-AUTO"/>
    <m/>
    <d v="2019-07-15T10:20:02"/>
    <n v="1"/>
    <n v="842.16"/>
    <n v="842.16"/>
    <n v="26"/>
    <s v="2611 - RHC: lůžkové oddělení 44 a 45"/>
    <x v="0"/>
    <n v="7"/>
  </r>
  <r>
    <x v="164"/>
    <x v="156"/>
    <x v="3"/>
    <s v="DZ-AUTO"/>
    <m/>
    <d v="2019-08-05T09:37:37"/>
    <n v="2"/>
    <n v="842.16"/>
    <n v="1684.32"/>
    <n v="26"/>
    <s v="2611 - RHC: lůžkové oddělení 44 a 45"/>
    <x v="0"/>
    <n v="8"/>
  </r>
  <r>
    <x v="164"/>
    <x v="156"/>
    <x v="3"/>
    <s v="DZ-AUTO"/>
    <m/>
    <d v="2019-09-02T09:44:34"/>
    <n v="1"/>
    <n v="842.16"/>
    <n v="842.16"/>
    <n v="26"/>
    <s v="2611 - RHC: lůžkové oddělení 44 a 45"/>
    <x v="0"/>
    <n v="9"/>
  </r>
  <r>
    <x v="164"/>
    <x v="156"/>
    <x v="3"/>
    <s v="DZ-AUTO"/>
    <m/>
    <d v="2019-09-16T09:51:59"/>
    <n v="1"/>
    <n v="842.16"/>
    <n v="842.16"/>
    <n v="26"/>
    <s v="2611 - RHC: lůžkové oddělení 44 a 45"/>
    <x v="0"/>
    <n v="9"/>
  </r>
  <r>
    <x v="164"/>
    <x v="156"/>
    <x v="3"/>
    <s v="DZ-AUTO"/>
    <m/>
    <d v="2019-10-14T09:26:00"/>
    <n v="1"/>
    <n v="842.16"/>
    <n v="842.16"/>
    <n v="26"/>
    <s v="2611 - RHC: lůžkové oddělení 44 a 45"/>
    <x v="0"/>
    <n v="10"/>
  </r>
  <r>
    <x v="164"/>
    <x v="156"/>
    <x v="3"/>
    <s v="DZ-AUTO"/>
    <m/>
    <d v="2019-11-04T10:14:18"/>
    <n v="1"/>
    <n v="842.16"/>
    <n v="842.16"/>
    <n v="26"/>
    <s v="2611 - RHC: lůžkové oddělení 44 a 45"/>
    <x v="0"/>
    <n v="11"/>
  </r>
  <r>
    <x v="164"/>
    <x v="156"/>
    <x v="3"/>
    <s v="DZ-AUTO"/>
    <m/>
    <d v="2019-11-18T10:12:04"/>
    <n v="1"/>
    <n v="842.16"/>
    <n v="842.16"/>
    <n v="26"/>
    <s v="2611 - RHC: lůžkové oddělení 44 a 45"/>
    <x v="0"/>
    <n v="11"/>
  </r>
  <r>
    <x v="165"/>
    <x v="157"/>
    <x v="0"/>
    <s v="DZ-KS"/>
    <s v="D08AJ57"/>
    <d v="2019-04-26T13:40:06"/>
    <n v="1"/>
    <n v="398.86"/>
    <n v="398.86"/>
    <n v="26"/>
    <s v="2611 - RHC: lůžkové oddělení 44 a 45"/>
    <x v="0"/>
    <n v="4"/>
  </r>
  <r>
    <x v="165"/>
    <x v="157"/>
    <x v="0"/>
    <s v="DZ-KS"/>
    <s v="D08AJ57"/>
    <d v="2019-06-17T09:41:38"/>
    <n v="1"/>
    <n v="398.86"/>
    <n v="398.86"/>
    <n v="26"/>
    <s v="2611 - RHC: lůžkové oddělení 44 a 45"/>
    <x v="0"/>
    <n v="6"/>
  </r>
  <r>
    <x v="166"/>
    <x v="158"/>
    <x v="3"/>
    <s v="DZ-N"/>
    <m/>
    <d v="2018-03-05T09:50:08"/>
    <n v="1"/>
    <n v="425.92"/>
    <n v="425.92"/>
    <n v="26"/>
    <s v="2611 - RHC: lůžkové oddělení 44 a 45"/>
    <x v="1"/>
    <n v="3"/>
  </r>
  <r>
    <x v="166"/>
    <x v="158"/>
    <x v="3"/>
    <s v="DZ-N"/>
    <m/>
    <d v="2018-03-26T09:32:15"/>
    <n v="1"/>
    <n v="425.92"/>
    <n v="425.92"/>
    <n v="26"/>
    <s v="2611 - RHC: lůžkové oddělení 44 a 45"/>
    <x v="1"/>
    <n v="3"/>
  </r>
  <r>
    <x v="167"/>
    <x v="159"/>
    <x v="3"/>
    <s v="DZ-RUCE"/>
    <m/>
    <d v="2018-12-17T09:40:47"/>
    <n v="13"/>
    <n v="139.15"/>
    <n v="1808.96"/>
    <n v="26"/>
    <s v="2611 - RHC: lůžkové oddělení 44 a 45"/>
    <x v="1"/>
    <n v="12"/>
  </r>
  <r>
    <x v="167"/>
    <x v="159"/>
    <x v="3"/>
    <s v="DZ-RUCE"/>
    <m/>
    <d v="2018-12-18T09:51:41"/>
    <n v="3"/>
    <n v="139.15"/>
    <n v="417.45"/>
    <n v="26"/>
    <s v="2611 - RHC: lůžkové oddělení 44 a 45"/>
    <x v="1"/>
    <n v="12"/>
  </r>
  <r>
    <x v="167"/>
    <x v="159"/>
    <x v="3"/>
    <s v="DZ-RUCE"/>
    <m/>
    <d v="2018-12-20T10:02:22"/>
    <n v="9"/>
    <n v="139.15"/>
    <n v="1252.3599999999999"/>
    <n v="26"/>
    <s v="2611 - RHC: lůžkové oddělení 44 a 45"/>
    <x v="1"/>
    <n v="12"/>
  </r>
  <r>
    <x v="167"/>
    <x v="159"/>
    <x v="3"/>
    <s v="DZ-RUCE"/>
    <m/>
    <d v="2019-06-10T10:33:11"/>
    <n v="10"/>
    <n v="139.15"/>
    <n v="1391.51"/>
    <n v="26"/>
    <s v="2611 - RHC: lůžkové oddělení 44 a 45"/>
    <x v="0"/>
    <n v="6"/>
  </r>
  <r>
    <x v="168"/>
    <x v="160"/>
    <x v="3"/>
    <s v="DZ-RUCE"/>
    <m/>
    <d v="2018-06-04T08:51:20"/>
    <n v="15"/>
    <n v="91.16"/>
    <n v="1367.43"/>
    <n v="26"/>
    <s v="2611 - RHC: lůžkové oddělení 44 a 45"/>
    <x v="1"/>
    <n v="6"/>
  </r>
  <r>
    <x v="168"/>
    <x v="160"/>
    <x v="3"/>
    <s v="DZ-RUCE"/>
    <m/>
    <d v="2018-07-02T07:52:05"/>
    <n v="5"/>
    <n v="91.16"/>
    <n v="455.81"/>
    <n v="26"/>
    <s v="2611 - RHC: lůžkové oddělení 44 a 45"/>
    <x v="1"/>
    <n v="7"/>
  </r>
  <r>
    <x v="168"/>
    <x v="160"/>
    <x v="3"/>
    <s v="DZ-RUCE"/>
    <m/>
    <d v="2018-11-12T10:28:27"/>
    <n v="12"/>
    <n v="91.16"/>
    <n v="1093.94"/>
    <n v="26"/>
    <s v="2611 - RHC: lůžkové oddělení 44 a 45"/>
    <x v="1"/>
    <n v="11"/>
  </r>
  <r>
    <x v="168"/>
    <x v="160"/>
    <x v="3"/>
    <s v="DZ-RUCE"/>
    <m/>
    <d v="2018-12-17T09:40:47"/>
    <n v="25"/>
    <n v="91.16"/>
    <n v="2279.0500000000002"/>
    <n v="26"/>
    <s v="2611 - RHC: lůžkové oddělení 44 a 45"/>
    <x v="1"/>
    <n v="12"/>
  </r>
  <r>
    <x v="168"/>
    <x v="160"/>
    <x v="3"/>
    <s v="DZ-RUCE"/>
    <m/>
    <d v="2019-04-15T09:31:01"/>
    <n v="2"/>
    <n v="91.16"/>
    <n v="182.32"/>
    <n v="26"/>
    <s v="2611 - RHC: lůžkové oddělení 44 a 45"/>
    <x v="0"/>
    <n v="4"/>
  </r>
  <r>
    <x v="168"/>
    <x v="160"/>
    <x v="3"/>
    <s v="DZ-RUCE"/>
    <m/>
    <d v="2019-04-15T09:31:01"/>
    <n v="13"/>
    <n v="91.16"/>
    <n v="1185.0999999999999"/>
    <n v="26"/>
    <s v="2611 - RHC: lůžkové oddělení 44 a 45"/>
    <x v="0"/>
    <n v="4"/>
  </r>
  <r>
    <x v="168"/>
    <x v="160"/>
    <x v="3"/>
    <s v="DZ-RUCE"/>
    <m/>
    <d v="2019-05-13T10:01:04"/>
    <n v="12"/>
    <n v="91.16"/>
    <n v="1093.94"/>
    <n v="26"/>
    <s v="2611 - RHC: lůžkové oddělení 44 a 45"/>
    <x v="0"/>
    <n v="5"/>
  </r>
  <r>
    <x v="168"/>
    <x v="160"/>
    <x v="3"/>
    <s v="DZ-RUCE"/>
    <m/>
    <d v="2019-06-10T10:33:11"/>
    <n v="17"/>
    <n v="91.16"/>
    <n v="1549.75"/>
    <n v="26"/>
    <s v="2611 - RHC: lůžkové oddělení 44 a 45"/>
    <x v="0"/>
    <n v="6"/>
  </r>
  <r>
    <x v="168"/>
    <x v="160"/>
    <x v="3"/>
    <s v="DZ-RUCE"/>
    <m/>
    <d v="2019-07-15T10:20:02"/>
    <n v="10"/>
    <n v="91.16"/>
    <n v="911.62"/>
    <n v="26"/>
    <s v="2611 - RHC: lůžkové oddělení 44 a 45"/>
    <x v="0"/>
    <n v="7"/>
  </r>
  <r>
    <x v="168"/>
    <x v="160"/>
    <x v="3"/>
    <s v="DZ-RUCE"/>
    <m/>
    <d v="2019-08-19T10:20:23"/>
    <n v="3"/>
    <n v="91.16"/>
    <n v="273.49"/>
    <n v="26"/>
    <s v="2611 - RHC: lůžkové oddělení 44 a 45"/>
    <x v="0"/>
    <n v="8"/>
  </r>
  <r>
    <x v="168"/>
    <x v="160"/>
    <x v="3"/>
    <s v="DZ-RUCE"/>
    <m/>
    <d v="2019-08-19T10:20:23"/>
    <n v="12"/>
    <n v="91.16"/>
    <n v="1093.94"/>
    <n v="26"/>
    <s v="2611 - RHC: lůžkové oddělení 44 a 45"/>
    <x v="0"/>
    <n v="8"/>
  </r>
  <r>
    <x v="168"/>
    <x v="160"/>
    <x v="3"/>
    <s v="DZ-RUCE"/>
    <m/>
    <d v="2019-10-14T09:26:00"/>
    <n v="20"/>
    <n v="91.16"/>
    <n v="1823.24"/>
    <n v="26"/>
    <s v="2611 - RHC: lůžkové oddělení 44 a 45"/>
    <x v="0"/>
    <n v="10"/>
  </r>
  <r>
    <x v="168"/>
    <x v="160"/>
    <x v="3"/>
    <s v="DZ-RUCE"/>
    <m/>
    <d v="2019-11-04T10:14:18"/>
    <n v="15"/>
    <n v="91.16"/>
    <n v="1367.43"/>
    <n v="26"/>
    <s v="2611 - RHC: lůžkové oddělení 44 a 45"/>
    <x v="0"/>
    <n v="11"/>
  </r>
  <r>
    <x v="168"/>
    <x v="160"/>
    <x v="3"/>
    <s v="DZ-RUCE"/>
    <m/>
    <d v="2019-11-18T10:12:04"/>
    <n v="12"/>
    <n v="91.16"/>
    <n v="1093.94"/>
    <n v="26"/>
    <s v="2611 - RHC: lůžkové oddělení 44 a 45"/>
    <x v="0"/>
    <n v="11"/>
  </r>
  <r>
    <x v="168"/>
    <x v="160"/>
    <x v="3"/>
    <s v="DZ-RUCE"/>
    <m/>
    <d v="2019-11-29T10:20:39"/>
    <n v="10"/>
    <n v="91.16"/>
    <n v="911.62"/>
    <n v="26"/>
    <s v="2611 - RHC: lůžkové oddělení 44 a 45"/>
    <x v="0"/>
    <n v="11"/>
  </r>
  <r>
    <x v="168"/>
    <x v="160"/>
    <x v="3"/>
    <s v="DZ-RUCE"/>
    <m/>
    <d v="2019-12-16T10:20:18"/>
    <n v="12"/>
    <n v="91.16"/>
    <n v="1093.94"/>
    <n v="26"/>
    <s v="2611 - RHC: lůžkové oddělení 44 a 45"/>
    <x v="0"/>
    <n v="12"/>
  </r>
  <r>
    <x v="169"/>
    <x v="161"/>
    <x v="3"/>
    <s v="DZ-RUCE"/>
    <m/>
    <d v="2018-01-22T09:14:44"/>
    <n v="1"/>
    <n v="675.3"/>
    <n v="675.3"/>
    <n v="26"/>
    <s v="2611 - RHC: lůžkové oddělení 44 a 45"/>
    <x v="1"/>
    <n v="1"/>
  </r>
  <r>
    <x v="169"/>
    <x v="161"/>
    <x v="3"/>
    <s v="DZ-RUCE"/>
    <m/>
    <d v="2018-03-16T09:30:17"/>
    <n v="1"/>
    <n v="675.3"/>
    <n v="675.3"/>
    <n v="26"/>
    <s v="2611 - RHC: lůžkové oddělení 44 a 45"/>
    <x v="1"/>
    <n v="3"/>
  </r>
  <r>
    <x v="169"/>
    <x v="161"/>
    <x v="3"/>
    <s v="DZ-RUCE"/>
    <m/>
    <d v="2018-03-26T09:32:15"/>
    <n v="1"/>
    <n v="675.3"/>
    <n v="675.3"/>
    <n v="26"/>
    <s v="2611 - RHC: lůžkové oddělení 44 a 45"/>
    <x v="1"/>
    <n v="3"/>
  </r>
  <r>
    <x v="169"/>
    <x v="161"/>
    <x v="3"/>
    <s v="DZ-RUCE"/>
    <m/>
    <d v="2018-04-27T07:55:36"/>
    <n v="1"/>
    <n v="675.3"/>
    <n v="675.3"/>
    <n v="26"/>
    <s v="2611 - RHC: lůžkové oddělení 44 a 45"/>
    <x v="1"/>
    <n v="4"/>
  </r>
  <r>
    <x v="169"/>
    <x v="161"/>
    <x v="3"/>
    <s v="DZ-RUCE"/>
    <m/>
    <d v="2018-06-18T10:13:16"/>
    <n v="2"/>
    <n v="675.3"/>
    <n v="1350.6"/>
    <n v="26"/>
    <s v="2611 - RHC: lůžkové oddělení 44 a 45"/>
    <x v="1"/>
    <n v="6"/>
  </r>
  <r>
    <x v="169"/>
    <x v="161"/>
    <x v="3"/>
    <s v="DZ-RUCE"/>
    <m/>
    <d v="2018-08-13T09:36:34"/>
    <n v="1"/>
    <n v="675.3"/>
    <n v="675.3"/>
    <n v="26"/>
    <s v="2611 - RHC: lůžkové oddělení 44 a 45"/>
    <x v="1"/>
    <n v="8"/>
  </r>
  <r>
    <x v="169"/>
    <x v="161"/>
    <x v="3"/>
    <s v="DZ-RUCE"/>
    <m/>
    <d v="2018-10-08T10:32:20"/>
    <n v="1"/>
    <n v="675.3"/>
    <n v="675.3"/>
    <n v="26"/>
    <s v="2611 - RHC: lůžkové oddělení 44 a 45"/>
    <x v="1"/>
    <n v="10"/>
  </r>
  <r>
    <x v="169"/>
    <x v="161"/>
    <x v="3"/>
    <s v="DZ-RUCE"/>
    <m/>
    <d v="2018-10-22T13:53:27"/>
    <n v="1"/>
    <n v="675.3"/>
    <n v="675.3"/>
    <n v="26"/>
    <s v="2611 - RHC: lůžkové oddělení 44 a 45"/>
    <x v="1"/>
    <n v="10"/>
  </r>
  <r>
    <x v="169"/>
    <x v="161"/>
    <x v="3"/>
    <s v="DZ-RUCE"/>
    <m/>
    <d v="2018-11-12T09:38:58"/>
    <n v="1"/>
    <n v="675.3"/>
    <n v="675.3"/>
    <n v="26"/>
    <s v="2611 - RHC: lůžkové oddělení 44 a 45"/>
    <x v="1"/>
    <n v="11"/>
  </r>
  <r>
    <x v="169"/>
    <x v="161"/>
    <x v="3"/>
    <s v="DZ-RUCE"/>
    <m/>
    <d v="2018-11-19T10:03:41"/>
    <n v="1"/>
    <n v="675.3"/>
    <n v="675.3"/>
    <n v="26"/>
    <s v="2611 - RHC: lůžkové oddělení 44 a 45"/>
    <x v="1"/>
    <n v="11"/>
  </r>
  <r>
    <x v="169"/>
    <x v="161"/>
    <x v="3"/>
    <s v="DZ-RUCE"/>
    <m/>
    <d v="2018-11-30T10:11:06"/>
    <n v="1"/>
    <n v="675.3"/>
    <n v="675.3"/>
    <n v="26"/>
    <s v="2611 - RHC: lůžkové oddělení 44 a 45"/>
    <x v="1"/>
    <n v="11"/>
  </r>
  <r>
    <x v="170"/>
    <x v="162"/>
    <x v="3"/>
    <s v="DZ"/>
    <m/>
    <d v="2019-07-22T13:23:59"/>
    <n v="1"/>
    <n v="200.22"/>
    <n v="200.22"/>
    <n v="26"/>
    <s v="2611 - RHC: lůžkové oddělení 44 a 45"/>
    <x v="0"/>
    <n v="7"/>
  </r>
  <r>
    <x v="171"/>
    <x v="163"/>
    <x v="3"/>
    <s v="DZ"/>
    <m/>
    <d v="2019-07-08T08:04:18"/>
    <n v="2"/>
    <n v="190.58"/>
    <n v="381.15"/>
    <n v="26"/>
    <s v="2611 - RHC: lůžkové oddělení 44 a 45"/>
    <x v="0"/>
    <n v="7"/>
  </r>
  <r>
    <x v="172"/>
    <x v="164"/>
    <x v="3"/>
    <s v="DZ"/>
    <m/>
    <d v="2018-11-12T10:28:27"/>
    <n v="2"/>
    <n v="28.07"/>
    <n v="56.14"/>
    <n v="26"/>
    <s v="2611 - RHC: lůžkové oddělení 44 a 45"/>
    <x v="1"/>
    <n v="11"/>
  </r>
  <r>
    <x v="172"/>
    <x v="164"/>
    <x v="3"/>
    <s v="DZ"/>
    <m/>
    <d v="2018-11-12T10:28:27"/>
    <n v="4"/>
    <n v="28.07"/>
    <n v="112.29"/>
    <n v="26"/>
    <s v="2611 - RHC: lůžkové oddělení 44 a 45"/>
    <x v="1"/>
    <n v="11"/>
  </r>
  <r>
    <x v="172"/>
    <x v="164"/>
    <x v="3"/>
    <s v="DZ"/>
    <m/>
    <d v="2018-11-12T10:28:27"/>
    <n v="9"/>
    <n v="28.07"/>
    <n v="252.65"/>
    <n v="26"/>
    <s v="2611 - RHC: lůžkové oddělení 44 a 45"/>
    <x v="1"/>
    <n v="11"/>
  </r>
  <r>
    <x v="172"/>
    <x v="164"/>
    <x v="3"/>
    <s v="DZ"/>
    <m/>
    <d v="2018-12-17T09:40:47"/>
    <n v="25"/>
    <n v="28.07"/>
    <n v="701.8"/>
    <n v="26"/>
    <s v="2611 - RHC: lůžkové oddělení 44 a 45"/>
    <x v="1"/>
    <n v="12"/>
  </r>
  <r>
    <x v="173"/>
    <x v="165"/>
    <x v="3"/>
    <s v="DZ"/>
    <m/>
    <d v="2018-03-29T10:58:21"/>
    <n v="10"/>
    <n v="28.07"/>
    <n v="280.72000000000003"/>
    <n v="26"/>
    <s v="2611 - RHC: lůžkové oddělení 44 a 45"/>
    <x v="1"/>
    <n v="3"/>
  </r>
  <r>
    <x v="173"/>
    <x v="165"/>
    <x v="3"/>
    <s v="DZ"/>
    <m/>
    <d v="2018-11-12T10:28:27"/>
    <n v="15"/>
    <n v="28.07"/>
    <n v="421.08"/>
    <n v="26"/>
    <s v="2611 - RHC: lůžkové oddělení 44 a 45"/>
    <x v="1"/>
    <n v="11"/>
  </r>
  <r>
    <x v="173"/>
    <x v="165"/>
    <x v="3"/>
    <s v="DZ"/>
    <m/>
    <d v="2018-12-17T09:40:47"/>
    <n v="7"/>
    <n v="28.07"/>
    <n v="196.5"/>
    <n v="26"/>
    <s v="2611 - RHC: lůžkové oddělení 44 a 45"/>
    <x v="1"/>
    <n v="12"/>
  </r>
  <r>
    <x v="173"/>
    <x v="165"/>
    <x v="3"/>
    <s v="DZ"/>
    <m/>
    <d v="2018-12-20T10:02:22"/>
    <n v="18"/>
    <n v="28.07"/>
    <n v="505.3"/>
    <n v="26"/>
    <s v="2611 - RHC: lůžkové oddělení 44 a 45"/>
    <x v="1"/>
    <n v="12"/>
  </r>
  <r>
    <x v="173"/>
    <x v="165"/>
    <x v="3"/>
    <s v="DZ"/>
    <m/>
    <d v="2019-12-09T09:44:59"/>
    <n v="15"/>
    <n v="28.07"/>
    <n v="421.08"/>
    <n v="26"/>
    <s v="2611 - RHC: lůžkové oddělení 44 a 45"/>
    <x v="0"/>
    <n v="12"/>
  </r>
  <r>
    <x v="174"/>
    <x v="166"/>
    <x v="3"/>
    <s v="DZ-KS"/>
    <m/>
    <d v="2018-05-04T12:12:05"/>
    <n v="6"/>
    <n v="94.74"/>
    <n v="568.46"/>
    <n v="26"/>
    <s v="2611 - RHC: lůžkové oddělení 44 a 45"/>
    <x v="1"/>
    <n v="5"/>
  </r>
  <r>
    <x v="174"/>
    <x v="166"/>
    <x v="3"/>
    <s v="DZ-KS"/>
    <m/>
    <d v="2018-08-27T09:44:22"/>
    <n v="5"/>
    <n v="94.74"/>
    <n v="473.71"/>
    <n v="26"/>
    <s v="2611 - RHC: lůžkové oddělení 44 a 45"/>
    <x v="1"/>
    <n v="8"/>
  </r>
  <r>
    <x v="174"/>
    <x v="166"/>
    <x v="3"/>
    <s v="DZ-KS"/>
    <m/>
    <d v="2018-10-15T10:03:43"/>
    <n v="4"/>
    <n v="94.74"/>
    <n v="378.97"/>
    <n v="26"/>
    <s v="2611 - RHC: lůžkové oddělení 44 a 45"/>
    <x v="1"/>
    <n v="10"/>
  </r>
  <r>
    <x v="174"/>
    <x v="166"/>
    <x v="3"/>
    <s v="DZ-KS"/>
    <m/>
    <d v="2018-11-30T10:11:06"/>
    <n v="6"/>
    <n v="94.74"/>
    <n v="568.46"/>
    <n v="26"/>
    <s v="2611 - RHC: lůžkové oddělení 44 a 45"/>
    <x v="1"/>
    <n v="11"/>
  </r>
  <r>
    <x v="174"/>
    <x v="166"/>
    <x v="3"/>
    <s v="DZ-KS"/>
    <m/>
    <d v="2018-12-17T09:40:47"/>
    <n v="25"/>
    <n v="94.74"/>
    <n v="2368.5700000000002"/>
    <n v="26"/>
    <s v="2611 - RHC: lůžkové oddělení 44 a 45"/>
    <x v="1"/>
    <n v="12"/>
  </r>
  <r>
    <x v="174"/>
    <x v="166"/>
    <x v="3"/>
    <s v="DZ-KS"/>
    <m/>
    <d v="2019-02-25T09:42:50"/>
    <n v="10"/>
    <n v="94.74"/>
    <n v="947.43"/>
    <n v="26"/>
    <s v="2611 - RHC: lůžkové oddělení 44 a 45"/>
    <x v="0"/>
    <n v="2"/>
  </r>
  <r>
    <x v="174"/>
    <x v="166"/>
    <x v="3"/>
    <s v="DZ-KS"/>
    <m/>
    <d v="2019-03-11T08:50:13"/>
    <n v="10"/>
    <n v="94.74"/>
    <n v="947.43"/>
    <n v="26"/>
    <s v="2611 - RHC: lůžkové oddělení 44 a 45"/>
    <x v="0"/>
    <n v="3"/>
  </r>
  <r>
    <x v="174"/>
    <x v="166"/>
    <x v="3"/>
    <s v="DZ-KS"/>
    <m/>
    <d v="2019-05-03T13:58:31"/>
    <n v="10"/>
    <n v="94.74"/>
    <n v="947.43"/>
    <n v="26"/>
    <s v="2611 - RHC: lůžkové oddělení 44 a 45"/>
    <x v="0"/>
    <n v="5"/>
  </r>
  <r>
    <x v="174"/>
    <x v="166"/>
    <x v="3"/>
    <s v="DZ-KS"/>
    <m/>
    <d v="2019-08-05T09:37:37"/>
    <n v="10"/>
    <n v="94.74"/>
    <n v="947.43"/>
    <n v="26"/>
    <s v="2611 - RHC: lůžkové oddělení 44 a 45"/>
    <x v="0"/>
    <n v="8"/>
  </r>
  <r>
    <x v="174"/>
    <x v="166"/>
    <x v="3"/>
    <s v="DZ-KS"/>
    <m/>
    <d v="2019-08-09T13:28:28"/>
    <n v="6"/>
    <n v="94.74"/>
    <n v="568.46"/>
    <n v="26"/>
    <s v="2611 - RHC: lůžkové oddělení 44 a 45"/>
    <x v="0"/>
    <n v="8"/>
  </r>
  <r>
    <x v="174"/>
    <x v="166"/>
    <x v="3"/>
    <s v="DZ-KS"/>
    <m/>
    <d v="2019-10-14T09:26:00"/>
    <n v="10"/>
    <n v="94.74"/>
    <n v="947.43"/>
    <n v="26"/>
    <s v="2611 - RHC: lůžkové oddělení 44 a 45"/>
    <x v="0"/>
    <n v="10"/>
  </r>
  <r>
    <x v="174"/>
    <x v="166"/>
    <x v="3"/>
    <s v="DZ-KS"/>
    <m/>
    <d v="2019-11-04T10:14:18"/>
    <n v="12"/>
    <n v="94.74"/>
    <n v="1136.92"/>
    <n v="26"/>
    <s v="2611 - RHC: lůžkové oddělení 44 a 45"/>
    <x v="0"/>
    <n v="11"/>
  </r>
  <r>
    <x v="175"/>
    <x v="167"/>
    <x v="3"/>
    <s v="DZ-KS"/>
    <m/>
    <d v="2018-08-06T09:42:08"/>
    <n v="1"/>
    <n v="665.02"/>
    <n v="665.02"/>
    <n v="26"/>
    <s v="2611 - RHC: lůžkové oddělení 44 a 45"/>
    <x v="1"/>
    <n v="8"/>
  </r>
  <r>
    <x v="175"/>
    <x v="167"/>
    <x v="3"/>
    <s v="DZ-KS"/>
    <m/>
    <d v="2018-10-15T10:03:43"/>
    <n v="1"/>
    <n v="665.02"/>
    <n v="665.02"/>
    <n v="26"/>
    <s v="2611 - RHC: lůžkové oddělení 44 a 45"/>
    <x v="1"/>
    <n v="10"/>
  </r>
  <r>
    <x v="176"/>
    <x v="168"/>
    <x v="3"/>
    <s v="DZ-NAS"/>
    <m/>
    <d v="2018-03-05T09:50:08"/>
    <n v="1"/>
    <n v="425.34"/>
    <n v="425.34"/>
    <n v="26"/>
    <s v="2611 - RHC: lůžkové oddělení 44 a 45"/>
    <x v="1"/>
    <n v="3"/>
  </r>
  <r>
    <x v="176"/>
    <x v="168"/>
    <x v="3"/>
    <s v="DZ-NAS"/>
    <m/>
    <d v="2018-05-21T09:41:45"/>
    <n v="1"/>
    <n v="425.34"/>
    <n v="425.34"/>
    <n v="26"/>
    <s v="2611 - RHC: lůžkové oddělení 44 a 45"/>
    <x v="1"/>
    <n v="5"/>
  </r>
  <r>
    <x v="176"/>
    <x v="168"/>
    <x v="3"/>
    <s v="DZ-NAS"/>
    <m/>
    <d v="2018-10-08T10:32:20"/>
    <n v="1"/>
    <n v="425.34"/>
    <n v="425.34"/>
    <n v="26"/>
    <s v="2611 - RHC: lůžkové oddělení 44 a 45"/>
    <x v="1"/>
    <n v="10"/>
  </r>
  <r>
    <x v="176"/>
    <x v="168"/>
    <x v="3"/>
    <s v="DZ-NAS"/>
    <m/>
    <d v="2019-08-19T10:20:23"/>
    <n v="1"/>
    <n v="425.34"/>
    <n v="425.34"/>
    <n v="26"/>
    <s v="2611 - RHC: lůžkové oddělení 44 a 45"/>
    <x v="0"/>
    <n v="8"/>
  </r>
  <r>
    <x v="176"/>
    <x v="168"/>
    <x v="3"/>
    <s v="DZ-NAS"/>
    <m/>
    <d v="2019-08-19T10:20:23"/>
    <n v="1"/>
    <n v="425.34"/>
    <n v="425.34"/>
    <n v="26"/>
    <s v="2611 - RHC: lůžkové oddělení 44 a 45"/>
    <x v="0"/>
    <n v="8"/>
  </r>
  <r>
    <x v="176"/>
    <x v="168"/>
    <x v="3"/>
    <s v="DZ-NAS"/>
    <m/>
    <d v="2019-09-02T09:44:34"/>
    <n v="1"/>
    <n v="425.34"/>
    <n v="425.34"/>
    <n v="26"/>
    <s v="2611 - RHC: lůžkové oddělení 44 a 45"/>
    <x v="0"/>
    <n v="9"/>
  </r>
  <r>
    <x v="177"/>
    <x v="169"/>
    <x v="2"/>
    <s v="DZ-RUCE"/>
    <m/>
    <d v="2018-02-19T08:53:28"/>
    <n v="4"/>
    <n v="67.760000000000005"/>
    <n v="271.04000000000002"/>
    <n v="26"/>
    <s v="2611 - RHC: lůžkové oddělení 44 a 45"/>
    <x v="1"/>
    <n v="2"/>
  </r>
  <r>
    <x v="177"/>
    <x v="169"/>
    <x v="2"/>
    <s v="DZ-RUCE"/>
    <m/>
    <d v="2018-06-18T10:13:16"/>
    <n v="5"/>
    <n v="67.760000000000005"/>
    <n v="338.8"/>
    <n v="26"/>
    <s v="2611 - RHC: lůžkové oddělení 44 a 45"/>
    <x v="1"/>
    <n v="6"/>
  </r>
  <r>
    <x v="177"/>
    <x v="169"/>
    <x v="2"/>
    <s v="DZ-RUCE"/>
    <m/>
    <d v="2019-04-15T09:31:01"/>
    <n v="3"/>
    <n v="67.760000000000005"/>
    <n v="203.28"/>
    <n v="26"/>
    <s v="2611 - RHC: lůžkové oddělení 44 a 45"/>
    <x v="0"/>
    <n v="4"/>
  </r>
  <r>
    <x v="177"/>
    <x v="169"/>
    <x v="2"/>
    <s v="DZ-RUCE"/>
    <m/>
    <d v="2019-10-07T09:10:07"/>
    <n v="5"/>
    <n v="67.760000000000005"/>
    <n v="338.8"/>
    <n v="26"/>
    <s v="2611 - RHC: lůžkové oddělení 44 a 45"/>
    <x v="0"/>
    <n v="10"/>
  </r>
  <r>
    <x v="177"/>
    <x v="169"/>
    <x v="2"/>
    <s v="DZ-RUCE"/>
    <m/>
    <d v="2019-12-16T10:20:18"/>
    <n v="4"/>
    <n v="67.760000000000005"/>
    <n v="271.04000000000002"/>
    <n v="26"/>
    <s v="2611 - RHC: lůžkové oddělení 44 a 45"/>
    <x v="0"/>
    <n v="12"/>
  </r>
  <r>
    <x v="177"/>
    <x v="169"/>
    <x v="2"/>
    <s v="DZ-RUCE"/>
    <m/>
    <d v="2019-12-19T11:08:25"/>
    <n v="4"/>
    <n v="67.760000000000005"/>
    <n v="271.04000000000002"/>
    <n v="26"/>
    <s v="2611 - RHC: lůžkové oddělení 44 a 45"/>
    <x v="0"/>
    <n v="12"/>
  </r>
  <r>
    <x v="178"/>
    <x v="170"/>
    <x v="3"/>
    <s v="DZ-PPO"/>
    <m/>
    <d v="2018-02-12T10:48:59"/>
    <n v="3"/>
    <n v="138"/>
    <n v="414"/>
    <n v="26"/>
    <s v="2611 - RHC: lůžkové oddělení 44 a 45"/>
    <x v="1"/>
    <n v="2"/>
  </r>
  <r>
    <x v="178"/>
    <x v="170"/>
    <x v="3"/>
    <s v="DZ-PPO"/>
    <m/>
    <d v="2018-03-29T10:58:21"/>
    <n v="3"/>
    <n v="138"/>
    <n v="414"/>
    <n v="26"/>
    <s v="2611 - RHC: lůžkové oddělení 44 a 45"/>
    <x v="1"/>
    <n v="3"/>
  </r>
  <r>
    <x v="178"/>
    <x v="170"/>
    <x v="3"/>
    <s v="DZ-PPO"/>
    <m/>
    <d v="2018-04-23T09:15:25"/>
    <n v="2"/>
    <n v="138"/>
    <n v="276"/>
    <n v="26"/>
    <s v="2611 - RHC: lůžkové oddělení 44 a 45"/>
    <x v="1"/>
    <n v="4"/>
  </r>
  <r>
    <x v="178"/>
    <x v="170"/>
    <x v="3"/>
    <s v="DZ-PPO"/>
    <m/>
    <d v="2018-05-21T09:41:45"/>
    <n v="3"/>
    <n v="138"/>
    <n v="414"/>
    <n v="26"/>
    <s v="2611 - RHC: lůžkové oddělení 44 a 45"/>
    <x v="1"/>
    <n v="5"/>
  </r>
  <r>
    <x v="178"/>
    <x v="170"/>
    <x v="3"/>
    <s v="DZ-PPO"/>
    <m/>
    <d v="2018-06-18T10:13:16"/>
    <n v="2"/>
    <n v="138"/>
    <n v="276"/>
    <n v="26"/>
    <s v="2611 - RHC: lůžkové oddělení 44 a 45"/>
    <x v="1"/>
    <n v="6"/>
  </r>
  <r>
    <x v="178"/>
    <x v="170"/>
    <x v="3"/>
    <s v="DZ-PPO"/>
    <m/>
    <d v="2018-07-02T07:52:05"/>
    <n v="3"/>
    <n v="138"/>
    <n v="414"/>
    <n v="26"/>
    <s v="2611 - RHC: lůžkové oddělení 44 a 45"/>
    <x v="1"/>
    <n v="7"/>
  </r>
  <r>
    <x v="178"/>
    <x v="170"/>
    <x v="3"/>
    <s v="DZ-PPO"/>
    <m/>
    <d v="2018-07-23T08:38:58"/>
    <n v="2"/>
    <n v="138"/>
    <n v="276"/>
    <n v="26"/>
    <s v="2611 - RHC: lůžkové oddělení 44 a 45"/>
    <x v="1"/>
    <n v="7"/>
  </r>
  <r>
    <x v="178"/>
    <x v="170"/>
    <x v="3"/>
    <s v="DZ-PPO"/>
    <m/>
    <d v="2018-08-13T09:36:34"/>
    <n v="2"/>
    <n v="138"/>
    <n v="276"/>
    <n v="26"/>
    <s v="2611 - RHC: lůžkové oddělení 44 a 45"/>
    <x v="1"/>
    <n v="8"/>
  </r>
  <r>
    <x v="178"/>
    <x v="170"/>
    <x v="3"/>
    <s v="DZ-PPO"/>
    <m/>
    <d v="2018-09-21T09:21:12"/>
    <n v="6"/>
    <n v="138"/>
    <n v="828"/>
    <n v="26"/>
    <s v="2611 - RHC: lůžkové oddělení 44 a 45"/>
    <x v="1"/>
    <n v="9"/>
  </r>
  <r>
    <x v="178"/>
    <x v="170"/>
    <x v="3"/>
    <s v="DZ-PPO"/>
    <m/>
    <d v="2018-10-08T10:32:20"/>
    <n v="2"/>
    <n v="138"/>
    <n v="276"/>
    <n v="26"/>
    <s v="2611 - RHC: lůžkové oddělení 44 a 45"/>
    <x v="1"/>
    <n v="10"/>
  </r>
  <r>
    <x v="178"/>
    <x v="170"/>
    <x v="3"/>
    <s v="DZ-PPO"/>
    <m/>
    <d v="2018-11-26T10:17:35"/>
    <n v="4"/>
    <n v="138"/>
    <n v="552"/>
    <n v="26"/>
    <s v="2611 - RHC: lůžkové oddělení 44 a 45"/>
    <x v="1"/>
    <n v="11"/>
  </r>
  <r>
    <x v="178"/>
    <x v="170"/>
    <x v="3"/>
    <s v="DZ-PPO"/>
    <m/>
    <d v="2018-12-17T09:40:47"/>
    <n v="20"/>
    <n v="138"/>
    <n v="2760.01"/>
    <n v="26"/>
    <s v="2611 - RHC: lůžkové oddělení 44 a 45"/>
    <x v="1"/>
    <n v="12"/>
  </r>
  <r>
    <x v="178"/>
    <x v="170"/>
    <x v="3"/>
    <s v="DZ-PPO"/>
    <m/>
    <d v="2019-03-18T09:15:43"/>
    <n v="4"/>
    <n v="138"/>
    <n v="552"/>
    <n v="26"/>
    <s v="2611 - RHC: lůžkové oddělení 44 a 45"/>
    <x v="0"/>
    <n v="3"/>
  </r>
  <r>
    <x v="178"/>
    <x v="170"/>
    <x v="3"/>
    <s v="DZ-PPO"/>
    <m/>
    <d v="2019-05-13T10:01:04"/>
    <n v="10"/>
    <n v="138"/>
    <n v="1380"/>
    <n v="26"/>
    <s v="2611 - RHC: lůžkové oddělení 44 a 45"/>
    <x v="0"/>
    <n v="5"/>
  </r>
  <r>
    <x v="178"/>
    <x v="170"/>
    <x v="3"/>
    <s v="DZ-PPO"/>
    <m/>
    <d v="2019-06-10T10:45:02"/>
    <n v="12"/>
    <n v="138"/>
    <n v="1656"/>
    <n v="26"/>
    <s v="2611 - RHC: lůžkové oddělení 44 a 45"/>
    <x v="0"/>
    <n v="6"/>
  </r>
  <r>
    <x v="178"/>
    <x v="170"/>
    <x v="3"/>
    <s v="DZ-PPO"/>
    <m/>
    <d v="2019-08-05T09:37:37"/>
    <n v="15"/>
    <n v="138"/>
    <n v="2070"/>
    <n v="26"/>
    <s v="2611 - RHC: lůžkové oddělení 44 a 45"/>
    <x v="0"/>
    <n v="8"/>
  </r>
  <r>
    <x v="178"/>
    <x v="170"/>
    <x v="3"/>
    <s v="DZ-PPO"/>
    <m/>
    <d v="2019-09-30T09:55:15"/>
    <n v="8"/>
    <n v="138"/>
    <n v="1104"/>
    <n v="26"/>
    <s v="2611 - RHC: lůžkové oddělení 44 a 45"/>
    <x v="0"/>
    <n v="9"/>
  </r>
  <r>
    <x v="178"/>
    <x v="170"/>
    <x v="3"/>
    <s v="DZ-PPO"/>
    <m/>
    <d v="2019-10-14T09:26:00"/>
    <n v="10"/>
    <n v="138"/>
    <n v="1380"/>
    <n v="26"/>
    <s v="2611 - RHC: lůžkové oddělení 44 a 45"/>
    <x v="0"/>
    <n v="10"/>
  </r>
  <r>
    <x v="178"/>
    <x v="170"/>
    <x v="3"/>
    <s v="DZ-PPO"/>
    <m/>
    <d v="2019-11-18T10:12:04"/>
    <n v="6"/>
    <n v="138"/>
    <n v="828"/>
    <n v="26"/>
    <s v="2611 - RHC: lůžkové oddělení 44 a 45"/>
    <x v="0"/>
    <n v="11"/>
  </r>
  <r>
    <x v="178"/>
    <x v="170"/>
    <x v="3"/>
    <s v="DZ-PPO"/>
    <m/>
    <d v="2019-12-16T10:20:18"/>
    <n v="12"/>
    <n v="138"/>
    <n v="1656"/>
    <n v="26"/>
    <s v="2611 - RHC: lůžkové oddělení 44 a 45"/>
    <x v="0"/>
    <n v="12"/>
  </r>
  <r>
    <x v="179"/>
    <x v="171"/>
    <x v="0"/>
    <s v="HVLP"/>
    <s v="C02CA06"/>
    <d v="2018-02-23T09:42:27"/>
    <n v="3"/>
    <n v="123.1"/>
    <n v="369.3"/>
    <n v="26"/>
    <s v="2611 - RHC: lůžkové oddělení 44 a 45"/>
    <x v="1"/>
    <n v="2"/>
  </r>
  <r>
    <x v="179"/>
    <x v="171"/>
    <x v="0"/>
    <s v="HVLP"/>
    <s v="C02CA06"/>
    <d v="2018-06-15T10:07:39"/>
    <n v="1"/>
    <n v="123.23"/>
    <n v="123.23"/>
    <n v="26"/>
    <s v="2611 - RHC: lůžkové oddělení 44 a 45"/>
    <x v="1"/>
    <n v="6"/>
  </r>
  <r>
    <x v="179"/>
    <x v="171"/>
    <x v="0"/>
    <s v="HVLP"/>
    <s v="C02CA06"/>
    <d v="2018-11-30T08:25:35"/>
    <n v="2"/>
    <n v="123.11"/>
    <n v="246.22"/>
    <n v="26"/>
    <s v="2611 - RHC: lůžkové oddělení 44 a 45"/>
    <x v="1"/>
    <n v="11"/>
  </r>
  <r>
    <x v="179"/>
    <x v="171"/>
    <x v="0"/>
    <s v="HVLP"/>
    <s v="C02CA06"/>
    <d v="2019-05-24T10:20:04"/>
    <n v="2"/>
    <n v="123.1"/>
    <n v="246.2"/>
    <n v="26"/>
    <s v="2611 - RHC: lůžkové oddělení 44 a 45"/>
    <x v="0"/>
    <n v="5"/>
  </r>
  <r>
    <x v="179"/>
    <x v="171"/>
    <x v="0"/>
    <s v="HVLP"/>
    <s v="C02CA06"/>
    <d v="2019-12-13T08:07:44"/>
    <n v="2"/>
    <n v="122.99"/>
    <n v="245.98"/>
    <n v="26"/>
    <s v="2611 - RHC: lůžkové oddělení 44 a 45"/>
    <x v="0"/>
    <n v="12"/>
  </r>
  <r>
    <x v="180"/>
    <x v="172"/>
    <x v="0"/>
    <s v="HVLP"/>
    <s v="C02CA06"/>
    <d v="2018-06-15T10:07:39"/>
    <n v="1"/>
    <n v="161.74"/>
    <n v="161.74"/>
    <n v="26"/>
    <s v="2611 - RHC: lůžkové oddělení 44 a 45"/>
    <x v="1"/>
    <n v="6"/>
  </r>
  <r>
    <x v="180"/>
    <x v="172"/>
    <x v="0"/>
    <s v="HVLP"/>
    <s v="C02CA06"/>
    <d v="2018-06-15T10:07:39"/>
    <n v="1"/>
    <n v="174.69"/>
    <n v="174.69"/>
    <n v="26"/>
    <s v="2611 - RHC: lůžkové oddělení 44 a 45"/>
    <x v="1"/>
    <n v="6"/>
  </r>
  <r>
    <x v="180"/>
    <x v="172"/>
    <x v="0"/>
    <s v="HVLP"/>
    <s v="C02CA06"/>
    <d v="2018-11-30T08:25:35"/>
    <n v="1"/>
    <n v="161.74"/>
    <n v="161.74"/>
    <n v="26"/>
    <s v="2611 - RHC: lůžkové oddělení 44 a 45"/>
    <x v="1"/>
    <n v="11"/>
  </r>
  <r>
    <x v="180"/>
    <x v="172"/>
    <x v="0"/>
    <s v="HVLP"/>
    <s v="C02CA06"/>
    <d v="2018-11-30T08:25:35"/>
    <n v="1"/>
    <n v="163.19"/>
    <n v="163.19"/>
    <n v="26"/>
    <s v="2611 - RHC: lůžkové oddělení 44 a 45"/>
    <x v="1"/>
    <n v="11"/>
  </r>
  <r>
    <x v="180"/>
    <x v="172"/>
    <x v="0"/>
    <s v="HVLP"/>
    <s v="C02CA06"/>
    <d v="2019-05-24T10:20:04"/>
    <n v="2"/>
    <n v="161.74"/>
    <n v="323.48"/>
    <n v="26"/>
    <s v="2611 - RHC: lůžkové oddělení 44 a 45"/>
    <x v="0"/>
    <n v="5"/>
  </r>
  <r>
    <x v="181"/>
    <x v="173"/>
    <x v="2"/>
    <s v="HVLP"/>
    <m/>
    <d v="2019-12-06T08:35:24"/>
    <n v="2"/>
    <n v="113.26"/>
    <n v="226.52"/>
    <n v="26"/>
    <s v="2611 - RHC: lůžkové oddělení 44 a 45"/>
    <x v="0"/>
    <n v="12"/>
  </r>
  <r>
    <x v="182"/>
    <x v="174"/>
    <x v="0"/>
    <s v="HVLP"/>
    <s v="N06AB10"/>
    <d v="2018-02-02T10:48:40"/>
    <n v="1"/>
    <n v="174.55"/>
    <n v="174.55"/>
    <n v="26"/>
    <s v="2611 - RHC: lůžkové oddělení 44 a 45"/>
    <x v="1"/>
    <n v="2"/>
  </r>
  <r>
    <x v="183"/>
    <x v="175"/>
    <x v="0"/>
    <s v="HVLP"/>
    <s v="N06AB10"/>
    <d v="2018-02-02T10:48:40"/>
    <n v="1"/>
    <n v="50.64"/>
    <n v="50.64"/>
    <n v="26"/>
    <s v="2611 - RHC: lůžkové oddělení 44 a 45"/>
    <x v="1"/>
    <n v="2"/>
  </r>
  <r>
    <x v="183"/>
    <x v="175"/>
    <x v="0"/>
    <s v="HVLP"/>
    <s v="N06AB10"/>
    <d v="2018-02-02T10:48:40"/>
    <n v="1"/>
    <n v="50.64"/>
    <n v="50.64"/>
    <n v="26"/>
    <s v="2611 - RHC: lůžkové oddělení 44 a 45"/>
    <x v="1"/>
    <n v="2"/>
  </r>
  <r>
    <x v="183"/>
    <x v="175"/>
    <x v="0"/>
    <s v="HVLP"/>
    <s v="N06AB10"/>
    <d v="2018-02-02T10:48:40"/>
    <n v="1"/>
    <n v="50.29"/>
    <n v="50.29"/>
    <n v="26"/>
    <s v="2611 - RHC: lůžkové oddělení 44 a 45"/>
    <x v="1"/>
    <n v="2"/>
  </r>
  <r>
    <x v="182"/>
    <x v="174"/>
    <x v="0"/>
    <s v="HVLP"/>
    <s v="N06AB10"/>
    <d v="2018-02-23T09:42:27"/>
    <n v="1"/>
    <n v="176.28"/>
    <n v="176.28"/>
    <n v="26"/>
    <s v="2611 - RHC: lůžkové oddělení 44 a 45"/>
    <x v="1"/>
    <n v="2"/>
  </r>
  <r>
    <x v="182"/>
    <x v="174"/>
    <x v="0"/>
    <s v="HVLP"/>
    <s v="N06AB10"/>
    <d v="2018-02-23T09:42:27"/>
    <n v="1"/>
    <n v="176.28"/>
    <n v="176.28"/>
    <n v="26"/>
    <s v="2611 - RHC: lůžkové oddělení 44 a 45"/>
    <x v="1"/>
    <n v="2"/>
  </r>
  <r>
    <x v="182"/>
    <x v="174"/>
    <x v="0"/>
    <s v="HVLP"/>
    <s v="N06AB10"/>
    <d v="2018-05-11T09:51:36"/>
    <n v="1"/>
    <n v="174.55"/>
    <n v="174.55"/>
    <n v="26"/>
    <s v="2611 - RHC: lůžkové oddělení 44 a 45"/>
    <x v="1"/>
    <n v="5"/>
  </r>
  <r>
    <x v="182"/>
    <x v="174"/>
    <x v="0"/>
    <s v="HVLP"/>
    <s v="N06AB10"/>
    <d v="2018-05-11T09:51:36"/>
    <n v="1"/>
    <n v="176.28"/>
    <n v="176.28"/>
    <n v="26"/>
    <s v="2611 - RHC: lůžkové oddělení 44 a 45"/>
    <x v="1"/>
    <n v="5"/>
  </r>
  <r>
    <x v="182"/>
    <x v="174"/>
    <x v="0"/>
    <s v="HVLP"/>
    <s v="N06AB10"/>
    <d v="2018-05-25T09:47:12"/>
    <n v="1"/>
    <n v="176.28"/>
    <n v="176.28"/>
    <n v="26"/>
    <s v="2611 - RHC: lůžkové oddělení 44 a 45"/>
    <x v="1"/>
    <n v="5"/>
  </r>
  <r>
    <x v="182"/>
    <x v="174"/>
    <x v="0"/>
    <s v="HVLP"/>
    <s v="N06AB10"/>
    <d v="2018-06-08T09:51:27"/>
    <n v="2"/>
    <n v="174.55"/>
    <n v="349.1"/>
    <n v="26"/>
    <s v="2611 - RHC: lůžkové oddělení 44 a 45"/>
    <x v="1"/>
    <n v="6"/>
  </r>
  <r>
    <x v="182"/>
    <x v="174"/>
    <x v="0"/>
    <s v="HVLP"/>
    <s v="N06AB10"/>
    <d v="2018-10-05T08:24:27"/>
    <n v="1"/>
    <n v="176.26"/>
    <n v="176.26"/>
    <n v="26"/>
    <s v="2611 - RHC: lůžkové oddělení 44 a 45"/>
    <x v="1"/>
    <n v="10"/>
  </r>
  <r>
    <x v="184"/>
    <x v="176"/>
    <x v="0"/>
    <s v="HVLP"/>
    <s v="N06AB10"/>
    <d v="2018-10-22T08:17:29"/>
    <n v="2"/>
    <n v="99.62"/>
    <n v="199.24"/>
    <n v="26"/>
    <s v="2611 - RHC: lůžkové oddělení 44 a 45"/>
    <x v="1"/>
    <n v="10"/>
  </r>
  <r>
    <x v="182"/>
    <x v="174"/>
    <x v="0"/>
    <s v="HVLP"/>
    <s v="N06AB10"/>
    <d v="2018-11-30T08:25:35"/>
    <n v="1"/>
    <n v="176.26"/>
    <n v="176.26"/>
    <n v="26"/>
    <s v="2611 - RHC: lůžkové oddělení 44 a 45"/>
    <x v="1"/>
    <n v="11"/>
  </r>
  <r>
    <x v="182"/>
    <x v="174"/>
    <x v="0"/>
    <s v="HVLP"/>
    <s v="N06AB10"/>
    <d v="2019-01-04T12:47:36"/>
    <n v="1"/>
    <n v="176.26"/>
    <n v="176.26"/>
    <n v="26"/>
    <s v="2611 - RHC: lůžkové oddělení 44 a 45"/>
    <x v="0"/>
    <n v="1"/>
  </r>
  <r>
    <x v="182"/>
    <x v="174"/>
    <x v="0"/>
    <s v="HVLP"/>
    <s v="N06AB10"/>
    <d v="2019-04-17T13:33:58"/>
    <n v="1"/>
    <n v="174.55"/>
    <n v="174.55"/>
    <n v="26"/>
    <s v="2611 - RHC: lůžkové oddělení 44 a 45"/>
    <x v="0"/>
    <n v="4"/>
  </r>
  <r>
    <x v="182"/>
    <x v="174"/>
    <x v="0"/>
    <s v="HVLP"/>
    <s v="N06AB10"/>
    <d v="2019-06-07T09:26:07"/>
    <n v="2"/>
    <n v="176.26"/>
    <n v="352.52"/>
    <n v="26"/>
    <s v="2611 - RHC: lůžkové oddělení 44 a 45"/>
    <x v="0"/>
    <n v="6"/>
  </r>
  <r>
    <x v="182"/>
    <x v="174"/>
    <x v="0"/>
    <s v="HVLP"/>
    <s v="N06AB10"/>
    <d v="2019-07-26T09:40:28"/>
    <n v="1"/>
    <n v="174.55"/>
    <n v="174.55"/>
    <n v="26"/>
    <s v="2611 - RHC: lůžkové oddělení 44 a 45"/>
    <x v="0"/>
    <n v="7"/>
  </r>
  <r>
    <x v="182"/>
    <x v="174"/>
    <x v="0"/>
    <s v="HVLP"/>
    <s v="N06AB10"/>
    <d v="2019-07-26T14:11:05"/>
    <n v="1"/>
    <n v="176.26"/>
    <n v="176.26"/>
    <n v="26"/>
    <s v="2611 - RHC: lůžkové oddělení 44 a 45"/>
    <x v="0"/>
    <n v="7"/>
  </r>
  <r>
    <x v="182"/>
    <x v="174"/>
    <x v="0"/>
    <s v="HVLP"/>
    <s v="N06AB10"/>
    <d v="2019-08-30T09:39:11"/>
    <n v="2"/>
    <n v="176.06"/>
    <n v="352.12"/>
    <n v="26"/>
    <s v="2611 - RHC: lůžkové oddělení 44 a 45"/>
    <x v="0"/>
    <n v="8"/>
  </r>
  <r>
    <x v="185"/>
    <x v="177"/>
    <x v="0"/>
    <s v="HVLP"/>
    <s v="B01AF02"/>
    <d v="2018-01-19T09:39:58"/>
    <n v="1"/>
    <n v="1577"/>
    <n v="1577"/>
    <n v="26"/>
    <s v="2611 - RHC: lůžkové oddělení 44 a 45"/>
    <x v="1"/>
    <n v="1"/>
  </r>
  <r>
    <x v="185"/>
    <x v="177"/>
    <x v="0"/>
    <s v="HVLP"/>
    <s v="B01AF02"/>
    <d v="2018-06-01T08:13:41"/>
    <n v="1"/>
    <n v="1566.1"/>
    <n v="1566.1"/>
    <n v="26"/>
    <s v="2611 - RHC: lůžkové oddělení 44 a 45"/>
    <x v="1"/>
    <n v="6"/>
  </r>
  <r>
    <x v="185"/>
    <x v="177"/>
    <x v="0"/>
    <s v="HVLP"/>
    <s v="B01AF02"/>
    <d v="2019-06-24T08:41:39"/>
    <n v="1"/>
    <n v="1580.07"/>
    <n v="1580.07"/>
    <n v="26"/>
    <s v="2611 - RHC: lůžkové oddělení 44 a 45"/>
    <x v="0"/>
    <n v="6"/>
  </r>
  <r>
    <x v="185"/>
    <x v="177"/>
    <x v="0"/>
    <s v="HVLP"/>
    <s v="B01AF02"/>
    <d v="2019-08-30T09:39:11"/>
    <n v="1"/>
    <n v="1564.26"/>
    <n v="1564.26"/>
    <n v="26"/>
    <s v="2611 - RHC: lůžkové oddělení 44 a 45"/>
    <x v="0"/>
    <n v="8"/>
  </r>
  <r>
    <x v="185"/>
    <x v="177"/>
    <x v="0"/>
    <s v="HVLP"/>
    <s v="B01AF02"/>
    <d v="2019-10-04T10:46:33"/>
    <n v="1"/>
    <n v="1564.26"/>
    <n v="1564.26"/>
    <n v="26"/>
    <s v="2611 - RHC: lůžkové oddělení 44 a 45"/>
    <x v="0"/>
    <n v="10"/>
  </r>
  <r>
    <x v="186"/>
    <x v="178"/>
    <x v="0"/>
    <s v="HVLP"/>
    <s v="C09AA02"/>
    <d v="2019-02-08T10:17:10"/>
    <n v="1"/>
    <n v="49.97"/>
    <n v="49.97"/>
    <n v="26"/>
    <s v="2611 - RHC: lůžkové oddělení 44 a 45"/>
    <x v="0"/>
    <n v="2"/>
  </r>
  <r>
    <x v="187"/>
    <x v="179"/>
    <x v="0"/>
    <s v="HVLP"/>
    <s v="A07AX"/>
    <d v="2018-12-14T10:14:51"/>
    <n v="4"/>
    <n v="141.37"/>
    <n v="565.48"/>
    <n v="26"/>
    <s v="2611 - RHC: lůžkové oddělení 44 a 45"/>
    <x v="1"/>
    <n v="12"/>
  </r>
  <r>
    <x v="187"/>
    <x v="179"/>
    <x v="0"/>
    <s v="HVLP"/>
    <s v="A07AX"/>
    <d v="2019-04-25T13:01:09"/>
    <n v="2"/>
    <n v="141.37"/>
    <n v="282.74"/>
    <n v="26"/>
    <s v="2611 - RHC: lůžkové oddělení 44 a 45"/>
    <x v="0"/>
    <n v="4"/>
  </r>
  <r>
    <x v="188"/>
    <x v="180"/>
    <x v="0"/>
    <s v="HVLP"/>
    <s v="A07AX"/>
    <d v="2019-05-17T12:06:12"/>
    <n v="3"/>
    <n v="224.92"/>
    <n v="674.76"/>
    <n v="26"/>
    <s v="2611 - RHC: lůžkové oddělení 44 a 45"/>
    <x v="0"/>
    <n v="5"/>
  </r>
  <r>
    <x v="188"/>
    <x v="180"/>
    <x v="0"/>
    <s v="HVLP"/>
    <s v="A07AX"/>
    <d v="2019-08-30T09:39:11"/>
    <n v="2"/>
    <n v="224.92"/>
    <n v="449.84"/>
    <n v="26"/>
    <s v="2611 - RHC: lůžkové oddělení 44 a 45"/>
    <x v="0"/>
    <n v="8"/>
  </r>
  <r>
    <x v="189"/>
    <x v="181"/>
    <x v="0"/>
    <s v="HVLP"/>
    <s v="C04AX21"/>
    <d v="2018-02-02T10:48:40"/>
    <n v="1"/>
    <n v="83.52"/>
    <n v="83.52"/>
    <n v="26"/>
    <s v="2611 - RHC: lůžkové oddělení 44 a 45"/>
    <x v="1"/>
    <n v="2"/>
  </r>
  <r>
    <x v="189"/>
    <x v="181"/>
    <x v="0"/>
    <s v="HVLP"/>
    <s v="C04AX21"/>
    <d v="2018-05-25T09:47:12"/>
    <n v="2"/>
    <n v="83.94"/>
    <n v="167.88"/>
    <n v="26"/>
    <s v="2611 - RHC: lůžkové oddělení 44 a 45"/>
    <x v="1"/>
    <n v="5"/>
  </r>
  <r>
    <x v="189"/>
    <x v="181"/>
    <x v="0"/>
    <s v="HVLP"/>
    <s v="C04AX21"/>
    <d v="2018-10-12T09:44:26"/>
    <n v="1"/>
    <n v="83.52"/>
    <n v="83.52"/>
    <n v="26"/>
    <s v="2611 - RHC: lůžkové oddělení 44 a 45"/>
    <x v="1"/>
    <n v="10"/>
  </r>
  <r>
    <x v="189"/>
    <x v="181"/>
    <x v="0"/>
    <s v="HVLP"/>
    <s v="C04AX21"/>
    <d v="2018-10-12T09:44:26"/>
    <n v="1"/>
    <n v="83.52"/>
    <n v="83.52"/>
    <n v="26"/>
    <s v="2611 - RHC: lůžkové oddělení 44 a 45"/>
    <x v="1"/>
    <n v="10"/>
  </r>
  <r>
    <x v="189"/>
    <x v="181"/>
    <x v="0"/>
    <s v="HVLP"/>
    <s v="C04AX21"/>
    <d v="2019-06-07T09:26:07"/>
    <n v="1"/>
    <n v="83.49"/>
    <n v="83.49"/>
    <n v="26"/>
    <s v="2611 - RHC: lůžkové oddělení 44 a 45"/>
    <x v="0"/>
    <n v="6"/>
  </r>
  <r>
    <x v="189"/>
    <x v="181"/>
    <x v="0"/>
    <s v="HVLP"/>
    <s v="C04AX21"/>
    <d v="2019-11-08T10:17:28"/>
    <n v="1"/>
    <n v="83.86"/>
    <n v="83.86"/>
    <n v="26"/>
    <s v="2611 - RHC: lůžkové oddělení 44 a 45"/>
    <x v="0"/>
    <n v="11"/>
  </r>
  <r>
    <x v="190"/>
    <x v="182"/>
    <x v="0"/>
    <s v="HVLP"/>
    <s v="A07FA02"/>
    <d v="2019-09-20T11:22:08"/>
    <n v="1"/>
    <n v="495.13"/>
    <n v="495.13"/>
    <n v="26"/>
    <s v="2611 - RHC: lůžkové oddělení 44 a 45"/>
    <x v="0"/>
    <n v="9"/>
  </r>
  <r>
    <x v="191"/>
    <x v="183"/>
    <x v="1"/>
    <s v="HVLP"/>
    <s v="P01AB01"/>
    <d v="2019-07-19T10:01:03"/>
    <n v="3"/>
    <n v="88.39"/>
    <n v="265.17"/>
    <n v="26"/>
    <s v="2611 - RHC: lůžkové oddělení 44 a 45"/>
    <x v="0"/>
    <n v="7"/>
  </r>
  <r>
    <x v="191"/>
    <x v="183"/>
    <x v="1"/>
    <s v="HVLP"/>
    <s v="P01AB01"/>
    <d v="2019-12-13T08:07:44"/>
    <n v="2"/>
    <n v="88.35"/>
    <n v="176.7"/>
    <n v="26"/>
    <s v="2611 - RHC: lůžkové oddělení 44 a 45"/>
    <x v="0"/>
    <n v="12"/>
  </r>
  <r>
    <x v="192"/>
    <x v="184"/>
    <x v="0"/>
    <s v="HVLP"/>
    <s v="R05CB15"/>
    <d v="2018-12-14T10:14:51"/>
    <n v="1"/>
    <n v="362.89"/>
    <n v="362.89"/>
    <n v="26"/>
    <s v="2611 - RHC: lůžkové oddělení 44 a 45"/>
    <x v="1"/>
    <n v="12"/>
  </r>
  <r>
    <x v="192"/>
    <x v="184"/>
    <x v="0"/>
    <s v="HVLP"/>
    <s v="R05CB15"/>
    <d v="2019-01-04T12:47:36"/>
    <n v="1"/>
    <n v="362.89"/>
    <n v="362.89"/>
    <n v="26"/>
    <s v="2611 - RHC: lůžkové oddělení 44 a 45"/>
    <x v="0"/>
    <n v="1"/>
  </r>
  <r>
    <x v="193"/>
    <x v="185"/>
    <x v="0"/>
    <s v="HVLP"/>
    <s v="R05CB15"/>
    <d v="2018-04-20T09:42:06"/>
    <n v="1"/>
    <n v="133.51"/>
    <n v="133.51"/>
    <n v="26"/>
    <s v="2611 - RHC: lůžkové oddělení 44 a 45"/>
    <x v="1"/>
    <n v="4"/>
  </r>
  <r>
    <x v="193"/>
    <x v="185"/>
    <x v="0"/>
    <s v="HVLP"/>
    <s v="R05CB15"/>
    <d v="2018-04-26T13:01:16"/>
    <n v="1"/>
    <n v="133.51"/>
    <n v="133.51"/>
    <n v="26"/>
    <s v="2611 - RHC: lůžkové oddělení 44 a 45"/>
    <x v="1"/>
    <n v="4"/>
  </r>
  <r>
    <x v="193"/>
    <x v="185"/>
    <x v="0"/>
    <s v="HVLP"/>
    <s v="R05CB15"/>
    <d v="2018-12-07T10:21:15"/>
    <n v="3"/>
    <n v="132.21"/>
    <n v="396.63"/>
    <n v="26"/>
    <s v="2611 - RHC: lůžkové oddělení 44 a 45"/>
    <x v="1"/>
    <n v="12"/>
  </r>
  <r>
    <x v="194"/>
    <x v="186"/>
    <x v="0"/>
    <s v="HVLP"/>
    <s v="A03AX13"/>
    <d v="2019-12-13T08:07:44"/>
    <n v="1"/>
    <n v="73.62"/>
    <n v="73.62"/>
    <n v="26"/>
    <s v="2611 - RHC: lůžkové oddělení 44 a 45"/>
    <x v="0"/>
    <n v="12"/>
  </r>
  <r>
    <x v="195"/>
    <x v="187"/>
    <x v="0"/>
    <s v="HVLP"/>
    <s v="A03AX13"/>
    <d v="2018-08-24T09:50:52"/>
    <n v="1"/>
    <n v="133.28"/>
    <n v="133.28"/>
    <n v="26"/>
    <s v="2611 - RHC: lůžkové oddělení 44 a 45"/>
    <x v="1"/>
    <n v="8"/>
  </r>
  <r>
    <x v="196"/>
    <x v="188"/>
    <x v="0"/>
    <s v="HVLP"/>
    <s v="A05BA"/>
    <d v="2018-03-23T07:36:11"/>
    <n v="2"/>
    <n v="263.11"/>
    <n v="526.22"/>
    <n v="26"/>
    <s v="2611 - RHC: lůžkové oddělení 44 a 45"/>
    <x v="1"/>
    <n v="3"/>
  </r>
  <r>
    <x v="196"/>
    <x v="188"/>
    <x v="0"/>
    <s v="HVLP"/>
    <s v="A05BA"/>
    <d v="2018-04-06T08:53:07"/>
    <n v="2"/>
    <n v="300.89"/>
    <n v="601.78"/>
    <n v="26"/>
    <s v="2611 - RHC: lůžkové oddělení 44 a 45"/>
    <x v="1"/>
    <n v="4"/>
  </r>
  <r>
    <x v="196"/>
    <x v="188"/>
    <x v="0"/>
    <s v="HVLP"/>
    <s v="A05BA"/>
    <d v="2018-04-06T08:53:07"/>
    <n v="1"/>
    <n v="300.89"/>
    <n v="300.89"/>
    <n v="26"/>
    <s v="2611 - RHC: lůžkové oddělení 44 a 45"/>
    <x v="1"/>
    <n v="4"/>
  </r>
  <r>
    <x v="196"/>
    <x v="188"/>
    <x v="0"/>
    <s v="HVLP"/>
    <s v="A05BA"/>
    <d v="2018-08-17T10:40:37"/>
    <n v="2"/>
    <n v="300.89"/>
    <n v="601.78"/>
    <n v="26"/>
    <s v="2611 - RHC: lůžkové oddělení 44 a 45"/>
    <x v="1"/>
    <n v="8"/>
  </r>
  <r>
    <x v="196"/>
    <x v="188"/>
    <x v="0"/>
    <s v="HVLP"/>
    <s v="A05BA"/>
    <d v="2018-10-19T08:44:48"/>
    <n v="1"/>
    <n v="300.89"/>
    <n v="300.89"/>
    <n v="26"/>
    <s v="2611 - RHC: lůžkové oddělení 44 a 45"/>
    <x v="1"/>
    <n v="10"/>
  </r>
  <r>
    <x v="196"/>
    <x v="188"/>
    <x v="0"/>
    <s v="HVLP"/>
    <s v="A05BA"/>
    <d v="2018-11-09T09:37:47"/>
    <n v="2"/>
    <n v="300.89"/>
    <n v="601.78"/>
    <n v="26"/>
    <s v="2611 - RHC: lůžkové oddělení 44 a 45"/>
    <x v="1"/>
    <n v="11"/>
  </r>
  <r>
    <x v="196"/>
    <x v="188"/>
    <x v="0"/>
    <s v="HVLP"/>
    <s v="A05BA"/>
    <d v="2019-01-04T12:47:36"/>
    <n v="2"/>
    <n v="300.89"/>
    <n v="601.78"/>
    <n v="26"/>
    <s v="2611 - RHC: lůžkové oddělení 44 a 45"/>
    <x v="0"/>
    <n v="1"/>
  </r>
  <r>
    <x v="196"/>
    <x v="188"/>
    <x v="0"/>
    <s v="HVLP"/>
    <s v="A05BA"/>
    <d v="2019-02-08T10:17:10"/>
    <n v="1"/>
    <n v="300.89"/>
    <n v="300.89"/>
    <n v="26"/>
    <s v="2611 - RHC: lůžkové oddělení 44 a 45"/>
    <x v="0"/>
    <n v="2"/>
  </r>
  <r>
    <x v="196"/>
    <x v="188"/>
    <x v="0"/>
    <s v="HVLP"/>
    <s v="A05BA"/>
    <d v="2019-06-21T10:25:59"/>
    <n v="1"/>
    <n v="300.89"/>
    <n v="300.89"/>
    <n v="26"/>
    <s v="2611 - RHC: lůžkové oddělení 44 a 45"/>
    <x v="0"/>
    <n v="6"/>
  </r>
  <r>
    <x v="196"/>
    <x v="188"/>
    <x v="0"/>
    <s v="HVLP"/>
    <s v="A05BA"/>
    <d v="2019-07-12T09:48:00"/>
    <n v="2"/>
    <n v="300.89"/>
    <n v="601.78"/>
    <n v="26"/>
    <s v="2611 - RHC: lůžkové oddělení 44 a 45"/>
    <x v="0"/>
    <n v="7"/>
  </r>
  <r>
    <x v="196"/>
    <x v="188"/>
    <x v="0"/>
    <s v="HVLP"/>
    <s v="A05BA"/>
    <d v="2019-08-16T08:39:10"/>
    <n v="2"/>
    <n v="300.89"/>
    <n v="601.78"/>
    <n v="26"/>
    <s v="2611 - RHC: lůžkové oddělení 44 a 45"/>
    <x v="0"/>
    <n v="8"/>
  </r>
  <r>
    <x v="196"/>
    <x v="188"/>
    <x v="0"/>
    <s v="HVLP"/>
    <s v="A05BA"/>
    <d v="2019-11-08T10:17:28"/>
    <n v="2"/>
    <n v="300.54000000000002"/>
    <n v="601.08000000000004"/>
    <n v="26"/>
    <s v="2611 - RHC: lůžkové oddělení 44 a 45"/>
    <x v="0"/>
    <n v="11"/>
  </r>
  <r>
    <x v="196"/>
    <x v="188"/>
    <x v="0"/>
    <s v="HVLP"/>
    <s v="A05BA"/>
    <d v="2019-11-29T07:49:32"/>
    <n v="2"/>
    <n v="300.54000000000002"/>
    <n v="601.08000000000004"/>
    <n v="26"/>
    <s v="2611 - RHC: lůžkové oddělení 44 a 45"/>
    <x v="0"/>
    <n v="11"/>
  </r>
  <r>
    <x v="197"/>
    <x v="189"/>
    <x v="0"/>
    <s v="HVLP"/>
    <s v="A10BD08"/>
    <d v="2018-11-05T09:24:23"/>
    <n v="1"/>
    <n v="806.3"/>
    <n v="806.3"/>
    <n v="26"/>
    <s v="2611 - RHC: lůžkové oddělení 44 a 45"/>
    <x v="1"/>
    <n v="11"/>
  </r>
  <r>
    <x v="197"/>
    <x v="189"/>
    <x v="0"/>
    <s v="HVLP"/>
    <s v="A10BD08"/>
    <d v="2019-09-23T08:51:05"/>
    <n v="1"/>
    <n v="806.3"/>
    <n v="806.3"/>
    <n v="26"/>
    <s v="2611 - RHC: lůžkové oddělení 44 a 45"/>
    <x v="0"/>
    <n v="9"/>
  </r>
  <r>
    <x v="198"/>
    <x v="190"/>
    <x v="0"/>
    <s v="HVLP"/>
    <s v="R03DA04"/>
    <d v="2019-10-18T09:59:44"/>
    <n v="1"/>
    <n v="48.88"/>
    <n v="48.88"/>
    <n v="26"/>
    <s v="2611 - RHC: lůžkové oddělení 44 a 45"/>
    <x v="0"/>
    <n v="10"/>
  </r>
  <r>
    <x v="199"/>
    <x v="191"/>
    <x v="0"/>
    <s v="HVLP"/>
    <s v="R03DA04"/>
    <d v="2019-05-17T12:06:12"/>
    <n v="1"/>
    <n v="64.72"/>
    <n v="64.72"/>
    <n v="26"/>
    <s v="2611 - RHC: lůžkové oddělení 44 a 45"/>
    <x v="0"/>
    <n v="5"/>
  </r>
  <r>
    <x v="200"/>
    <x v="192"/>
    <x v="0"/>
    <s v="HVLP"/>
    <s v="R03DA04"/>
    <d v="2019-10-11T10:48:13"/>
    <n v="1"/>
    <n v="88.79"/>
    <n v="88.79"/>
    <n v="26"/>
    <s v="2611 - RHC: lůžkové oddělení 44 a 45"/>
    <x v="0"/>
    <n v="10"/>
  </r>
  <r>
    <x v="201"/>
    <x v="193"/>
    <x v="0"/>
    <s v="HVLP"/>
    <s v="H03AA01"/>
    <d v="2018-03-09T08:12:54"/>
    <n v="1"/>
    <n v="77.760000000000005"/>
    <n v="77.760000000000005"/>
    <n v="26"/>
    <s v="2611 - RHC: lůžkové oddělení 44 a 45"/>
    <x v="1"/>
    <n v="3"/>
  </r>
  <r>
    <x v="202"/>
    <x v="194"/>
    <x v="0"/>
    <s v="HVLP"/>
    <s v="H03AA01"/>
    <d v="2019-08-02T11:20:46"/>
    <n v="1"/>
    <n v="99.37"/>
    <n v="99.37"/>
    <n v="26"/>
    <s v="2611 - RHC: lůžkové oddělení 44 a 45"/>
    <x v="0"/>
    <n v="8"/>
  </r>
  <r>
    <x v="203"/>
    <x v="195"/>
    <x v="0"/>
    <s v="HVLP"/>
    <s v="H03AA01"/>
    <d v="2019-08-02T11:20:46"/>
    <n v="1"/>
    <n v="131.01"/>
    <n v="131.01"/>
    <n v="26"/>
    <s v="2611 - RHC: lůžkové oddělení 44 a 45"/>
    <x v="0"/>
    <n v="8"/>
  </r>
  <r>
    <x v="204"/>
    <x v="196"/>
    <x v="0"/>
    <s v="HVLP"/>
    <s v="H03AA01"/>
    <d v="2018-01-19T09:39:58"/>
    <n v="1"/>
    <n v="61.12"/>
    <n v="61.12"/>
    <n v="26"/>
    <s v="2611 - RHC: lůžkové oddělení 44 a 45"/>
    <x v="1"/>
    <n v="1"/>
  </r>
  <r>
    <x v="204"/>
    <x v="196"/>
    <x v="0"/>
    <s v="HVLP"/>
    <s v="H03AA01"/>
    <d v="2018-04-26T13:01:16"/>
    <n v="1"/>
    <n v="61.12"/>
    <n v="61.12"/>
    <n v="26"/>
    <s v="2611 - RHC: lůžkové oddělení 44 a 45"/>
    <x v="1"/>
    <n v="4"/>
  </r>
  <r>
    <x v="204"/>
    <x v="196"/>
    <x v="0"/>
    <s v="HVLP"/>
    <s v="H03AA01"/>
    <d v="2018-10-19T08:44:48"/>
    <n v="1"/>
    <n v="61.11"/>
    <n v="61.11"/>
    <n v="26"/>
    <s v="2611 - RHC: lůžkové oddělení 44 a 45"/>
    <x v="1"/>
    <n v="10"/>
  </r>
  <r>
    <x v="204"/>
    <x v="196"/>
    <x v="0"/>
    <s v="HVLP"/>
    <s v="H03AA01"/>
    <d v="2018-12-14T10:14:51"/>
    <n v="1"/>
    <n v="61.11"/>
    <n v="61.11"/>
    <n v="26"/>
    <s v="2611 - RHC: lůžkové oddělení 44 a 45"/>
    <x v="1"/>
    <n v="12"/>
  </r>
  <r>
    <x v="204"/>
    <x v="196"/>
    <x v="0"/>
    <s v="HVLP"/>
    <s v="H03AA01"/>
    <d v="2019-03-15T09:53:09"/>
    <n v="1"/>
    <n v="61.11"/>
    <n v="61.11"/>
    <n v="26"/>
    <s v="2611 - RHC: lůžkové oddělení 44 a 45"/>
    <x v="0"/>
    <n v="3"/>
  </r>
  <r>
    <x v="204"/>
    <x v="196"/>
    <x v="0"/>
    <s v="HVLP"/>
    <s v="H03AA01"/>
    <d v="2019-06-14T09:56:42"/>
    <n v="1"/>
    <n v="61.11"/>
    <n v="61.11"/>
    <n v="26"/>
    <s v="2611 - RHC: lůžkové oddělení 44 a 45"/>
    <x v="0"/>
    <n v="6"/>
  </r>
  <r>
    <x v="204"/>
    <x v="196"/>
    <x v="0"/>
    <s v="HVLP"/>
    <s v="H03AA01"/>
    <d v="2019-08-02T11:20:46"/>
    <n v="1"/>
    <n v="61.17"/>
    <n v="61.17"/>
    <n v="26"/>
    <s v="2611 - RHC: lůžkové oddělení 44 a 45"/>
    <x v="0"/>
    <n v="8"/>
  </r>
  <r>
    <x v="205"/>
    <x v="197"/>
    <x v="0"/>
    <s v="HVLP"/>
    <s v="B02AA02"/>
    <d v="2019-01-11T09:37:17"/>
    <n v="4"/>
    <n v="121.77"/>
    <n v="487.08"/>
    <n v="26"/>
    <s v="2611 - RHC: lůžkové oddělení 44 a 45"/>
    <x v="0"/>
    <n v="1"/>
  </r>
  <r>
    <x v="206"/>
    <x v="198"/>
    <x v="0"/>
    <s v="HVLP"/>
    <s v="N06DA03"/>
    <d v="2018-07-23T08:38:31"/>
    <n v="1"/>
    <n v="317.55"/>
    <n v="317.55"/>
    <n v="26"/>
    <s v="2611 - RHC: lůžkové oddělení 44 a 45"/>
    <x v="1"/>
    <n v="7"/>
  </r>
  <r>
    <x v="207"/>
    <x v="199"/>
    <x v="0"/>
    <s v="HVLP"/>
    <s v="A06AD10"/>
    <d v="2018-12-17T08:25:01"/>
    <n v="1"/>
    <n v="293.70999999999998"/>
    <n v="293.70999999999998"/>
    <n v="26"/>
    <s v="2611 - RHC: lůžkové oddělení 44 a 45"/>
    <x v="1"/>
    <n v="12"/>
  </r>
  <r>
    <x v="208"/>
    <x v="200"/>
    <x v="0"/>
    <s v="HVLP"/>
    <s v="C05AD04"/>
    <d v="2018-10-05T08:24:27"/>
    <n v="2"/>
    <n v="122.89"/>
    <n v="245.78"/>
    <n v="26"/>
    <s v="2611 - RHC: lůžkové oddělení 44 a 45"/>
    <x v="1"/>
    <n v="10"/>
  </r>
  <r>
    <x v="208"/>
    <x v="200"/>
    <x v="0"/>
    <s v="HVLP"/>
    <s v="C05AD04"/>
    <d v="2018-11-16T11:52:25"/>
    <n v="1"/>
    <n v="122.89"/>
    <n v="122.89"/>
    <n v="26"/>
    <s v="2611 - RHC: lůžkové oddělení 44 a 45"/>
    <x v="1"/>
    <n v="11"/>
  </r>
  <r>
    <x v="208"/>
    <x v="200"/>
    <x v="0"/>
    <s v="HVLP"/>
    <s v="C05AD04"/>
    <d v="2018-11-16T11:52:25"/>
    <n v="2"/>
    <n v="122.89"/>
    <n v="245.78"/>
    <n v="26"/>
    <s v="2611 - RHC: lůžkové oddělení 44 a 45"/>
    <x v="1"/>
    <n v="11"/>
  </r>
  <r>
    <x v="208"/>
    <x v="200"/>
    <x v="0"/>
    <s v="HVLP"/>
    <s v="C05AD04"/>
    <d v="2019-05-24T10:20:04"/>
    <n v="3"/>
    <n v="122.89"/>
    <n v="368.67"/>
    <n v="26"/>
    <s v="2611 - RHC: lůžkové oddělení 44 a 45"/>
    <x v="0"/>
    <n v="5"/>
  </r>
  <r>
    <x v="209"/>
    <x v="201"/>
    <x v="0"/>
    <s v="HVLP"/>
    <s v="R06AX13"/>
    <d v="2018-03-16T08:56:17"/>
    <n v="3"/>
    <n v="81.7"/>
    <n v="245.1"/>
    <n v="26"/>
    <s v="2611 - RHC: lůžkové oddělení 44 a 45"/>
    <x v="1"/>
    <n v="3"/>
  </r>
  <r>
    <x v="209"/>
    <x v="201"/>
    <x v="0"/>
    <s v="HVLP"/>
    <s v="R06AX13"/>
    <d v="2018-04-20T09:42:06"/>
    <n v="3"/>
    <n v="80.19"/>
    <n v="240.57"/>
    <n v="26"/>
    <s v="2611 - RHC: lůžkové oddělení 44 a 45"/>
    <x v="1"/>
    <n v="4"/>
  </r>
  <r>
    <x v="209"/>
    <x v="201"/>
    <x v="0"/>
    <s v="HVLP"/>
    <s v="R06AX13"/>
    <d v="2018-06-22T09:52:11"/>
    <n v="1"/>
    <n v="80.19"/>
    <n v="80.19"/>
    <n v="26"/>
    <s v="2611 - RHC: lůžkové oddělení 44 a 45"/>
    <x v="1"/>
    <n v="6"/>
  </r>
  <r>
    <x v="209"/>
    <x v="201"/>
    <x v="0"/>
    <s v="HVLP"/>
    <s v="R06AX13"/>
    <d v="2018-06-22T09:52:11"/>
    <n v="1"/>
    <n v="80.19"/>
    <n v="80.19"/>
    <n v="26"/>
    <s v="2611 - RHC: lůžkové oddělení 44 a 45"/>
    <x v="1"/>
    <n v="6"/>
  </r>
  <r>
    <x v="209"/>
    <x v="201"/>
    <x v="0"/>
    <s v="HVLP"/>
    <s v="R06AX13"/>
    <d v="2018-06-22T09:52:11"/>
    <n v="1"/>
    <n v="80.19"/>
    <n v="80.19"/>
    <n v="26"/>
    <s v="2611 - RHC: lůžkové oddělení 44 a 45"/>
    <x v="1"/>
    <n v="6"/>
  </r>
  <r>
    <x v="209"/>
    <x v="201"/>
    <x v="0"/>
    <s v="HVLP"/>
    <s v="R06AX13"/>
    <d v="2018-11-02T09:36:21"/>
    <n v="2"/>
    <n v="80.19"/>
    <n v="160.38"/>
    <n v="26"/>
    <s v="2611 - RHC: lůžkové oddělení 44 a 45"/>
    <x v="1"/>
    <n v="11"/>
  </r>
  <r>
    <x v="209"/>
    <x v="201"/>
    <x v="0"/>
    <s v="HVLP"/>
    <s v="R06AX13"/>
    <d v="2018-11-02T09:36:21"/>
    <n v="1"/>
    <n v="80.98"/>
    <n v="80.98"/>
    <n v="26"/>
    <s v="2611 - RHC: lůžkové oddělení 44 a 45"/>
    <x v="1"/>
    <n v="11"/>
  </r>
  <r>
    <x v="209"/>
    <x v="201"/>
    <x v="0"/>
    <s v="HVLP"/>
    <s v="R06AX13"/>
    <d v="2019-06-21T10:25:59"/>
    <n v="3"/>
    <n v="80.19"/>
    <n v="240.57"/>
    <n v="26"/>
    <s v="2611 - RHC: lůžkové oddělení 44 a 45"/>
    <x v="0"/>
    <n v="6"/>
  </r>
  <r>
    <x v="209"/>
    <x v="201"/>
    <x v="0"/>
    <s v="HVLP"/>
    <s v="R06AX13"/>
    <d v="2019-11-22T10:31:32"/>
    <n v="2"/>
    <n v="80.91"/>
    <n v="161.82"/>
    <n v="26"/>
    <s v="2611 - RHC: lůžkové oddělení 44 a 45"/>
    <x v="0"/>
    <n v="11"/>
  </r>
  <r>
    <x v="210"/>
    <x v="202"/>
    <x v="0"/>
    <s v="HVLP"/>
    <s v="R06AX13"/>
    <d v="2018-11-30T08:25:35"/>
    <n v="1"/>
    <n v="206.07"/>
    <n v="206.07"/>
    <n v="26"/>
    <s v="2611 - RHC: lůžkové oddělení 44 a 45"/>
    <x v="1"/>
    <n v="11"/>
  </r>
  <r>
    <x v="210"/>
    <x v="202"/>
    <x v="0"/>
    <s v="HVLP"/>
    <s v="R06AX13"/>
    <d v="2019-01-04T12:47:36"/>
    <n v="2"/>
    <n v="206.07"/>
    <n v="412.14"/>
    <n v="26"/>
    <s v="2611 - RHC: lůžkové oddělení 44 a 45"/>
    <x v="0"/>
    <n v="1"/>
  </r>
  <r>
    <x v="210"/>
    <x v="202"/>
    <x v="0"/>
    <s v="HVLP"/>
    <s v="R06AX13"/>
    <d v="2019-09-06T11:01:41"/>
    <n v="1"/>
    <n v="206.07"/>
    <n v="206.07"/>
    <n v="26"/>
    <s v="2611 - RHC: lůžkové oddělení 44 a 45"/>
    <x v="0"/>
    <n v="9"/>
  </r>
  <r>
    <x v="211"/>
    <x v="203"/>
    <x v="4"/>
    <s v="ATM-V"/>
    <s v="J02AC01"/>
    <d v="2019-05-03T12:48:45"/>
    <n v="0.5"/>
    <n v="148.5"/>
    <n v="74.25"/>
    <n v="26"/>
    <s v="2611 - RHC: lůžkové oddělení 44 a 45"/>
    <x v="0"/>
    <n v="5"/>
  </r>
  <r>
    <x v="212"/>
    <x v="204"/>
    <x v="0"/>
    <s v="HVLP"/>
    <s v="G04CA02"/>
    <d v="2018-01-19T09:39:58"/>
    <n v="3"/>
    <n v="74.53"/>
    <n v="223.59"/>
    <n v="26"/>
    <s v="2611 - RHC: lůžkové oddělení 44 a 45"/>
    <x v="1"/>
    <n v="1"/>
  </r>
  <r>
    <x v="213"/>
    <x v="205"/>
    <x v="0"/>
    <s v="HVLP"/>
    <s v="G04CA02"/>
    <d v="2018-03-16T08:56:17"/>
    <n v="1"/>
    <n v="225.24"/>
    <n v="225.24"/>
    <n v="26"/>
    <s v="2611 - RHC: lůžkové oddělení 44 a 45"/>
    <x v="1"/>
    <n v="3"/>
  </r>
  <r>
    <x v="213"/>
    <x v="205"/>
    <x v="0"/>
    <s v="HVLP"/>
    <s v="G04CA02"/>
    <d v="2018-06-29T08:26:09"/>
    <n v="1"/>
    <n v="225.24"/>
    <n v="225.24"/>
    <n v="26"/>
    <s v="2611 - RHC: lůžkové oddělení 44 a 45"/>
    <x v="1"/>
    <n v="6"/>
  </r>
  <r>
    <x v="213"/>
    <x v="205"/>
    <x v="0"/>
    <s v="HVLP"/>
    <s v="G04CA02"/>
    <d v="2018-08-17T10:40:37"/>
    <n v="1"/>
    <n v="225.24"/>
    <n v="225.24"/>
    <n v="26"/>
    <s v="2611 - RHC: lůžkové oddělení 44 a 45"/>
    <x v="1"/>
    <n v="8"/>
  </r>
  <r>
    <x v="213"/>
    <x v="205"/>
    <x v="0"/>
    <s v="HVLP"/>
    <s v="G04CA02"/>
    <d v="2018-11-02T09:36:21"/>
    <n v="1"/>
    <n v="225.24"/>
    <n v="225.24"/>
    <n v="26"/>
    <s v="2611 - RHC: lůžkové oddělení 44 a 45"/>
    <x v="1"/>
    <n v="11"/>
  </r>
  <r>
    <x v="213"/>
    <x v="205"/>
    <x v="0"/>
    <s v="HVLP"/>
    <s v="G04CA02"/>
    <d v="2018-11-30T08:25:35"/>
    <n v="2"/>
    <n v="225.24"/>
    <n v="450.48"/>
    <n v="26"/>
    <s v="2611 - RHC: lůžkové oddělení 44 a 45"/>
    <x v="1"/>
    <n v="11"/>
  </r>
  <r>
    <x v="213"/>
    <x v="205"/>
    <x v="0"/>
    <s v="HVLP"/>
    <s v="G04CA02"/>
    <d v="2018-12-07T10:21:15"/>
    <n v="1"/>
    <n v="225.24"/>
    <n v="225.24"/>
    <n v="26"/>
    <s v="2611 - RHC: lůžkové oddělení 44 a 45"/>
    <x v="1"/>
    <n v="12"/>
  </r>
  <r>
    <x v="212"/>
    <x v="204"/>
    <x v="0"/>
    <s v="HVLP"/>
    <s v="G04CA02"/>
    <d v="2018-12-07T10:21:15"/>
    <n v="3"/>
    <n v="74.510000000000005"/>
    <n v="223.53"/>
    <n v="26"/>
    <s v="2611 - RHC: lůžkové oddělení 44 a 45"/>
    <x v="1"/>
    <n v="12"/>
  </r>
  <r>
    <x v="213"/>
    <x v="205"/>
    <x v="0"/>
    <s v="HVLP"/>
    <s v="G04CA02"/>
    <d v="2018-12-14T10:14:51"/>
    <n v="2"/>
    <n v="225.24"/>
    <n v="450.48"/>
    <n v="26"/>
    <s v="2611 - RHC: lůžkové oddělení 44 a 45"/>
    <x v="1"/>
    <n v="12"/>
  </r>
  <r>
    <x v="213"/>
    <x v="205"/>
    <x v="0"/>
    <s v="HVLP"/>
    <s v="G04CA02"/>
    <d v="2019-04-05T09:45:40"/>
    <n v="2"/>
    <n v="225.24"/>
    <n v="450.48"/>
    <n v="26"/>
    <s v="2611 - RHC: lůžkové oddělení 44 a 45"/>
    <x v="0"/>
    <n v="4"/>
  </r>
  <r>
    <x v="213"/>
    <x v="205"/>
    <x v="0"/>
    <s v="HVLP"/>
    <s v="G04CA02"/>
    <d v="2019-11-08T10:17:28"/>
    <n v="1"/>
    <n v="224.96"/>
    <n v="224.96"/>
    <n v="26"/>
    <s v="2611 - RHC: lůžkové oddělení 44 a 45"/>
    <x v="0"/>
    <n v="11"/>
  </r>
  <r>
    <x v="214"/>
    <x v="206"/>
    <x v="0"/>
    <s v="HVLP-R"/>
    <s v="H02AB02"/>
    <d v="2018-05-03T13:06:00"/>
    <n v="2"/>
    <n v="198.18"/>
    <n v="396.36"/>
    <n v="26"/>
    <s v="2611 - RHC: lůžkové oddělení 44 a 45"/>
    <x v="1"/>
    <n v="5"/>
  </r>
  <r>
    <x v="214"/>
    <x v="206"/>
    <x v="0"/>
    <s v="HVLP-R"/>
    <s v="H02AB02"/>
    <d v="2018-05-03T13:06:00"/>
    <n v="1"/>
    <n v="198.18"/>
    <n v="198.18"/>
    <n v="26"/>
    <s v="2611 - RHC: lůžkové oddělení 44 a 45"/>
    <x v="1"/>
    <n v="5"/>
  </r>
  <r>
    <x v="214"/>
    <x v="206"/>
    <x v="0"/>
    <s v="HVLP-R"/>
    <s v="H02AB02"/>
    <d v="2018-06-22T09:52:11"/>
    <n v="2"/>
    <n v="198.18"/>
    <n v="396.36"/>
    <n v="26"/>
    <s v="2611 - RHC: lůžkové oddělení 44 a 45"/>
    <x v="1"/>
    <n v="6"/>
  </r>
  <r>
    <x v="214"/>
    <x v="206"/>
    <x v="0"/>
    <s v="HVLP-R"/>
    <s v="H02AB02"/>
    <d v="2018-06-22T09:52:11"/>
    <n v="3"/>
    <n v="198.18"/>
    <n v="594.54"/>
    <n v="26"/>
    <s v="2611 - RHC: lůžkové oddělení 44 a 45"/>
    <x v="1"/>
    <n v="6"/>
  </r>
  <r>
    <x v="214"/>
    <x v="206"/>
    <x v="0"/>
    <s v="HVLP-R"/>
    <s v="H02AB02"/>
    <d v="2018-08-10T10:21:57"/>
    <n v="3"/>
    <n v="198.18"/>
    <n v="594.54"/>
    <n v="26"/>
    <s v="2611 - RHC: lůžkové oddělení 44 a 45"/>
    <x v="1"/>
    <n v="8"/>
  </r>
  <r>
    <x v="214"/>
    <x v="206"/>
    <x v="0"/>
    <s v="HVLP-R"/>
    <s v="H02AB02"/>
    <d v="2018-10-05T08:24:27"/>
    <n v="2"/>
    <n v="198.18"/>
    <n v="396.36"/>
    <n v="26"/>
    <s v="2611 - RHC: lůžkové oddělení 44 a 45"/>
    <x v="1"/>
    <n v="10"/>
  </r>
  <r>
    <x v="214"/>
    <x v="206"/>
    <x v="0"/>
    <s v="HVLP-R"/>
    <s v="H02AB02"/>
    <d v="2018-11-23T13:06:29"/>
    <n v="3"/>
    <n v="198.18"/>
    <n v="594.54"/>
    <n v="26"/>
    <s v="2611 - RHC: lůžkové oddělení 44 a 45"/>
    <x v="1"/>
    <n v="11"/>
  </r>
  <r>
    <x v="215"/>
    <x v="207"/>
    <x v="0"/>
    <s v="HVLP"/>
    <s v="A06AD15"/>
    <d v="2018-04-06T08:53:07"/>
    <n v="2"/>
    <n v="162.49"/>
    <n v="324.98"/>
    <n v="26"/>
    <s v="2611 - RHC: lůžkové oddělení 44 a 45"/>
    <x v="1"/>
    <n v="4"/>
  </r>
  <r>
    <x v="216"/>
    <x v="208"/>
    <x v="0"/>
    <s v="HVLP"/>
    <s v="B01AB06"/>
    <d v="2018-05-03T13:06:00"/>
    <n v="3"/>
    <n v="3300"/>
    <n v="9900"/>
    <n v="26"/>
    <s v="2611 - RHC: lůžkové oddělení 44 a 45"/>
    <x v="1"/>
    <n v="5"/>
  </r>
  <r>
    <x v="216"/>
    <x v="208"/>
    <x v="0"/>
    <s v="HVLP"/>
    <s v="B01AB06"/>
    <d v="2018-05-18T08:23:23"/>
    <n v="1"/>
    <n v="3300"/>
    <n v="3300"/>
    <n v="26"/>
    <s v="2611 - RHC: lůžkové oddělení 44 a 45"/>
    <x v="1"/>
    <n v="5"/>
  </r>
  <r>
    <x v="216"/>
    <x v="208"/>
    <x v="0"/>
    <s v="HVLP"/>
    <s v="B01AB06"/>
    <d v="2018-05-18T08:23:23"/>
    <n v="2"/>
    <n v="3300"/>
    <n v="6600"/>
    <n v="26"/>
    <s v="2611 - RHC: lůžkové oddělení 44 a 45"/>
    <x v="1"/>
    <n v="5"/>
  </r>
  <r>
    <x v="216"/>
    <x v="208"/>
    <x v="0"/>
    <s v="HVLP"/>
    <s v="B01AB06"/>
    <d v="2018-05-25T09:47:12"/>
    <n v="3"/>
    <n v="3300"/>
    <n v="9900"/>
    <n v="26"/>
    <s v="2611 - RHC: lůžkové oddělení 44 a 45"/>
    <x v="1"/>
    <n v="5"/>
  </r>
  <r>
    <x v="216"/>
    <x v="208"/>
    <x v="0"/>
    <s v="HVLP"/>
    <s v="B01AB06"/>
    <d v="2018-06-01T08:13:41"/>
    <n v="3"/>
    <n v="3300"/>
    <n v="9900"/>
    <n v="26"/>
    <s v="2611 - RHC: lůžkové oddělení 44 a 45"/>
    <x v="1"/>
    <n v="6"/>
  </r>
  <r>
    <x v="216"/>
    <x v="208"/>
    <x v="0"/>
    <s v="HVLP"/>
    <s v="B01AB06"/>
    <d v="2018-06-22T09:52:11"/>
    <n v="3"/>
    <n v="3300"/>
    <n v="9900"/>
    <n v="26"/>
    <s v="2611 - RHC: lůžkové oddělení 44 a 45"/>
    <x v="1"/>
    <n v="6"/>
  </r>
  <r>
    <x v="216"/>
    <x v="208"/>
    <x v="0"/>
    <s v="HVLP"/>
    <s v="B01AB06"/>
    <d v="2018-07-20T10:27:43"/>
    <n v="3"/>
    <n v="3300"/>
    <n v="9900"/>
    <n v="26"/>
    <s v="2611 - RHC: lůžkové oddělení 44 a 45"/>
    <x v="1"/>
    <n v="7"/>
  </r>
  <r>
    <x v="216"/>
    <x v="208"/>
    <x v="0"/>
    <s v="HVLP"/>
    <s v="B01AB06"/>
    <d v="2018-08-17T10:40:37"/>
    <n v="1"/>
    <n v="3300"/>
    <n v="3300"/>
    <n v="26"/>
    <s v="2611 - RHC: lůžkové oddělení 44 a 45"/>
    <x v="1"/>
    <n v="8"/>
  </r>
  <r>
    <x v="216"/>
    <x v="208"/>
    <x v="0"/>
    <s v="HVLP"/>
    <s v="B01AB06"/>
    <d v="2018-08-17T10:40:37"/>
    <n v="2"/>
    <n v="3300"/>
    <n v="6600"/>
    <n v="26"/>
    <s v="2611 - RHC: lůžkové oddělení 44 a 45"/>
    <x v="1"/>
    <n v="8"/>
  </r>
  <r>
    <x v="216"/>
    <x v="208"/>
    <x v="0"/>
    <s v="HVLP"/>
    <s v="B01AB06"/>
    <d v="2018-09-21T09:47:22"/>
    <n v="2"/>
    <n v="3300"/>
    <n v="6600"/>
    <n v="26"/>
    <s v="2611 - RHC: lůžkové oddělení 44 a 45"/>
    <x v="1"/>
    <n v="9"/>
  </r>
  <r>
    <x v="216"/>
    <x v="208"/>
    <x v="0"/>
    <s v="HVLP"/>
    <s v="B01AB06"/>
    <d v="2018-10-05T08:24:27"/>
    <n v="2"/>
    <n v="3300"/>
    <n v="6600"/>
    <n v="26"/>
    <s v="2611 - RHC: lůžkové oddělení 44 a 45"/>
    <x v="1"/>
    <n v="10"/>
  </r>
  <r>
    <x v="216"/>
    <x v="208"/>
    <x v="0"/>
    <s v="HVLP"/>
    <s v="B01AB06"/>
    <d v="2018-10-12T09:44:26"/>
    <n v="2"/>
    <n v="3300"/>
    <n v="6600"/>
    <n v="26"/>
    <s v="2611 - RHC: lůžkové oddělení 44 a 45"/>
    <x v="1"/>
    <n v="10"/>
  </r>
  <r>
    <x v="216"/>
    <x v="208"/>
    <x v="0"/>
    <s v="HVLP"/>
    <s v="B01AB06"/>
    <d v="2018-11-02T09:36:21"/>
    <n v="2"/>
    <n v="3300"/>
    <n v="6600"/>
    <n v="26"/>
    <s v="2611 - RHC: lůžkové oddělení 44 a 45"/>
    <x v="1"/>
    <n v="11"/>
  </r>
  <r>
    <x v="216"/>
    <x v="208"/>
    <x v="0"/>
    <s v="HVLP"/>
    <s v="B01AB06"/>
    <d v="2018-11-09T09:37:47"/>
    <n v="4"/>
    <n v="3300"/>
    <n v="13200"/>
    <n v="26"/>
    <s v="2611 - RHC: lůžkové oddělení 44 a 45"/>
    <x v="1"/>
    <n v="11"/>
  </r>
  <r>
    <x v="216"/>
    <x v="208"/>
    <x v="0"/>
    <s v="HVLP"/>
    <s v="B01AB06"/>
    <d v="2018-11-23T13:06:29"/>
    <n v="3"/>
    <n v="3300"/>
    <n v="9900"/>
    <n v="26"/>
    <s v="2611 - RHC: lůžkové oddělení 44 a 45"/>
    <x v="1"/>
    <n v="11"/>
  </r>
  <r>
    <x v="216"/>
    <x v="208"/>
    <x v="0"/>
    <s v="HVLP"/>
    <s v="B01AB06"/>
    <d v="2018-11-30T08:25:35"/>
    <n v="1"/>
    <n v="3300"/>
    <n v="3300"/>
    <n v="26"/>
    <s v="2611 - RHC: lůžkové oddělení 44 a 45"/>
    <x v="1"/>
    <n v="11"/>
  </r>
  <r>
    <x v="216"/>
    <x v="208"/>
    <x v="0"/>
    <s v="HVLP"/>
    <s v="B01AB06"/>
    <d v="2018-12-14T10:14:51"/>
    <n v="5"/>
    <n v="3300"/>
    <n v="16500"/>
    <n v="26"/>
    <s v="2611 - RHC: lůžkové oddělení 44 a 45"/>
    <x v="1"/>
    <n v="12"/>
  </r>
  <r>
    <x v="216"/>
    <x v="208"/>
    <x v="0"/>
    <s v="HVLP"/>
    <s v="B01AB06"/>
    <d v="2019-01-04T12:47:36"/>
    <n v="6"/>
    <n v="3300"/>
    <n v="19800"/>
    <n v="26"/>
    <s v="2611 - RHC: lůžkové oddělení 44 a 45"/>
    <x v="0"/>
    <n v="1"/>
  </r>
  <r>
    <x v="216"/>
    <x v="208"/>
    <x v="0"/>
    <s v="HVLP"/>
    <s v="B01AB06"/>
    <d v="2019-04-12T09:55:59"/>
    <n v="3"/>
    <n v="3300"/>
    <n v="9900"/>
    <n v="26"/>
    <s v="2611 - RHC: lůžkové oddělení 44 a 45"/>
    <x v="0"/>
    <n v="4"/>
  </r>
  <r>
    <x v="216"/>
    <x v="208"/>
    <x v="0"/>
    <s v="HVLP"/>
    <s v="B01AB06"/>
    <d v="2019-05-03T10:43:19"/>
    <n v="2"/>
    <n v="3300"/>
    <n v="6600"/>
    <n v="26"/>
    <s v="2611 - RHC: lůžkové oddělení 44 a 45"/>
    <x v="0"/>
    <n v="5"/>
  </r>
  <r>
    <x v="216"/>
    <x v="208"/>
    <x v="0"/>
    <s v="HVLP"/>
    <s v="B01AB06"/>
    <d v="2019-05-17T12:06:12"/>
    <n v="2"/>
    <n v="3300"/>
    <n v="6600"/>
    <n v="26"/>
    <s v="2611 - RHC: lůžkové oddělení 44 a 45"/>
    <x v="0"/>
    <n v="5"/>
  </r>
  <r>
    <x v="216"/>
    <x v="208"/>
    <x v="0"/>
    <s v="HVLP"/>
    <s v="B01AB06"/>
    <d v="2019-05-24T10:20:04"/>
    <n v="2"/>
    <n v="3300"/>
    <n v="6600"/>
    <n v="26"/>
    <s v="2611 - RHC: lůžkové oddělení 44 a 45"/>
    <x v="0"/>
    <n v="5"/>
  </r>
  <r>
    <x v="216"/>
    <x v="208"/>
    <x v="0"/>
    <s v="HVLP"/>
    <s v="B01AB06"/>
    <d v="2019-06-28T09:46:39"/>
    <n v="2"/>
    <n v="3300"/>
    <n v="6600"/>
    <n v="26"/>
    <s v="2611 - RHC: lůžkové oddělení 44 a 45"/>
    <x v="0"/>
    <n v="6"/>
  </r>
  <r>
    <x v="216"/>
    <x v="208"/>
    <x v="0"/>
    <s v="HVLP"/>
    <s v="B01AB06"/>
    <d v="2019-07-19T10:01:03"/>
    <n v="2"/>
    <n v="3300"/>
    <n v="6600"/>
    <n v="26"/>
    <s v="2611 - RHC: lůžkové oddělení 44 a 45"/>
    <x v="0"/>
    <n v="7"/>
  </r>
  <r>
    <x v="216"/>
    <x v="208"/>
    <x v="0"/>
    <s v="HVLP"/>
    <s v="B01AB06"/>
    <d v="2019-08-16T08:39:10"/>
    <n v="3"/>
    <n v="3300"/>
    <n v="9900"/>
    <n v="26"/>
    <s v="2611 - RHC: lůžkové oddělení 44 a 45"/>
    <x v="0"/>
    <n v="8"/>
  </r>
  <r>
    <x v="216"/>
    <x v="208"/>
    <x v="0"/>
    <s v="HVLP"/>
    <s v="B01AB06"/>
    <d v="2019-08-30T09:39:11"/>
    <n v="3"/>
    <n v="3300"/>
    <n v="9900"/>
    <n v="26"/>
    <s v="2611 - RHC: lůžkové oddělení 44 a 45"/>
    <x v="0"/>
    <n v="8"/>
  </r>
  <r>
    <x v="216"/>
    <x v="208"/>
    <x v="0"/>
    <s v="HVLP"/>
    <s v="B01AB06"/>
    <d v="2019-09-06T11:01:41"/>
    <n v="1"/>
    <n v="3300"/>
    <n v="3300"/>
    <n v="26"/>
    <s v="2611 - RHC: lůžkové oddělení 44 a 45"/>
    <x v="0"/>
    <n v="9"/>
  </r>
  <r>
    <x v="216"/>
    <x v="208"/>
    <x v="0"/>
    <s v="HVLP"/>
    <s v="B01AB06"/>
    <d v="2019-09-06T11:01:41"/>
    <n v="2"/>
    <n v="3300"/>
    <n v="6600"/>
    <n v="26"/>
    <s v="2611 - RHC: lůžkové oddělení 44 a 45"/>
    <x v="0"/>
    <n v="9"/>
  </r>
  <r>
    <x v="216"/>
    <x v="208"/>
    <x v="0"/>
    <s v="HVLP"/>
    <s v="B01AB06"/>
    <d v="2019-09-20T11:22:08"/>
    <n v="3"/>
    <n v="3300"/>
    <n v="9900"/>
    <n v="26"/>
    <s v="2611 - RHC: lůžkové oddělení 44 a 45"/>
    <x v="0"/>
    <n v="9"/>
  </r>
  <r>
    <x v="216"/>
    <x v="208"/>
    <x v="0"/>
    <s v="HVLP"/>
    <s v="B01AB06"/>
    <d v="2019-10-04T10:46:33"/>
    <n v="2"/>
    <n v="3300"/>
    <n v="6600"/>
    <n v="26"/>
    <s v="2611 - RHC: lůžkové oddělení 44 a 45"/>
    <x v="0"/>
    <n v="10"/>
  </r>
  <r>
    <x v="216"/>
    <x v="208"/>
    <x v="0"/>
    <s v="HVLP"/>
    <s v="B01AB06"/>
    <d v="2019-11-22T10:31:32"/>
    <n v="2"/>
    <n v="3300"/>
    <n v="6600"/>
    <n v="26"/>
    <s v="2611 - RHC: lůžkové oddělení 44 a 45"/>
    <x v="0"/>
    <n v="11"/>
  </r>
  <r>
    <x v="216"/>
    <x v="208"/>
    <x v="0"/>
    <s v="HVLP"/>
    <s v="B01AB06"/>
    <d v="2019-12-06T10:30:35"/>
    <n v="2"/>
    <n v="3300"/>
    <n v="6600"/>
    <n v="26"/>
    <s v="2611 - RHC: lůžkové oddělení 44 a 45"/>
    <x v="0"/>
    <n v="12"/>
  </r>
  <r>
    <x v="216"/>
    <x v="208"/>
    <x v="0"/>
    <s v="HVLP"/>
    <s v="B01AB06"/>
    <d v="2019-12-06T10:30:35"/>
    <n v="1"/>
    <n v="3300"/>
    <n v="3300"/>
    <n v="26"/>
    <s v="2611 - RHC: lůžkové oddělení 44 a 45"/>
    <x v="0"/>
    <n v="12"/>
  </r>
  <r>
    <x v="216"/>
    <x v="208"/>
    <x v="0"/>
    <s v="HVLP"/>
    <s v="B01AB06"/>
    <d v="2019-12-13T08:07:44"/>
    <n v="2"/>
    <n v="3300"/>
    <n v="6600"/>
    <n v="26"/>
    <s v="2611 - RHC: lůžkové oddělení 44 a 45"/>
    <x v="0"/>
    <n v="12"/>
  </r>
  <r>
    <x v="216"/>
    <x v="208"/>
    <x v="0"/>
    <s v="HVLP"/>
    <s v="B01AB06"/>
    <d v="2019-12-13T08:07:44"/>
    <n v="1"/>
    <n v="3300"/>
    <n v="3300"/>
    <n v="26"/>
    <s v="2611 - RHC: lůžkové oddělení 44 a 45"/>
    <x v="0"/>
    <n v="12"/>
  </r>
  <r>
    <x v="217"/>
    <x v="209"/>
    <x v="0"/>
    <s v="HVLP"/>
    <s v="B01AB06"/>
    <d v="2018-04-20T09:42:06"/>
    <n v="2"/>
    <n v="408.95"/>
    <n v="817.9"/>
    <n v="26"/>
    <s v="2611 - RHC: lůžkové oddělení 44 a 45"/>
    <x v="1"/>
    <n v="4"/>
  </r>
  <r>
    <x v="218"/>
    <x v="210"/>
    <x v="0"/>
    <s v="HVLP"/>
    <s v="B01AB06"/>
    <d v="2018-06-08T09:51:27"/>
    <n v="3"/>
    <n v="630.66"/>
    <n v="1891.98"/>
    <n v="26"/>
    <s v="2611 - RHC: lůžkové oddělení 44 a 45"/>
    <x v="1"/>
    <n v="6"/>
  </r>
  <r>
    <x v="218"/>
    <x v="210"/>
    <x v="0"/>
    <s v="HVLP"/>
    <s v="B01AB06"/>
    <d v="2018-08-24T09:50:52"/>
    <n v="1"/>
    <n v="630.66"/>
    <n v="630.66"/>
    <n v="26"/>
    <s v="2611 - RHC: lůžkové oddělení 44 a 45"/>
    <x v="1"/>
    <n v="8"/>
  </r>
  <r>
    <x v="218"/>
    <x v="210"/>
    <x v="0"/>
    <s v="HVLP"/>
    <s v="B01AB06"/>
    <d v="2018-08-24T09:50:52"/>
    <n v="1"/>
    <n v="630.66"/>
    <n v="630.66"/>
    <n v="26"/>
    <s v="2611 - RHC: lůžkové oddělení 44 a 45"/>
    <x v="1"/>
    <n v="8"/>
  </r>
  <r>
    <x v="219"/>
    <x v="211"/>
    <x v="0"/>
    <s v="HVLP"/>
    <s v="B01AB06"/>
    <d v="2018-09-21T09:47:22"/>
    <n v="1"/>
    <n v="721.2"/>
    <n v="721.2"/>
    <n v="26"/>
    <s v="2611 - RHC: lůžkové oddělení 44 a 45"/>
    <x v="1"/>
    <n v="9"/>
  </r>
  <r>
    <x v="217"/>
    <x v="209"/>
    <x v="0"/>
    <s v="HVLP"/>
    <s v="B01AB06"/>
    <d v="2018-09-21T09:47:22"/>
    <n v="1"/>
    <n v="408.95"/>
    <n v="408.95"/>
    <n v="26"/>
    <s v="2611 - RHC: lůžkové oddělení 44 a 45"/>
    <x v="1"/>
    <n v="9"/>
  </r>
  <r>
    <x v="217"/>
    <x v="209"/>
    <x v="0"/>
    <s v="HVLP"/>
    <s v="B01AB06"/>
    <d v="2018-10-12T09:44:26"/>
    <n v="2"/>
    <n v="408.95"/>
    <n v="817.9"/>
    <n v="26"/>
    <s v="2611 - RHC: lůžkové oddělení 44 a 45"/>
    <x v="1"/>
    <n v="10"/>
  </r>
  <r>
    <x v="218"/>
    <x v="210"/>
    <x v="0"/>
    <s v="HVLP"/>
    <s v="B01AB06"/>
    <d v="2018-10-12T09:44:26"/>
    <n v="2"/>
    <n v="630.66"/>
    <n v="1261.32"/>
    <n v="26"/>
    <s v="2611 - RHC: lůžkové oddělení 44 a 45"/>
    <x v="1"/>
    <n v="10"/>
  </r>
  <r>
    <x v="218"/>
    <x v="210"/>
    <x v="0"/>
    <s v="HVLP"/>
    <s v="B01AB06"/>
    <d v="2018-11-16T11:52:25"/>
    <n v="2"/>
    <n v="630.66"/>
    <n v="1261.32"/>
    <n v="26"/>
    <s v="2611 - RHC: lůžkové oddělení 44 a 45"/>
    <x v="1"/>
    <n v="11"/>
  </r>
  <r>
    <x v="217"/>
    <x v="209"/>
    <x v="0"/>
    <s v="HVLP"/>
    <s v="B01AB06"/>
    <d v="2018-11-23T13:06:29"/>
    <n v="2"/>
    <n v="408.95"/>
    <n v="817.9"/>
    <n v="26"/>
    <s v="2611 - RHC: lůžkové oddělení 44 a 45"/>
    <x v="1"/>
    <n v="11"/>
  </r>
  <r>
    <x v="218"/>
    <x v="210"/>
    <x v="0"/>
    <s v="HVLP"/>
    <s v="B01AB06"/>
    <d v="2018-11-23T13:06:29"/>
    <n v="2"/>
    <n v="630.66"/>
    <n v="1261.32"/>
    <n v="26"/>
    <s v="2611 - RHC: lůžkové oddělení 44 a 45"/>
    <x v="1"/>
    <n v="11"/>
  </r>
  <r>
    <x v="218"/>
    <x v="210"/>
    <x v="0"/>
    <s v="HVLP"/>
    <s v="B01AB06"/>
    <d v="2018-11-30T08:25:35"/>
    <n v="1"/>
    <n v="630.66"/>
    <n v="630.66"/>
    <n v="26"/>
    <s v="2611 - RHC: lůžkové oddělení 44 a 45"/>
    <x v="1"/>
    <n v="11"/>
  </r>
  <r>
    <x v="217"/>
    <x v="209"/>
    <x v="0"/>
    <s v="HVLP"/>
    <s v="B01AB06"/>
    <d v="2018-11-30T08:25:35"/>
    <n v="1"/>
    <n v="408.95"/>
    <n v="408.95"/>
    <n v="26"/>
    <s v="2611 - RHC: lůžkové oddělení 44 a 45"/>
    <x v="1"/>
    <n v="11"/>
  </r>
  <r>
    <x v="218"/>
    <x v="210"/>
    <x v="0"/>
    <s v="HVLP"/>
    <s v="B01AB06"/>
    <d v="2019-01-04T12:47:36"/>
    <n v="2"/>
    <n v="630.66"/>
    <n v="1261.32"/>
    <n v="26"/>
    <s v="2611 - RHC: lůžkové oddělení 44 a 45"/>
    <x v="0"/>
    <n v="1"/>
  </r>
  <r>
    <x v="217"/>
    <x v="209"/>
    <x v="0"/>
    <s v="HVLP"/>
    <s v="B01AB06"/>
    <d v="2019-01-04T12:47:36"/>
    <n v="2"/>
    <n v="408.95"/>
    <n v="817.9"/>
    <n v="26"/>
    <s v="2611 - RHC: lůžkové oddělení 44 a 45"/>
    <x v="0"/>
    <n v="1"/>
  </r>
  <r>
    <x v="220"/>
    <x v="212"/>
    <x v="0"/>
    <s v="HVLP"/>
    <s v="B01AB06"/>
    <d v="2018-07-20T10:27:43"/>
    <n v="1"/>
    <n v="1501.02"/>
    <n v="1501.02"/>
    <n v="26"/>
    <s v="2611 - RHC: lůžkové oddělení 44 a 45"/>
    <x v="1"/>
    <n v="7"/>
  </r>
  <r>
    <x v="221"/>
    <x v="213"/>
    <x v="0"/>
    <s v="HVLP"/>
    <s v="B01AB06"/>
    <d v="2018-12-14T10:14:51"/>
    <n v="1"/>
    <n v="1106.26"/>
    <n v="1106.26"/>
    <n v="26"/>
    <s v="2611 - RHC: lůžkové oddělení 44 a 45"/>
    <x v="1"/>
    <n v="12"/>
  </r>
  <r>
    <x v="221"/>
    <x v="213"/>
    <x v="0"/>
    <s v="HVLP"/>
    <s v="B01AB06"/>
    <d v="2019-10-18T09:59:44"/>
    <n v="1"/>
    <n v="1106.26"/>
    <n v="1106.26"/>
    <n v="26"/>
    <s v="2611 - RHC: lůžkové oddělení 44 a 45"/>
    <x v="0"/>
    <n v="10"/>
  </r>
  <r>
    <x v="221"/>
    <x v="213"/>
    <x v="0"/>
    <s v="HVLP"/>
    <s v="B01AB06"/>
    <d v="2019-11-01T09:38:37"/>
    <n v="1"/>
    <n v="1106.26"/>
    <n v="1106.26"/>
    <n v="26"/>
    <s v="2611 - RHC: lůžkové oddělení 44 a 45"/>
    <x v="0"/>
    <n v="11"/>
  </r>
  <r>
    <x v="221"/>
    <x v="213"/>
    <x v="0"/>
    <s v="HVLP"/>
    <s v="B01AB06"/>
    <d v="2019-11-08T10:17:28"/>
    <n v="3"/>
    <n v="1106.26"/>
    <n v="3318.78"/>
    <n v="26"/>
    <s v="2611 - RHC: lůžkové oddělení 44 a 45"/>
    <x v="0"/>
    <n v="11"/>
  </r>
  <r>
    <x v="220"/>
    <x v="212"/>
    <x v="0"/>
    <s v="HVLP"/>
    <s v="B01AB06"/>
    <d v="2019-11-29T07:49:32"/>
    <n v="1"/>
    <n v="1501.02"/>
    <n v="1501.02"/>
    <n v="26"/>
    <s v="2611 - RHC: lůžkové oddělení 44 a 45"/>
    <x v="0"/>
    <n v="11"/>
  </r>
  <r>
    <x v="222"/>
    <x v="214"/>
    <x v="1"/>
    <s v="HVLP"/>
    <s v="D01AA01"/>
    <d v="2018-12-14T10:14:51"/>
    <n v="1"/>
    <n v="63.34"/>
    <n v="63.34"/>
    <n v="26"/>
    <s v="2611 - RHC: lůžkové oddělení 44 a 45"/>
    <x v="1"/>
    <n v="12"/>
  </r>
  <r>
    <x v="222"/>
    <x v="214"/>
    <x v="1"/>
    <s v="HVLP"/>
    <s v="D01AA01"/>
    <d v="2018-12-17T08:25:01"/>
    <n v="2"/>
    <n v="64.650000000000006"/>
    <n v="129.30000000000001"/>
    <n v="26"/>
    <s v="2611 - RHC: lůžkové oddělení 44 a 45"/>
    <x v="1"/>
    <n v="12"/>
  </r>
  <r>
    <x v="223"/>
    <x v="215"/>
    <x v="1"/>
    <s v="HVLP"/>
    <s v="J01XE01"/>
    <d v="2018-04-13T09:55:06"/>
    <n v="1"/>
    <n v="129.97999999999999"/>
    <n v="129.97999999999999"/>
    <n v="26"/>
    <s v="2611 - RHC: lůžkové oddělení 44 a 45"/>
    <x v="1"/>
    <n v="4"/>
  </r>
  <r>
    <x v="223"/>
    <x v="215"/>
    <x v="1"/>
    <s v="HVLP"/>
    <s v="J01XE01"/>
    <d v="2018-04-13T09:55:06"/>
    <n v="2"/>
    <n v="129.97999999999999"/>
    <n v="259.95999999999998"/>
    <n v="26"/>
    <s v="2611 - RHC: lůžkové oddělení 44 a 45"/>
    <x v="1"/>
    <n v="4"/>
  </r>
  <r>
    <x v="223"/>
    <x v="215"/>
    <x v="1"/>
    <s v="HVLP"/>
    <s v="J01XE01"/>
    <d v="2018-11-16T11:52:25"/>
    <n v="3"/>
    <n v="129.97999999999999"/>
    <n v="389.94"/>
    <n v="26"/>
    <s v="2611 - RHC: lůžkové oddělení 44 a 45"/>
    <x v="1"/>
    <n v="11"/>
  </r>
  <r>
    <x v="223"/>
    <x v="215"/>
    <x v="1"/>
    <s v="HVLP"/>
    <s v="J01XE01"/>
    <d v="2018-11-30T08:25:35"/>
    <n v="3"/>
    <n v="129.97999999999999"/>
    <n v="389.94"/>
    <n v="26"/>
    <s v="2611 - RHC: lůžkové oddělení 44 a 45"/>
    <x v="1"/>
    <n v="11"/>
  </r>
  <r>
    <x v="223"/>
    <x v="215"/>
    <x v="1"/>
    <s v="HVLP"/>
    <s v="J01XE01"/>
    <d v="2019-04-25T13:01:09"/>
    <n v="4"/>
    <n v="129.97999999999999"/>
    <n v="519.91999999999996"/>
    <n v="26"/>
    <s v="2611 - RHC: lůžkové oddělení 44 a 45"/>
    <x v="0"/>
    <n v="4"/>
  </r>
  <r>
    <x v="223"/>
    <x v="215"/>
    <x v="1"/>
    <s v="HVLP"/>
    <s v="J01XE01"/>
    <d v="2019-08-16T08:39:10"/>
    <n v="1"/>
    <n v="129.86000000000001"/>
    <n v="129.86000000000001"/>
    <n v="26"/>
    <s v="2611 - RHC: lůžkové oddělení 44 a 45"/>
    <x v="0"/>
    <n v="8"/>
  </r>
  <r>
    <x v="223"/>
    <x v="215"/>
    <x v="1"/>
    <s v="HVLP"/>
    <s v="J01XE01"/>
    <d v="2019-08-16T08:39:10"/>
    <n v="4"/>
    <n v="129.82"/>
    <n v="519.28"/>
    <n v="26"/>
    <s v="2611 - RHC: lůžkové oddělení 44 a 45"/>
    <x v="0"/>
    <n v="8"/>
  </r>
  <r>
    <x v="223"/>
    <x v="215"/>
    <x v="1"/>
    <s v="HVLP"/>
    <s v="J01XE01"/>
    <d v="2019-09-06T11:01:41"/>
    <n v="5"/>
    <n v="129.82"/>
    <n v="649.1"/>
    <n v="26"/>
    <s v="2611 - RHC: lůžkové oddělení 44 a 45"/>
    <x v="0"/>
    <n v="9"/>
  </r>
  <r>
    <x v="223"/>
    <x v="215"/>
    <x v="1"/>
    <s v="HVLP"/>
    <s v="J01XE01"/>
    <d v="2019-12-13T08:07:44"/>
    <n v="3"/>
    <n v="129.82"/>
    <n v="389.46"/>
    <n v="26"/>
    <s v="2611 - RHC: lůžkové oddělení 44 a 45"/>
    <x v="0"/>
    <n v="12"/>
  </r>
  <r>
    <x v="224"/>
    <x v="216"/>
    <x v="0"/>
    <s v="HVLP"/>
    <s v="C03CA01"/>
    <d v="2018-03-09T08:12:54"/>
    <n v="4"/>
    <n v="59.88"/>
    <n v="239.52"/>
    <n v="26"/>
    <s v="2611 - RHC: lůžkové oddělení 44 a 45"/>
    <x v="1"/>
    <n v="3"/>
  </r>
  <r>
    <x v="225"/>
    <x v="217"/>
    <x v="0"/>
    <s v="HVLP"/>
    <s v="C03CA01"/>
    <d v="2019-09-27T09:02:28"/>
    <n v="1"/>
    <n v="151.24"/>
    <n v="151.24"/>
    <n v="26"/>
    <s v="2611 - RHC: lůžkové oddělení 44 a 45"/>
    <x v="0"/>
    <n v="9"/>
  </r>
  <r>
    <x v="226"/>
    <x v="218"/>
    <x v="0"/>
    <s v="HVLP"/>
    <s v="C03CA01"/>
    <d v="2019-08-16T08:39:10"/>
    <n v="2"/>
    <n v="58.65"/>
    <n v="117.3"/>
    <n v="26"/>
    <s v="2611 - RHC: lůžkové oddělení 44 a 45"/>
    <x v="0"/>
    <n v="8"/>
  </r>
  <r>
    <x v="226"/>
    <x v="218"/>
    <x v="0"/>
    <s v="HVLP"/>
    <s v="C03CA01"/>
    <d v="2019-09-06T11:01:41"/>
    <n v="2"/>
    <n v="58.64"/>
    <n v="117.28"/>
    <n v="26"/>
    <s v="2611 - RHC: lůžkové oddělení 44 a 45"/>
    <x v="0"/>
    <n v="9"/>
  </r>
  <r>
    <x v="227"/>
    <x v="219"/>
    <x v="0"/>
    <s v="HVLP"/>
    <s v="C03CA01"/>
    <d v="2019-04-17T13:33:58"/>
    <n v="3"/>
    <n v="40.39"/>
    <n v="121.17"/>
    <n v="26"/>
    <s v="2611 - RHC: lůžkové oddělení 44 a 45"/>
    <x v="0"/>
    <n v="4"/>
  </r>
  <r>
    <x v="228"/>
    <x v="220"/>
    <x v="1"/>
    <s v="ATB-V"/>
    <s v="J01GB03"/>
    <d v="2018-04-12T14:25:04"/>
    <n v="1"/>
    <n v="310"/>
    <n v="310"/>
    <n v="26"/>
    <s v="2611 - RHC: lůžkové oddělení 44 a 45"/>
    <x v="1"/>
    <n v="4"/>
  </r>
  <r>
    <x v="229"/>
    <x v="221"/>
    <x v="1"/>
    <s v="ATB-V"/>
    <s v="J01GB03"/>
    <d v="2018-02-02T11:16:06"/>
    <n v="1.5"/>
    <n v="674.31"/>
    <n v="1011.46"/>
    <n v="26"/>
    <s v="2611 - RHC: lůžkové oddělení 44 a 45"/>
    <x v="1"/>
    <n v="2"/>
  </r>
  <r>
    <x v="229"/>
    <x v="221"/>
    <x v="1"/>
    <s v="ATB-V"/>
    <s v="J01GB03"/>
    <d v="2019-07-25T13:55:46"/>
    <n v="0.5"/>
    <n v="689.25"/>
    <n v="344.63"/>
    <n v="26"/>
    <s v="2611 - RHC: lůžkové oddělení 44 a 45"/>
    <x v="0"/>
    <n v="7"/>
  </r>
  <r>
    <x v="230"/>
    <x v="222"/>
    <x v="1"/>
    <s v="ATB-V"/>
    <s v="J01GB03"/>
    <d v="2018-03-07T08:08:00"/>
    <n v="-2"/>
    <n v="57.99"/>
    <n v="-115.98"/>
    <n v="26"/>
    <s v="2611 - RHC: lůžkové oddělení 44 a 45"/>
    <x v="1"/>
    <n v="3"/>
  </r>
  <r>
    <x v="231"/>
    <x v="223"/>
    <x v="1"/>
    <s v="HVLP"/>
    <s v="S01AA11"/>
    <d v="2019-12-06T10:30:35"/>
    <n v="2"/>
    <n v="58.75"/>
    <n v="117.5"/>
    <n v="26"/>
    <s v="2611 - RHC: lůžkové oddělení 44 a 45"/>
    <x v="0"/>
    <n v="12"/>
  </r>
  <r>
    <x v="232"/>
    <x v="224"/>
    <x v="0"/>
    <s v="HVLP"/>
    <s v="N06BX03"/>
    <d v="2018-05-03T13:06:00"/>
    <n v="1"/>
    <n v="239.12"/>
    <n v="239.12"/>
    <n v="26"/>
    <s v="2611 - RHC: lůžkové oddělení 44 a 45"/>
    <x v="1"/>
    <n v="5"/>
  </r>
  <r>
    <x v="232"/>
    <x v="224"/>
    <x v="0"/>
    <s v="HVLP"/>
    <s v="N06BX03"/>
    <d v="2018-09-21T09:47:22"/>
    <n v="1"/>
    <n v="241.46"/>
    <n v="241.46"/>
    <n v="26"/>
    <s v="2611 - RHC: lůžkové oddělení 44 a 45"/>
    <x v="1"/>
    <n v="9"/>
  </r>
  <r>
    <x v="232"/>
    <x v="224"/>
    <x v="0"/>
    <s v="HVLP"/>
    <s v="N06BX03"/>
    <d v="2018-09-21T09:47:22"/>
    <n v="1"/>
    <n v="239.12"/>
    <n v="239.12"/>
    <n v="26"/>
    <s v="2611 - RHC: lůžkové oddělení 44 a 45"/>
    <x v="1"/>
    <n v="9"/>
  </r>
  <r>
    <x v="233"/>
    <x v="225"/>
    <x v="0"/>
    <s v="HVLP"/>
    <s v="H04AA01"/>
    <d v="2019-07-12T09:48:00"/>
    <n v="1"/>
    <n v="356.66"/>
    <n v="356.66"/>
    <n v="26"/>
    <s v="2611 - RHC: lůžkové oddělení 44 a 45"/>
    <x v="0"/>
    <n v="7"/>
  </r>
  <r>
    <x v="234"/>
    <x v="226"/>
    <x v="0"/>
    <s v="IR"/>
    <s v="B05BA03"/>
    <d v="2018-06-01T09:10:36"/>
    <n v="1"/>
    <n v="173.69"/>
    <n v="173.69"/>
    <n v="26"/>
    <s v="2611 - RHC: lůžkové oddělení 44 a 45"/>
    <x v="1"/>
    <n v="6"/>
  </r>
  <r>
    <x v="234"/>
    <x v="226"/>
    <x v="0"/>
    <s v="IR"/>
    <s v="B05BA03"/>
    <d v="2019-01-25T08:46:45"/>
    <n v="1"/>
    <n v="173.69"/>
    <n v="173.69"/>
    <n v="26"/>
    <s v="2611 - RHC: lůžkové oddělení 44 a 45"/>
    <x v="0"/>
    <n v="1"/>
  </r>
  <r>
    <x v="234"/>
    <x v="226"/>
    <x v="0"/>
    <s v="IR"/>
    <s v="B05BA03"/>
    <d v="2019-05-03T12:00:21"/>
    <n v="2"/>
    <n v="173.69"/>
    <n v="347.38"/>
    <n v="26"/>
    <s v="2611 - RHC: lůžkové oddělení 44 a 45"/>
    <x v="0"/>
    <n v="5"/>
  </r>
  <r>
    <x v="235"/>
    <x v="227"/>
    <x v="0"/>
    <s v="IR"/>
    <s v="B05BA03"/>
    <d v="2018-03-23T09:15:45"/>
    <n v="1"/>
    <n v="143"/>
    <n v="143"/>
    <n v="26"/>
    <s v="2611 - RHC: lůžkové oddělení 44 a 45"/>
    <x v="1"/>
    <n v="3"/>
  </r>
  <r>
    <x v="235"/>
    <x v="227"/>
    <x v="0"/>
    <s v="IR"/>
    <s v="B05BA03"/>
    <d v="2018-06-01T09:10:36"/>
    <n v="1"/>
    <n v="143"/>
    <n v="143"/>
    <n v="26"/>
    <s v="2611 - RHC: lůžkové oddělení 44 a 45"/>
    <x v="1"/>
    <n v="6"/>
  </r>
  <r>
    <x v="235"/>
    <x v="227"/>
    <x v="0"/>
    <s v="IR"/>
    <s v="B05BA03"/>
    <d v="2019-04-17T11:54:46"/>
    <n v="2"/>
    <n v="143"/>
    <n v="286"/>
    <n v="26"/>
    <s v="2611 - RHC: lůžkové oddělení 44 a 45"/>
    <x v="0"/>
    <n v="4"/>
  </r>
  <r>
    <x v="235"/>
    <x v="227"/>
    <x v="0"/>
    <s v="IR"/>
    <s v="B05BA03"/>
    <d v="2019-11-29T08:09:57"/>
    <n v="1"/>
    <n v="143"/>
    <n v="143"/>
    <n v="26"/>
    <s v="2611 - RHC: lůžkové oddělení 44 a 45"/>
    <x v="0"/>
    <n v="11"/>
  </r>
  <r>
    <x v="235"/>
    <x v="227"/>
    <x v="0"/>
    <s v="IR"/>
    <s v="B05BA03"/>
    <d v="2019-12-06T09:44:44"/>
    <n v="1"/>
    <n v="143"/>
    <n v="143"/>
    <n v="26"/>
    <s v="2611 - RHC: lůžkové oddělení 44 a 45"/>
    <x v="0"/>
    <n v="12"/>
  </r>
  <r>
    <x v="236"/>
    <x v="228"/>
    <x v="0"/>
    <s v="HVLP"/>
    <s v="A10BB09"/>
    <d v="2019-08-02T11:20:46"/>
    <n v="1"/>
    <n v="67.91"/>
    <n v="67.91"/>
    <n v="26"/>
    <s v="2611 - RHC: lůžkové oddělení 44 a 45"/>
    <x v="0"/>
    <n v="8"/>
  </r>
  <r>
    <x v="237"/>
    <x v="229"/>
    <x v="0"/>
    <s v="HVLP"/>
    <s v="C09AA10"/>
    <d v="2018-03-12T07:48:12"/>
    <n v="1"/>
    <n v="142.18"/>
    <n v="142.18"/>
    <n v="26"/>
    <s v="2611 - RHC: lůžkové oddělení 44 a 45"/>
    <x v="1"/>
    <n v="3"/>
  </r>
  <r>
    <x v="238"/>
    <x v="230"/>
    <x v="0"/>
    <s v="HVLP"/>
    <s v="C09AA10"/>
    <d v="2018-02-16T10:03:45"/>
    <n v="1"/>
    <n v="60.98"/>
    <n v="60.98"/>
    <n v="26"/>
    <s v="2611 - RHC: lůžkové oddělení 44 a 45"/>
    <x v="1"/>
    <n v="2"/>
  </r>
  <r>
    <x v="239"/>
    <x v="231"/>
    <x v="0"/>
    <s v="HVLP"/>
    <s v="R05CA03"/>
    <d v="2019-04-25T13:01:09"/>
    <n v="1"/>
    <n v="249.06"/>
    <n v="249.06"/>
    <n v="26"/>
    <s v="2611 - RHC: lůžkové oddělení 44 a 45"/>
    <x v="0"/>
    <n v="4"/>
  </r>
  <r>
    <x v="239"/>
    <x v="231"/>
    <x v="0"/>
    <s v="HVLP"/>
    <s v="R05CA03"/>
    <d v="2019-06-07T09:26:07"/>
    <n v="1"/>
    <n v="249.06"/>
    <n v="249.06"/>
    <n v="26"/>
    <s v="2611 - RHC: lůžkové oddělení 44 a 45"/>
    <x v="0"/>
    <n v="6"/>
  </r>
  <r>
    <x v="240"/>
    <x v="232"/>
    <x v="0"/>
    <s v="HVLP"/>
    <s v="A06AB08"/>
    <d v="2018-07-20T10:27:43"/>
    <n v="2"/>
    <n v="110.92"/>
    <n v="221.84"/>
    <n v="26"/>
    <s v="2611 - RHC: lůžkové oddělení 44 a 45"/>
    <x v="1"/>
    <n v="7"/>
  </r>
  <r>
    <x v="240"/>
    <x v="232"/>
    <x v="0"/>
    <s v="HVLP"/>
    <s v="A06AB08"/>
    <d v="2018-07-20T10:27:43"/>
    <n v="1"/>
    <n v="120.04"/>
    <n v="120.04"/>
    <n v="26"/>
    <s v="2611 - RHC: lůžkové oddělení 44 a 45"/>
    <x v="1"/>
    <n v="7"/>
  </r>
  <r>
    <x v="240"/>
    <x v="232"/>
    <x v="0"/>
    <s v="HVLP"/>
    <s v="A06AB08"/>
    <d v="2019-03-15T09:53:09"/>
    <n v="1"/>
    <n v="122.64"/>
    <n v="122.64"/>
    <n v="26"/>
    <s v="2611 - RHC: lůžkové oddělení 44 a 45"/>
    <x v="0"/>
    <n v="3"/>
  </r>
  <r>
    <x v="240"/>
    <x v="232"/>
    <x v="0"/>
    <s v="HVLP"/>
    <s v="A06AB08"/>
    <d v="2019-03-15T09:53:09"/>
    <n v="1"/>
    <n v="122.64"/>
    <n v="122.64"/>
    <n v="26"/>
    <s v="2611 - RHC: lůžkové oddělení 44 a 45"/>
    <x v="0"/>
    <n v="3"/>
  </r>
  <r>
    <x v="240"/>
    <x v="232"/>
    <x v="0"/>
    <s v="HVLP"/>
    <s v="A06AB08"/>
    <d v="2019-10-04T10:46:33"/>
    <n v="2"/>
    <n v="119.9"/>
    <n v="239.8"/>
    <n v="26"/>
    <s v="2611 - RHC: lůžkové oddělení 44 a 45"/>
    <x v="0"/>
    <n v="10"/>
  </r>
  <r>
    <x v="241"/>
    <x v="233"/>
    <x v="0"/>
    <s v="HVLP"/>
    <s v="N05AD01"/>
    <d v="2018-08-24T09:50:52"/>
    <n v="1"/>
    <n v="38.35"/>
    <n v="38.35"/>
    <n v="26"/>
    <s v="2611 - RHC: lůžkové oddělení 44 a 45"/>
    <x v="1"/>
    <n v="8"/>
  </r>
  <r>
    <x v="241"/>
    <x v="233"/>
    <x v="0"/>
    <s v="HVLP"/>
    <s v="N05AD01"/>
    <d v="2018-11-30T08:25:35"/>
    <n v="1"/>
    <n v="38.35"/>
    <n v="38.35"/>
    <n v="26"/>
    <s v="2611 - RHC: lůžkové oddělení 44 a 45"/>
    <x v="1"/>
    <n v="11"/>
  </r>
  <r>
    <x v="242"/>
    <x v="234"/>
    <x v="0"/>
    <s v="HVLP"/>
    <s v="N05AD01"/>
    <d v="2019-08-02T11:20:46"/>
    <n v="1"/>
    <n v="55.45"/>
    <n v="55.45"/>
    <n v="26"/>
    <s v="2611 - RHC: lůžkové oddělení 44 a 45"/>
    <x v="0"/>
    <n v="8"/>
  </r>
  <r>
    <x v="243"/>
    <x v="235"/>
    <x v="0"/>
    <s v="HVLP"/>
    <s v="N05AD01"/>
    <d v="2019-11-01T09:38:37"/>
    <n v="1"/>
    <n v="52.56"/>
    <n v="52.56"/>
    <n v="26"/>
    <s v="2611 - RHC: lůžkové oddělení 44 a 45"/>
    <x v="0"/>
    <n v="11"/>
  </r>
  <r>
    <x v="243"/>
    <x v="235"/>
    <x v="0"/>
    <s v="HVLP"/>
    <s v="N05AD01"/>
    <d v="2019-11-01T09:38:37"/>
    <n v="2"/>
    <n v="52.56"/>
    <n v="105.12"/>
    <n v="26"/>
    <s v="2611 - RHC: lůžkové oddělení 44 a 45"/>
    <x v="0"/>
    <n v="11"/>
  </r>
  <r>
    <x v="244"/>
    <x v="236"/>
    <x v="0"/>
    <s v="HVLP"/>
    <s v="N05CM02"/>
    <d v="2018-11-16T11:52:25"/>
    <n v="1"/>
    <n v="638.79"/>
    <n v="638.79"/>
    <n v="26"/>
    <s v="2611 - RHC: lůžkové oddělení 44 a 45"/>
    <x v="1"/>
    <n v="11"/>
  </r>
  <r>
    <x v="244"/>
    <x v="236"/>
    <x v="0"/>
    <s v="HVLP"/>
    <s v="N05CM02"/>
    <d v="2019-07-04T11:49:28"/>
    <n v="1"/>
    <n v="639.89"/>
    <n v="639.89"/>
    <n v="26"/>
    <s v="2611 - RHC: lůžkové oddělení 44 a 45"/>
    <x v="0"/>
    <n v="7"/>
  </r>
  <r>
    <x v="245"/>
    <x v="237"/>
    <x v="0"/>
    <s v="HVLP"/>
    <s v="C05BA01"/>
    <d v="2018-03-28T12:54:07"/>
    <n v="6"/>
    <n v="39.39"/>
    <n v="236.34"/>
    <n v="26"/>
    <s v="2611 - RHC: lůžkové oddělení 44 a 45"/>
    <x v="1"/>
    <n v="3"/>
  </r>
  <r>
    <x v="245"/>
    <x v="237"/>
    <x v="0"/>
    <s v="HVLP"/>
    <s v="C05BA01"/>
    <d v="2018-06-01T08:13:41"/>
    <n v="3"/>
    <n v="43.8"/>
    <n v="131.4"/>
    <n v="26"/>
    <s v="2611 - RHC: lůžkové oddělení 44 a 45"/>
    <x v="1"/>
    <n v="6"/>
  </r>
  <r>
    <x v="245"/>
    <x v="237"/>
    <x v="0"/>
    <s v="HVLP"/>
    <s v="C05BA01"/>
    <d v="2018-06-29T08:26:09"/>
    <n v="2"/>
    <n v="43.33"/>
    <n v="86.66"/>
    <n v="26"/>
    <s v="2611 - RHC: lůžkové oddělení 44 a 45"/>
    <x v="1"/>
    <n v="6"/>
  </r>
  <r>
    <x v="245"/>
    <x v="237"/>
    <x v="0"/>
    <s v="HVLP"/>
    <s v="C05BA01"/>
    <d v="2018-06-29T08:26:09"/>
    <n v="3"/>
    <n v="39.39"/>
    <n v="118.17"/>
    <n v="26"/>
    <s v="2611 - RHC: lůžkové oddělení 44 a 45"/>
    <x v="1"/>
    <n v="6"/>
  </r>
  <r>
    <x v="245"/>
    <x v="237"/>
    <x v="0"/>
    <s v="HVLP"/>
    <s v="C05BA01"/>
    <d v="2018-07-20T10:27:43"/>
    <n v="5"/>
    <n v="43.8"/>
    <n v="219"/>
    <n v="26"/>
    <s v="2611 - RHC: lůžkové oddělení 44 a 45"/>
    <x v="1"/>
    <n v="7"/>
  </r>
  <r>
    <x v="245"/>
    <x v="237"/>
    <x v="0"/>
    <s v="HVLP"/>
    <s v="C05BA01"/>
    <d v="2018-10-05T08:24:27"/>
    <n v="5"/>
    <n v="43.8"/>
    <n v="219"/>
    <n v="26"/>
    <s v="2611 - RHC: lůžkové oddělení 44 a 45"/>
    <x v="1"/>
    <n v="10"/>
  </r>
  <r>
    <x v="245"/>
    <x v="237"/>
    <x v="0"/>
    <s v="HVLP"/>
    <s v="C05BA01"/>
    <d v="2018-10-12T09:44:26"/>
    <n v="5"/>
    <n v="40.65"/>
    <n v="203.25"/>
    <n v="26"/>
    <s v="2611 - RHC: lůžkové oddělení 44 a 45"/>
    <x v="1"/>
    <n v="10"/>
  </r>
  <r>
    <x v="245"/>
    <x v="237"/>
    <x v="0"/>
    <s v="HVLP"/>
    <s v="C05BA01"/>
    <d v="2018-11-02T09:36:21"/>
    <n v="6"/>
    <n v="41.31"/>
    <n v="247.86"/>
    <n v="26"/>
    <s v="2611 - RHC: lůžkové oddělení 44 a 45"/>
    <x v="1"/>
    <n v="11"/>
  </r>
  <r>
    <x v="245"/>
    <x v="237"/>
    <x v="0"/>
    <s v="HVLP"/>
    <s v="C05BA01"/>
    <d v="2018-11-09T09:37:47"/>
    <n v="2"/>
    <n v="41.12"/>
    <n v="82.24"/>
    <n v="26"/>
    <s v="2611 - RHC: lůžkové oddělení 44 a 45"/>
    <x v="1"/>
    <n v="11"/>
  </r>
  <r>
    <x v="245"/>
    <x v="237"/>
    <x v="0"/>
    <s v="HVLP"/>
    <s v="C05BA01"/>
    <d v="2018-11-09T09:37:47"/>
    <n v="2"/>
    <n v="41.12"/>
    <n v="82.24"/>
    <n v="26"/>
    <s v="2611 - RHC: lůžkové oddělení 44 a 45"/>
    <x v="1"/>
    <n v="11"/>
  </r>
  <r>
    <x v="245"/>
    <x v="237"/>
    <x v="0"/>
    <s v="HVLP"/>
    <s v="C05BA01"/>
    <d v="2018-11-09T09:37:47"/>
    <n v="1"/>
    <n v="40.049999999999997"/>
    <n v="40.049999999999997"/>
    <n v="26"/>
    <s v="2611 - RHC: lůžkové oddělení 44 a 45"/>
    <x v="1"/>
    <n v="11"/>
  </r>
  <r>
    <x v="245"/>
    <x v="237"/>
    <x v="0"/>
    <s v="HVLP"/>
    <s v="C05BA01"/>
    <d v="2018-11-23T13:06:29"/>
    <n v="5"/>
    <n v="41.12"/>
    <n v="205.6"/>
    <n v="26"/>
    <s v="2611 - RHC: lůžkové oddělení 44 a 45"/>
    <x v="1"/>
    <n v="11"/>
  </r>
  <r>
    <x v="245"/>
    <x v="237"/>
    <x v="0"/>
    <s v="HVLP"/>
    <s v="C05BA01"/>
    <d v="2018-12-14T10:14:51"/>
    <n v="7"/>
    <n v="41.31"/>
    <n v="289.17"/>
    <n v="26"/>
    <s v="2611 - RHC: lůžkové oddělení 44 a 45"/>
    <x v="1"/>
    <n v="12"/>
  </r>
  <r>
    <x v="246"/>
    <x v="238"/>
    <x v="0"/>
    <s v="HVLP"/>
    <s v="C05BA01"/>
    <d v="2018-12-14T10:14:51"/>
    <n v="5"/>
    <n v="39.380000000000003"/>
    <n v="196.9"/>
    <n v="26"/>
    <s v="2611 - RHC: lůžkové oddělení 44 a 45"/>
    <x v="1"/>
    <n v="12"/>
  </r>
  <r>
    <x v="245"/>
    <x v="237"/>
    <x v="0"/>
    <s v="HVLP"/>
    <s v="C05BA01"/>
    <d v="2019-04-05T09:45:40"/>
    <n v="3"/>
    <n v="40.049999999999997"/>
    <n v="120.15"/>
    <n v="26"/>
    <s v="2611 - RHC: lůžkové oddělení 44 a 45"/>
    <x v="0"/>
    <n v="4"/>
  </r>
  <r>
    <x v="246"/>
    <x v="238"/>
    <x v="0"/>
    <s v="HVLP"/>
    <s v="C05BA01"/>
    <d v="2019-04-05T09:45:40"/>
    <n v="2"/>
    <n v="43.8"/>
    <n v="87.6"/>
    <n v="26"/>
    <s v="2611 - RHC: lůžkové oddělení 44 a 45"/>
    <x v="0"/>
    <n v="4"/>
  </r>
  <r>
    <x v="246"/>
    <x v="238"/>
    <x v="0"/>
    <s v="HVLP"/>
    <s v="C05BA01"/>
    <d v="2019-04-05T09:45:40"/>
    <n v="1"/>
    <n v="43.8"/>
    <n v="43.8"/>
    <n v="26"/>
    <s v="2611 - RHC: lůžkové oddělení 44 a 45"/>
    <x v="0"/>
    <n v="4"/>
  </r>
  <r>
    <x v="246"/>
    <x v="238"/>
    <x v="0"/>
    <s v="HVLP"/>
    <s v="C05BA01"/>
    <d v="2019-05-03T10:43:19"/>
    <n v="4"/>
    <n v="43.8"/>
    <n v="175.2"/>
    <n v="26"/>
    <s v="2611 - RHC: lůžkové oddělení 44 a 45"/>
    <x v="0"/>
    <n v="5"/>
  </r>
  <r>
    <x v="246"/>
    <x v="238"/>
    <x v="0"/>
    <s v="HVLP"/>
    <s v="C05BA01"/>
    <d v="2019-05-17T12:06:12"/>
    <n v="4"/>
    <n v="43.8"/>
    <n v="175.2"/>
    <n v="26"/>
    <s v="2611 - RHC: lůžkové oddělení 44 a 45"/>
    <x v="0"/>
    <n v="5"/>
  </r>
  <r>
    <x v="245"/>
    <x v="237"/>
    <x v="0"/>
    <s v="HVLP"/>
    <s v="C05BA01"/>
    <d v="2019-05-17T12:06:12"/>
    <n v="4"/>
    <n v="40.049999999999997"/>
    <n v="160.19999999999999"/>
    <n v="26"/>
    <s v="2611 - RHC: lůžkové oddělení 44 a 45"/>
    <x v="0"/>
    <n v="5"/>
  </r>
  <r>
    <x v="246"/>
    <x v="238"/>
    <x v="0"/>
    <s v="HVLP"/>
    <s v="C05BA01"/>
    <d v="2019-06-07T09:26:07"/>
    <n v="4"/>
    <n v="43.8"/>
    <n v="175.2"/>
    <n v="26"/>
    <s v="2611 - RHC: lůžkové oddělení 44 a 45"/>
    <x v="0"/>
    <n v="6"/>
  </r>
  <r>
    <x v="245"/>
    <x v="237"/>
    <x v="0"/>
    <s v="HVLP"/>
    <s v="C05BA01"/>
    <d v="2019-08-09T09:27:13"/>
    <n v="1"/>
    <n v="40.229999999999997"/>
    <n v="40.229999999999997"/>
    <n v="26"/>
    <s v="2611 - RHC: lůžkové oddělení 44 a 45"/>
    <x v="0"/>
    <n v="8"/>
  </r>
  <r>
    <x v="245"/>
    <x v="237"/>
    <x v="0"/>
    <s v="HVLP"/>
    <s v="C05BA01"/>
    <d v="2019-08-09T09:27:13"/>
    <n v="1"/>
    <n v="40.049999999999997"/>
    <n v="40.049999999999997"/>
    <n v="26"/>
    <s v="2611 - RHC: lůžkové oddělení 44 a 45"/>
    <x v="0"/>
    <n v="8"/>
  </r>
  <r>
    <x v="245"/>
    <x v="237"/>
    <x v="0"/>
    <s v="HVLP"/>
    <s v="C05BA01"/>
    <d v="2019-08-09T09:27:13"/>
    <n v="2"/>
    <n v="40.049999999999997"/>
    <n v="80.099999999999994"/>
    <n v="26"/>
    <s v="2611 - RHC: lůžkové oddělení 44 a 45"/>
    <x v="0"/>
    <n v="8"/>
  </r>
  <r>
    <x v="245"/>
    <x v="237"/>
    <x v="0"/>
    <s v="HVLP"/>
    <s v="C05BA01"/>
    <d v="2019-08-30T09:39:11"/>
    <n v="4"/>
    <n v="39.159999999999997"/>
    <n v="156.63999999999999"/>
    <n v="26"/>
    <s v="2611 - RHC: lůžkové oddělení 44 a 45"/>
    <x v="0"/>
    <n v="8"/>
  </r>
  <r>
    <x v="245"/>
    <x v="237"/>
    <x v="0"/>
    <s v="HVLP"/>
    <s v="C05BA01"/>
    <d v="2019-09-06T11:01:41"/>
    <n v="5"/>
    <n v="40.049999999999997"/>
    <n v="200.25"/>
    <n v="26"/>
    <s v="2611 - RHC: lůžkové oddělení 44 a 45"/>
    <x v="0"/>
    <n v="9"/>
  </r>
  <r>
    <x v="245"/>
    <x v="237"/>
    <x v="0"/>
    <s v="HVLP"/>
    <s v="C05BA01"/>
    <d v="2019-10-11T10:48:13"/>
    <n v="3"/>
    <n v="40.049999999999997"/>
    <n v="120.15"/>
    <n v="26"/>
    <s v="2611 - RHC: lůžkové oddělení 44 a 45"/>
    <x v="0"/>
    <n v="10"/>
  </r>
  <r>
    <x v="245"/>
    <x v="237"/>
    <x v="0"/>
    <s v="HVLP"/>
    <s v="C05BA01"/>
    <d v="2019-10-11T10:48:13"/>
    <n v="2"/>
    <n v="40.049999999999997"/>
    <n v="80.099999999999994"/>
    <n v="26"/>
    <s v="2611 - RHC: lůžkové oddělení 44 a 45"/>
    <x v="0"/>
    <n v="10"/>
  </r>
  <r>
    <x v="245"/>
    <x v="237"/>
    <x v="0"/>
    <s v="HVLP"/>
    <s v="C05BA01"/>
    <d v="2019-10-11T10:48:13"/>
    <n v="1"/>
    <n v="40.049999999999997"/>
    <n v="40.049999999999997"/>
    <n v="26"/>
    <s v="2611 - RHC: lůžkové oddělení 44 a 45"/>
    <x v="0"/>
    <n v="10"/>
  </r>
  <r>
    <x v="245"/>
    <x v="237"/>
    <x v="0"/>
    <s v="HVLP"/>
    <s v="C05BA01"/>
    <d v="2019-10-18T09:59:44"/>
    <n v="6"/>
    <n v="40.049999999999997"/>
    <n v="240.3"/>
    <n v="26"/>
    <s v="2611 - RHC: lůžkové oddělení 44 a 45"/>
    <x v="0"/>
    <n v="10"/>
  </r>
  <r>
    <x v="247"/>
    <x v="239"/>
    <x v="0"/>
    <s v="HVLP"/>
    <s v="C05BA01"/>
    <d v="2018-04-26T13:01:16"/>
    <n v="3"/>
    <n v="65.36"/>
    <n v="196.08"/>
    <n v="26"/>
    <s v="2611 - RHC: lůžkové oddělení 44 a 45"/>
    <x v="1"/>
    <n v="4"/>
  </r>
  <r>
    <x v="247"/>
    <x v="239"/>
    <x v="0"/>
    <s v="HVLP"/>
    <s v="C05BA01"/>
    <d v="2019-07-19T10:01:03"/>
    <n v="4"/>
    <n v="59.77"/>
    <n v="239.08"/>
    <n v="26"/>
    <s v="2611 - RHC: lůžkové oddělení 44 a 45"/>
    <x v="0"/>
    <n v="7"/>
  </r>
  <r>
    <x v="248"/>
    <x v="240"/>
    <x v="0"/>
    <s v="HVLP"/>
    <s v="A10AB04"/>
    <d v="2019-01-25T09:53:46"/>
    <n v="1"/>
    <n v="538.32000000000005"/>
    <n v="538.32000000000005"/>
    <n v="26"/>
    <s v="2611 - RHC: lůžkové oddělení 44 a 45"/>
    <x v="0"/>
    <n v="1"/>
  </r>
  <r>
    <x v="249"/>
    <x v="241"/>
    <x v="0"/>
    <s v="HVLP"/>
    <s v="A10AB01"/>
    <d v="2018-06-01T08:13:41"/>
    <n v="1"/>
    <n v="215.18"/>
    <n v="215.18"/>
    <n v="26"/>
    <s v="2611 - RHC: lůžkové oddělení 44 a 45"/>
    <x v="1"/>
    <n v="6"/>
  </r>
  <r>
    <x v="249"/>
    <x v="241"/>
    <x v="0"/>
    <s v="HVLP"/>
    <s v="A10AB01"/>
    <d v="2018-12-14T10:14:51"/>
    <n v="1"/>
    <n v="215.18"/>
    <n v="215.18"/>
    <n v="26"/>
    <s v="2611 - RHC: lůžkové oddělení 44 a 45"/>
    <x v="1"/>
    <n v="12"/>
  </r>
  <r>
    <x v="249"/>
    <x v="241"/>
    <x v="0"/>
    <s v="HVLP"/>
    <s v="A10AB01"/>
    <d v="2019-03-08T09:50:57"/>
    <n v="1"/>
    <n v="215.18"/>
    <n v="215.18"/>
    <n v="26"/>
    <s v="2611 - RHC: lůžkové oddělení 44 a 45"/>
    <x v="0"/>
    <n v="3"/>
  </r>
  <r>
    <x v="249"/>
    <x v="241"/>
    <x v="0"/>
    <s v="HVLP"/>
    <s v="A10AB01"/>
    <d v="2019-03-29T08:21:55"/>
    <n v="2"/>
    <n v="215.18"/>
    <n v="430.36"/>
    <n v="26"/>
    <s v="2611 - RHC: lůžkové oddělení 44 a 45"/>
    <x v="0"/>
    <n v="3"/>
  </r>
  <r>
    <x v="249"/>
    <x v="241"/>
    <x v="0"/>
    <s v="HVLP"/>
    <s v="A10AB01"/>
    <d v="2019-07-04T11:49:28"/>
    <n v="1"/>
    <n v="214.98"/>
    <n v="214.98"/>
    <n v="26"/>
    <s v="2611 - RHC: lůžkové oddělení 44 a 45"/>
    <x v="0"/>
    <n v="7"/>
  </r>
  <r>
    <x v="249"/>
    <x v="241"/>
    <x v="0"/>
    <s v="HVLP"/>
    <s v="A10AB01"/>
    <d v="2019-09-27T09:02:28"/>
    <n v="1"/>
    <n v="214.98"/>
    <n v="214.98"/>
    <n v="26"/>
    <s v="2611 - RHC: lůžkové oddělení 44 a 45"/>
    <x v="0"/>
    <n v="9"/>
  </r>
  <r>
    <x v="249"/>
    <x v="241"/>
    <x v="0"/>
    <s v="HVLP"/>
    <s v="A10AB01"/>
    <d v="2019-12-06T10:30:35"/>
    <n v="1"/>
    <n v="214.98"/>
    <n v="214.98"/>
    <n v="26"/>
    <s v="2611 - RHC: lůžkové oddělení 44 a 45"/>
    <x v="0"/>
    <n v="12"/>
  </r>
  <r>
    <x v="250"/>
    <x v="242"/>
    <x v="0"/>
    <s v="HVLP"/>
    <n v="2018052"/>
    <d v="2018-02-16T10:03:45"/>
    <n v="1"/>
    <n v="173.1"/>
    <n v="173.1"/>
    <n v="26"/>
    <s v="2611 - RHC: lůžkové oddělení 44 a 45"/>
    <x v="1"/>
    <n v="2"/>
  </r>
  <r>
    <x v="251"/>
    <x v="243"/>
    <x v="0"/>
    <s v="HVLP"/>
    <s v="H02AB09"/>
    <d v="2018-05-18T08:23:23"/>
    <n v="3"/>
    <n v="104.76"/>
    <n v="314.27999999999997"/>
    <n v="26"/>
    <s v="2611 - RHC: lůžkové oddělení 44 a 45"/>
    <x v="1"/>
    <n v="5"/>
  </r>
  <r>
    <x v="252"/>
    <x v="244"/>
    <x v="0"/>
    <s v="HVLP"/>
    <s v="H02AB09"/>
    <d v="2018-11-16T11:52:25"/>
    <n v="3"/>
    <n v="36.28"/>
    <n v="108.84"/>
    <n v="26"/>
    <s v="2611 - RHC: lůžkové oddělení 44 a 45"/>
    <x v="1"/>
    <n v="11"/>
  </r>
  <r>
    <x v="252"/>
    <x v="244"/>
    <x v="0"/>
    <s v="HVLP"/>
    <s v="H02AB09"/>
    <d v="2019-04-25T13:01:09"/>
    <n v="10"/>
    <n v="36.29"/>
    <n v="362.9"/>
    <n v="26"/>
    <s v="2611 - RHC: lůžkové oddělení 44 a 45"/>
    <x v="0"/>
    <n v="4"/>
  </r>
  <r>
    <x v="252"/>
    <x v="244"/>
    <x v="0"/>
    <s v="HVLP"/>
    <s v="H02AB09"/>
    <d v="2019-12-13T08:07:44"/>
    <n v="20"/>
    <n v="36.25"/>
    <n v="724.91"/>
    <n v="26"/>
    <s v="2611 - RHC: lůžkové oddělení 44 a 45"/>
    <x v="0"/>
    <n v="12"/>
  </r>
  <r>
    <x v="253"/>
    <x v="245"/>
    <x v="0"/>
    <s v="HVLP"/>
    <s v="C03AA03"/>
    <d v="2018-02-23T09:42:27"/>
    <n v="2"/>
    <n v="43.14"/>
    <n v="86.28"/>
    <n v="26"/>
    <s v="2611 - RHC: lůžkové oddělení 44 a 45"/>
    <x v="1"/>
    <n v="2"/>
  </r>
  <r>
    <x v="253"/>
    <x v="245"/>
    <x v="0"/>
    <s v="HVLP"/>
    <s v="C03AA03"/>
    <d v="2018-02-23T09:42:27"/>
    <n v="3"/>
    <n v="43.14"/>
    <n v="129.41999999999999"/>
    <n v="26"/>
    <s v="2611 - RHC: lůžkové oddělení 44 a 45"/>
    <x v="1"/>
    <n v="2"/>
  </r>
  <r>
    <x v="253"/>
    <x v="245"/>
    <x v="0"/>
    <s v="HVLP"/>
    <s v="C03AA03"/>
    <d v="2019-01-04T12:47:36"/>
    <n v="3"/>
    <n v="43.14"/>
    <n v="129.41999999999999"/>
    <n v="26"/>
    <s v="2611 - RHC: lůžkové oddělení 44 a 45"/>
    <x v="0"/>
    <n v="1"/>
  </r>
  <r>
    <x v="253"/>
    <x v="245"/>
    <x v="0"/>
    <s v="HVLP"/>
    <s v="C03AA03"/>
    <d v="2019-01-04T12:47:36"/>
    <n v="1"/>
    <n v="43.14"/>
    <n v="43.14"/>
    <n v="26"/>
    <s v="2611 - RHC: lůžkové oddělení 44 a 45"/>
    <x v="0"/>
    <n v="1"/>
  </r>
  <r>
    <x v="253"/>
    <x v="245"/>
    <x v="0"/>
    <s v="HVLP"/>
    <s v="C03AA03"/>
    <d v="2019-05-17T12:06:12"/>
    <n v="3"/>
    <n v="43.14"/>
    <n v="129.41999999999999"/>
    <n v="26"/>
    <s v="2611 - RHC: lůžkové oddělení 44 a 45"/>
    <x v="0"/>
    <n v="5"/>
  </r>
  <r>
    <x v="254"/>
    <x v="246"/>
    <x v="0"/>
    <s v="HVLP"/>
    <s v="C03AA03"/>
    <d v="2019-12-06T10:30:35"/>
    <n v="1"/>
    <n v="20.49"/>
    <n v="20.49"/>
    <n v="26"/>
    <s v="2611 - RHC: lůžkové oddělení 44 a 45"/>
    <x v="0"/>
    <n v="12"/>
  </r>
  <r>
    <x v="254"/>
    <x v="246"/>
    <x v="0"/>
    <s v="HVLP"/>
    <s v="C03AA03"/>
    <d v="2019-12-06T10:30:35"/>
    <n v="1"/>
    <n v="20.49"/>
    <n v="20.49"/>
    <n v="26"/>
    <s v="2611 - RHC: lůžkové oddělení 44 a 45"/>
    <x v="0"/>
    <n v="12"/>
  </r>
  <r>
    <x v="255"/>
    <x v="247"/>
    <x v="0"/>
    <s v="HVLP-R"/>
    <s v="A07FA01"/>
    <d v="2018-04-26T13:01:16"/>
    <n v="2"/>
    <n v="144.88"/>
    <n v="289.76"/>
    <n v="26"/>
    <s v="2611 - RHC: lůžkové oddělení 44 a 45"/>
    <x v="1"/>
    <n v="4"/>
  </r>
  <r>
    <x v="256"/>
    <x v="247"/>
    <x v="0"/>
    <s v="HVLP"/>
    <s v="A07FA01"/>
    <d v="2018-11-16T11:52:25"/>
    <n v="2"/>
    <n v="143.32"/>
    <n v="286.64"/>
    <n v="26"/>
    <s v="2611 - RHC: lůžkové oddělení 44 a 45"/>
    <x v="1"/>
    <n v="11"/>
  </r>
  <r>
    <x v="256"/>
    <x v="247"/>
    <x v="0"/>
    <s v="HVLP"/>
    <s v="A07FA01"/>
    <d v="2019-09-20T11:22:08"/>
    <n v="3"/>
    <n v="148.69999999999999"/>
    <n v="446.1"/>
    <n v="26"/>
    <s v="2611 - RHC: lůžkové oddělení 44 a 45"/>
    <x v="0"/>
    <n v="9"/>
  </r>
  <r>
    <x v="257"/>
    <x v="248"/>
    <x v="0"/>
    <s v="IR"/>
    <s v="B05BB01"/>
    <d v="2018-03-23T09:15:45"/>
    <n v="2"/>
    <n v="92.95"/>
    <n v="185.9"/>
    <n v="26"/>
    <s v="2611 - RHC: lůžkové oddělení 44 a 45"/>
    <x v="1"/>
    <n v="3"/>
  </r>
  <r>
    <x v="258"/>
    <x v="249"/>
    <x v="0"/>
    <s v="IR"/>
    <s v="B05BB01"/>
    <d v="2018-04-20T09:13:35"/>
    <n v="2"/>
    <n v="171.6"/>
    <n v="343.2"/>
    <n v="26"/>
    <s v="2611 - RHC: lůžkové oddělení 44 a 45"/>
    <x v="1"/>
    <n v="4"/>
  </r>
  <r>
    <x v="258"/>
    <x v="249"/>
    <x v="0"/>
    <s v="IR"/>
    <s v="B05BB01"/>
    <d v="2018-07-20T09:02:47"/>
    <n v="2"/>
    <n v="171.6"/>
    <n v="343.2"/>
    <n v="26"/>
    <s v="2611 - RHC: lůžkové oddělení 44 a 45"/>
    <x v="1"/>
    <n v="7"/>
  </r>
  <r>
    <x v="258"/>
    <x v="249"/>
    <x v="0"/>
    <s v="IR"/>
    <s v="B05BB01"/>
    <d v="2018-08-17T09:51:40"/>
    <n v="2"/>
    <n v="171.6"/>
    <n v="343.2"/>
    <n v="26"/>
    <s v="2611 - RHC: lůžkové oddělení 44 a 45"/>
    <x v="1"/>
    <n v="8"/>
  </r>
  <r>
    <x v="257"/>
    <x v="248"/>
    <x v="0"/>
    <s v="IR"/>
    <s v="B05BB01"/>
    <d v="2018-08-17T09:51:40"/>
    <n v="0.3"/>
    <n v="92.95"/>
    <n v="27.89"/>
    <n v="26"/>
    <s v="2611 - RHC: lůžkové oddělení 44 a 45"/>
    <x v="1"/>
    <n v="8"/>
  </r>
  <r>
    <x v="257"/>
    <x v="248"/>
    <x v="0"/>
    <s v="IR"/>
    <s v="B05BB01"/>
    <d v="2018-08-17T09:51:40"/>
    <n v="1.7"/>
    <n v="92.95"/>
    <n v="158.01"/>
    <n v="26"/>
    <s v="2611 - RHC: lůžkové oddělení 44 a 45"/>
    <x v="1"/>
    <n v="8"/>
  </r>
  <r>
    <x v="259"/>
    <x v="250"/>
    <x v="0"/>
    <s v="IR"/>
    <s v="B05BB01"/>
    <d v="2018-11-02T09:48:06"/>
    <n v="1"/>
    <n v="93.5"/>
    <n v="93.5"/>
    <n v="26"/>
    <s v="2611 - RHC: lůžkové oddělení 44 a 45"/>
    <x v="1"/>
    <n v="11"/>
  </r>
  <r>
    <x v="258"/>
    <x v="249"/>
    <x v="0"/>
    <s v="IR"/>
    <s v="B05BB01"/>
    <d v="2018-11-02T09:48:06"/>
    <n v="2"/>
    <n v="171.6"/>
    <n v="343.2"/>
    <n v="26"/>
    <s v="2611 - RHC: lůžkové oddělení 44 a 45"/>
    <x v="1"/>
    <n v="11"/>
  </r>
  <r>
    <x v="259"/>
    <x v="250"/>
    <x v="0"/>
    <s v="IR"/>
    <s v="B05BB01"/>
    <d v="2018-11-16T08:31:36"/>
    <n v="3"/>
    <n v="93.5"/>
    <n v="280.5"/>
    <n v="26"/>
    <s v="2611 - RHC: lůžkové oddělení 44 a 45"/>
    <x v="1"/>
    <n v="11"/>
  </r>
  <r>
    <x v="258"/>
    <x v="249"/>
    <x v="0"/>
    <s v="IR"/>
    <s v="B05BB01"/>
    <d v="2018-11-16T08:31:36"/>
    <n v="3"/>
    <n v="171.6"/>
    <n v="514.79999999999995"/>
    <n v="26"/>
    <s v="2611 - RHC: lůžkové oddělení 44 a 45"/>
    <x v="1"/>
    <n v="11"/>
  </r>
  <r>
    <x v="257"/>
    <x v="248"/>
    <x v="0"/>
    <s v="IR"/>
    <s v="B05BB01"/>
    <d v="2019-01-25T08:46:45"/>
    <n v="2"/>
    <n v="92.95"/>
    <n v="185.9"/>
    <n v="26"/>
    <s v="2611 - RHC: lůžkové oddělení 44 a 45"/>
    <x v="0"/>
    <n v="1"/>
  </r>
  <r>
    <x v="258"/>
    <x v="249"/>
    <x v="0"/>
    <s v="IR"/>
    <s v="B05BB01"/>
    <d v="2019-02-22T08:54:31"/>
    <n v="2"/>
    <n v="171.6"/>
    <n v="343.2"/>
    <n v="26"/>
    <s v="2611 - RHC: lůžkové oddělení 44 a 45"/>
    <x v="0"/>
    <n v="2"/>
  </r>
  <r>
    <x v="258"/>
    <x v="249"/>
    <x v="0"/>
    <s v="IR"/>
    <s v="B05BB01"/>
    <d v="2019-04-17T11:54:46"/>
    <n v="2"/>
    <n v="171.6"/>
    <n v="343.2"/>
    <n v="26"/>
    <s v="2611 - RHC: lůžkové oddělení 44 a 45"/>
    <x v="0"/>
    <n v="4"/>
  </r>
  <r>
    <x v="258"/>
    <x v="249"/>
    <x v="0"/>
    <s v="IR"/>
    <s v="B05BB01"/>
    <d v="2019-05-03T12:00:21"/>
    <n v="2"/>
    <n v="171.6"/>
    <n v="343.2"/>
    <n v="26"/>
    <s v="2611 - RHC: lůžkové oddělení 44 a 45"/>
    <x v="0"/>
    <n v="5"/>
  </r>
  <r>
    <x v="259"/>
    <x v="250"/>
    <x v="0"/>
    <s v="IR"/>
    <s v="B05BB01"/>
    <d v="2019-05-03T12:00:21"/>
    <n v="2"/>
    <n v="93.5"/>
    <n v="187"/>
    <n v="26"/>
    <s v="2611 - RHC: lůžkové oddělení 44 a 45"/>
    <x v="0"/>
    <n v="5"/>
  </r>
  <r>
    <x v="257"/>
    <x v="248"/>
    <x v="0"/>
    <s v="IR"/>
    <s v="B05BB01"/>
    <d v="2019-05-24T08:17:56"/>
    <n v="1"/>
    <n v="92.95"/>
    <n v="92.95"/>
    <n v="26"/>
    <s v="2611 - RHC: lůžkové oddělení 44 a 45"/>
    <x v="0"/>
    <n v="5"/>
  </r>
  <r>
    <x v="257"/>
    <x v="248"/>
    <x v="0"/>
    <s v="IR"/>
    <s v="B05BB01"/>
    <d v="2019-06-28T09:31:17"/>
    <n v="1"/>
    <n v="92.95"/>
    <n v="92.95"/>
    <n v="26"/>
    <s v="2611 - RHC: lůžkové oddělení 44 a 45"/>
    <x v="0"/>
    <n v="6"/>
  </r>
  <r>
    <x v="259"/>
    <x v="250"/>
    <x v="0"/>
    <s v="IR"/>
    <s v="B05BB01"/>
    <d v="2019-06-28T09:31:17"/>
    <n v="2"/>
    <n v="93.5"/>
    <n v="187"/>
    <n v="26"/>
    <s v="2611 - RHC: lůžkové oddělení 44 a 45"/>
    <x v="0"/>
    <n v="6"/>
  </r>
  <r>
    <x v="257"/>
    <x v="248"/>
    <x v="0"/>
    <s v="IR"/>
    <s v="B05BB01"/>
    <d v="2019-07-04T11:39:34"/>
    <n v="2"/>
    <n v="92.95"/>
    <n v="185.9"/>
    <n v="26"/>
    <s v="2611 - RHC: lůžkové oddělení 44 a 45"/>
    <x v="0"/>
    <n v="7"/>
  </r>
  <r>
    <x v="258"/>
    <x v="249"/>
    <x v="0"/>
    <s v="IR"/>
    <s v="B05BB01"/>
    <d v="2019-07-04T11:39:34"/>
    <n v="2"/>
    <n v="171.6"/>
    <n v="343.2"/>
    <n v="26"/>
    <s v="2611 - RHC: lůžkové oddělení 44 a 45"/>
    <x v="0"/>
    <n v="7"/>
  </r>
  <r>
    <x v="257"/>
    <x v="248"/>
    <x v="0"/>
    <s v="IR"/>
    <s v="B05BB01"/>
    <d v="2019-07-19T08:08:10"/>
    <n v="2"/>
    <n v="92.95"/>
    <n v="185.9"/>
    <n v="26"/>
    <s v="2611 - RHC: lůžkové oddělení 44 a 45"/>
    <x v="0"/>
    <n v="7"/>
  </r>
  <r>
    <x v="258"/>
    <x v="249"/>
    <x v="0"/>
    <s v="IR"/>
    <s v="B05BB01"/>
    <d v="2019-09-27T09:12:29"/>
    <n v="2"/>
    <n v="171.6"/>
    <n v="343.2"/>
    <n v="26"/>
    <s v="2611 - RHC: lůžkové oddělení 44 a 45"/>
    <x v="0"/>
    <n v="9"/>
  </r>
  <r>
    <x v="257"/>
    <x v="248"/>
    <x v="0"/>
    <s v="IR"/>
    <s v="B05BB01"/>
    <d v="2019-09-27T09:12:29"/>
    <n v="2"/>
    <n v="92.95"/>
    <n v="185.9"/>
    <n v="26"/>
    <s v="2611 - RHC: lůžkové oddělení 44 a 45"/>
    <x v="0"/>
    <n v="9"/>
  </r>
  <r>
    <x v="259"/>
    <x v="250"/>
    <x v="0"/>
    <s v="IR"/>
    <s v="B05BB01"/>
    <d v="2019-09-27T09:12:29"/>
    <n v="2"/>
    <n v="93.5"/>
    <n v="187"/>
    <n v="26"/>
    <s v="2611 - RHC: lůžkové oddělení 44 a 45"/>
    <x v="0"/>
    <n v="9"/>
  </r>
  <r>
    <x v="257"/>
    <x v="248"/>
    <x v="0"/>
    <s v="IR"/>
    <s v="B05BB01"/>
    <d v="2019-11-29T08:09:57"/>
    <n v="1"/>
    <n v="92.95"/>
    <n v="92.95"/>
    <n v="26"/>
    <s v="2611 - RHC: lůžkové oddělení 44 a 45"/>
    <x v="0"/>
    <n v="11"/>
  </r>
  <r>
    <x v="258"/>
    <x v="249"/>
    <x v="0"/>
    <s v="IR"/>
    <s v="B05BB01"/>
    <d v="2019-11-29T08:09:57"/>
    <n v="1"/>
    <n v="171.6"/>
    <n v="171.6"/>
    <n v="26"/>
    <s v="2611 - RHC: lůžkové oddělení 44 a 45"/>
    <x v="0"/>
    <n v="11"/>
  </r>
  <r>
    <x v="258"/>
    <x v="249"/>
    <x v="0"/>
    <s v="IR"/>
    <s v="B05BB01"/>
    <d v="2019-12-06T09:44:44"/>
    <n v="1"/>
    <n v="171.6"/>
    <n v="171.6"/>
    <n v="26"/>
    <s v="2611 - RHC: lůžkové oddělení 44 a 45"/>
    <x v="0"/>
    <n v="12"/>
  </r>
  <r>
    <x v="260"/>
    <x v="251"/>
    <x v="0"/>
    <s v="HVLP"/>
    <s v="N05AF03"/>
    <d v="2019-06-07T09:26:07"/>
    <n v="2"/>
    <n v="33.18"/>
    <n v="66.36"/>
    <n v="26"/>
    <s v="2611 - RHC: lůžkové oddělení 44 a 45"/>
    <x v="0"/>
    <n v="6"/>
  </r>
  <r>
    <x v="261"/>
    <x v="252"/>
    <x v="0"/>
    <s v="HVLP"/>
    <s v="M02AA13"/>
    <d v="2018-12-14T10:14:51"/>
    <n v="6"/>
    <n v="75.98"/>
    <n v="455.88"/>
    <n v="26"/>
    <s v="2611 - RHC: lůžkové oddělení 44 a 45"/>
    <x v="1"/>
    <n v="12"/>
  </r>
  <r>
    <x v="262"/>
    <x v="253"/>
    <x v="0"/>
    <s v="HVLP-R"/>
    <s v="M01AE01"/>
    <d v="2018-03-16T08:56:17"/>
    <n v="1"/>
    <n v="55.76"/>
    <n v="55.76"/>
    <n v="26"/>
    <s v="2611 - RHC: lůžkové oddělení 44 a 45"/>
    <x v="1"/>
    <n v="3"/>
  </r>
  <r>
    <x v="262"/>
    <x v="253"/>
    <x v="0"/>
    <s v="HVLP-R"/>
    <s v="M01AE01"/>
    <d v="2018-03-16T08:56:17"/>
    <n v="2"/>
    <n v="55.76"/>
    <n v="111.52"/>
    <n v="26"/>
    <s v="2611 - RHC: lůžkové oddělení 44 a 45"/>
    <x v="1"/>
    <n v="3"/>
  </r>
  <r>
    <x v="263"/>
    <x v="254"/>
    <x v="0"/>
    <s v="HVLP-R"/>
    <s v="M01AE01"/>
    <d v="2018-05-18T08:23:23"/>
    <n v="2"/>
    <n v="82.15"/>
    <n v="164.3"/>
    <n v="26"/>
    <s v="2611 - RHC: lůžkové oddělení 44 a 45"/>
    <x v="1"/>
    <n v="5"/>
  </r>
  <r>
    <x v="264"/>
    <x v="254"/>
    <x v="0"/>
    <s v="HVLP-R"/>
    <s v="M01AE01"/>
    <d v="2018-10-19T08:44:48"/>
    <n v="1"/>
    <n v="82.15"/>
    <n v="82.15"/>
    <n v="26"/>
    <s v="2611 - RHC: lůžkové oddělení 44 a 45"/>
    <x v="1"/>
    <n v="10"/>
  </r>
  <r>
    <x v="265"/>
    <x v="255"/>
    <x v="0"/>
    <s v="HVLP"/>
    <s v="M01AE01"/>
    <d v="2018-12-14T10:14:51"/>
    <n v="2"/>
    <n v="66.92"/>
    <n v="133.84"/>
    <n v="26"/>
    <s v="2611 - RHC: lůžkové oddělení 44 a 45"/>
    <x v="1"/>
    <n v="12"/>
  </r>
  <r>
    <x v="265"/>
    <x v="255"/>
    <x v="0"/>
    <s v="HVLP"/>
    <s v="M01AE01"/>
    <d v="2018-12-14T10:14:51"/>
    <n v="1"/>
    <n v="66.92"/>
    <n v="66.92"/>
    <n v="26"/>
    <s v="2611 - RHC: lůžkové oddělení 44 a 45"/>
    <x v="1"/>
    <n v="12"/>
  </r>
  <r>
    <x v="265"/>
    <x v="255"/>
    <x v="0"/>
    <s v="HVLP"/>
    <s v="M01AE01"/>
    <d v="2019-02-22T10:00:47"/>
    <n v="4"/>
    <n v="61.79"/>
    <n v="247.16"/>
    <n v="26"/>
    <s v="2611 - RHC: lůžkové oddělení 44 a 45"/>
    <x v="0"/>
    <n v="2"/>
  </r>
  <r>
    <x v="265"/>
    <x v="255"/>
    <x v="0"/>
    <s v="HVLP"/>
    <s v="M01AE01"/>
    <d v="2019-05-17T12:06:12"/>
    <n v="1"/>
    <n v="66.92"/>
    <n v="66.92"/>
    <n v="26"/>
    <s v="2611 - RHC: lůžkové oddělení 44 a 45"/>
    <x v="0"/>
    <n v="5"/>
  </r>
  <r>
    <x v="265"/>
    <x v="255"/>
    <x v="0"/>
    <s v="HVLP"/>
    <s v="M01AE01"/>
    <d v="2019-05-17T12:06:12"/>
    <n v="2"/>
    <n v="66.92"/>
    <n v="133.84"/>
    <n v="26"/>
    <s v="2611 - RHC: lůžkové oddělení 44 a 45"/>
    <x v="0"/>
    <n v="5"/>
  </r>
  <r>
    <x v="264"/>
    <x v="254"/>
    <x v="0"/>
    <s v="HVLP-R"/>
    <s v="M01AE01"/>
    <d v="2019-07-12T09:48:00"/>
    <n v="2"/>
    <n v="84.34"/>
    <n v="168.68"/>
    <n v="26"/>
    <s v="2611 - RHC: lůžkové oddělení 44 a 45"/>
    <x v="0"/>
    <n v="7"/>
  </r>
  <r>
    <x v="266"/>
    <x v="253"/>
    <x v="0"/>
    <s v="HVLP"/>
    <s v="M01AE01"/>
    <d v="2019-08-02T11:20:46"/>
    <n v="3"/>
    <n v="63.27"/>
    <n v="189.81"/>
    <n v="26"/>
    <s v="2611 - RHC: lůžkové oddělení 44 a 45"/>
    <x v="0"/>
    <n v="8"/>
  </r>
  <r>
    <x v="265"/>
    <x v="255"/>
    <x v="0"/>
    <s v="HVLP"/>
    <s v="M01AE01"/>
    <d v="2019-12-06T10:30:35"/>
    <n v="2"/>
    <n v="66.849999999999994"/>
    <n v="133.69999999999999"/>
    <n v="26"/>
    <s v="2611 - RHC: lůžkové oddělení 44 a 45"/>
    <x v="0"/>
    <n v="12"/>
  </r>
  <r>
    <x v="267"/>
    <x v="256"/>
    <x v="0"/>
    <s v="HVLP"/>
    <s v="M01AE01"/>
    <d v="2019-11-08T10:17:28"/>
    <n v="1"/>
    <n v="100.25"/>
    <n v="100.25"/>
    <n v="26"/>
    <s v="2611 - RHC: lůžkové oddělení 44 a 45"/>
    <x v="0"/>
    <n v="11"/>
  </r>
  <r>
    <x v="267"/>
    <x v="256"/>
    <x v="0"/>
    <s v="HVLP"/>
    <s v="M01AE01"/>
    <d v="2019-12-13T08:07:44"/>
    <n v="1"/>
    <n v="100.25"/>
    <n v="100.25"/>
    <n v="26"/>
    <s v="2611 - RHC: lůžkové oddělení 44 a 45"/>
    <x v="0"/>
    <n v="12"/>
  </r>
  <r>
    <x v="268"/>
    <x v="257"/>
    <x v="0"/>
    <s v="HVLP"/>
    <s v="M01AE01"/>
    <d v="2019-12-06T10:30:35"/>
    <n v="1"/>
    <n v="555.16999999999996"/>
    <n v="555.16999999999996"/>
    <n v="26"/>
    <s v="2611 - RHC: lůžkové oddělení 44 a 45"/>
    <x v="0"/>
    <n v="12"/>
  </r>
  <r>
    <x v="269"/>
    <x v="258"/>
    <x v="0"/>
    <s v="HVLP"/>
    <s v="C09CA04"/>
    <d v="2018-01-19T09:39:58"/>
    <n v="1"/>
    <n v="49.32"/>
    <n v="49.32"/>
    <n v="26"/>
    <s v="2611 - RHC: lůžkové oddělení 44 a 45"/>
    <x v="1"/>
    <n v="1"/>
  </r>
  <r>
    <x v="269"/>
    <x v="258"/>
    <x v="0"/>
    <s v="HVLP"/>
    <s v="C09CA04"/>
    <d v="2018-01-19T14:17:27"/>
    <n v="1"/>
    <n v="49.32"/>
    <n v="49.32"/>
    <n v="26"/>
    <s v="2611 - RHC: lůžkové oddělení 44 a 45"/>
    <x v="1"/>
    <n v="1"/>
  </r>
  <r>
    <x v="269"/>
    <x v="258"/>
    <x v="0"/>
    <s v="HVLP"/>
    <s v="C09CA04"/>
    <d v="2019-08-23T09:59:45"/>
    <n v="2"/>
    <n v="49.75"/>
    <n v="99.5"/>
    <n v="26"/>
    <s v="2611 - RHC: lůžkové oddělení 44 a 45"/>
    <x v="0"/>
    <n v="8"/>
  </r>
  <r>
    <x v="270"/>
    <x v="259"/>
    <x v="0"/>
    <s v="HVLP"/>
    <s v="D07BA01"/>
    <d v="2018-05-25T09:47:12"/>
    <n v="2"/>
    <n v="58.37"/>
    <n v="116.74"/>
    <n v="26"/>
    <s v="2611 - RHC: lůžkové oddělení 44 a 45"/>
    <x v="1"/>
    <n v="5"/>
  </r>
  <r>
    <x v="270"/>
    <x v="259"/>
    <x v="0"/>
    <s v="HVLP"/>
    <s v="D07BA01"/>
    <d v="2019-09-20T11:22:08"/>
    <n v="2"/>
    <n v="58.29"/>
    <n v="116.58"/>
    <n v="26"/>
    <s v="2611 - RHC: lůžkové oddělení 44 a 45"/>
    <x v="0"/>
    <n v="9"/>
  </r>
  <r>
    <x v="271"/>
    <x v="260"/>
    <x v="4"/>
    <s v="HVLP-R"/>
    <s v="D01AC01"/>
    <d v="2018-05-25T09:47:12"/>
    <n v="3"/>
    <n v="108.83"/>
    <n v="326.49"/>
    <n v="26"/>
    <s v="2611 - RHC: lůžkové oddělení 44 a 45"/>
    <x v="1"/>
    <n v="5"/>
  </r>
  <r>
    <x v="272"/>
    <x v="261"/>
    <x v="0"/>
    <s v="HVLP"/>
    <s v="L03AX"/>
    <d v="2018-03-02T07:57:25"/>
    <n v="1"/>
    <n v="1013.67"/>
    <n v="1013.67"/>
    <n v="26"/>
    <s v="2611 - RHC: lůžkové oddělení 44 a 45"/>
    <x v="1"/>
    <n v="3"/>
  </r>
  <r>
    <x v="273"/>
    <x v="262"/>
    <x v="0"/>
    <s v="HVLP"/>
    <s v="C03BA11"/>
    <d v="2018-03-09T08:12:54"/>
    <n v="1"/>
    <n v="46.66"/>
    <n v="46.66"/>
    <n v="26"/>
    <s v="2611 - RHC: lůžkové oddělení 44 a 45"/>
    <x v="1"/>
    <n v="3"/>
  </r>
  <r>
    <x v="273"/>
    <x v="262"/>
    <x v="0"/>
    <s v="HVLP"/>
    <s v="C03BA11"/>
    <d v="2018-03-09T08:12:54"/>
    <n v="2"/>
    <n v="46.66"/>
    <n v="93.32"/>
    <n v="26"/>
    <s v="2611 - RHC: lůžkové oddělení 44 a 45"/>
    <x v="1"/>
    <n v="3"/>
  </r>
  <r>
    <x v="273"/>
    <x v="262"/>
    <x v="0"/>
    <s v="HVLP"/>
    <s v="C03BA11"/>
    <d v="2018-05-03T13:06:00"/>
    <n v="1"/>
    <n v="46.66"/>
    <n v="46.66"/>
    <n v="26"/>
    <s v="2611 - RHC: lůžkové oddělení 44 a 45"/>
    <x v="1"/>
    <n v="5"/>
  </r>
  <r>
    <x v="273"/>
    <x v="262"/>
    <x v="0"/>
    <s v="HVLP"/>
    <s v="C03BA11"/>
    <d v="2018-05-03T13:06:00"/>
    <n v="2"/>
    <n v="46.66"/>
    <n v="93.32"/>
    <n v="26"/>
    <s v="2611 - RHC: lůžkové oddělení 44 a 45"/>
    <x v="1"/>
    <n v="5"/>
  </r>
  <r>
    <x v="274"/>
    <x v="263"/>
    <x v="0"/>
    <s v="HVLP"/>
    <s v="C03BA11"/>
    <d v="2018-05-04T08:46:00"/>
    <n v="1"/>
    <n v="149.63"/>
    <n v="149.63"/>
    <n v="26"/>
    <s v="2611 - RHC: lůžkové oddělení 44 a 45"/>
    <x v="1"/>
    <n v="5"/>
  </r>
  <r>
    <x v="275"/>
    <x v="264"/>
    <x v="0"/>
    <s v="HVLP"/>
    <s v="C03BA11"/>
    <d v="2019-10-25T08:31:30"/>
    <n v="1"/>
    <n v="155.38"/>
    <n v="155.38"/>
    <n v="26"/>
    <s v="2611 - RHC: lůžkové oddělení 44 a 45"/>
    <x v="0"/>
    <n v="10"/>
  </r>
  <r>
    <x v="276"/>
    <x v="265"/>
    <x v="0"/>
    <s v="HVLP"/>
    <s v="C03BA11"/>
    <d v="2018-03-09T08:12:54"/>
    <n v="1"/>
    <n v="47.8"/>
    <n v="47.8"/>
    <n v="26"/>
    <s v="2611 - RHC: lůžkové oddělení 44 a 45"/>
    <x v="1"/>
    <n v="3"/>
  </r>
  <r>
    <x v="276"/>
    <x v="265"/>
    <x v="0"/>
    <s v="HVLP"/>
    <s v="C03BA11"/>
    <d v="2019-11-15T09:53:03"/>
    <n v="1"/>
    <n v="47.33"/>
    <n v="47.33"/>
    <n v="26"/>
    <s v="2611 - RHC: lůžkové oddělení 44 a 45"/>
    <x v="0"/>
    <n v="11"/>
  </r>
  <r>
    <x v="277"/>
    <x v="266"/>
    <x v="0"/>
    <s v="HVLP"/>
    <s v="C03BA11"/>
    <d v="2019-11-15T09:53:03"/>
    <n v="1"/>
    <n v="46.79"/>
    <n v="46.79"/>
    <n v="26"/>
    <s v="2611 - RHC: lůžkové oddělení 44 a 45"/>
    <x v="0"/>
    <n v="11"/>
  </r>
  <r>
    <x v="278"/>
    <x v="267"/>
    <x v="0"/>
    <s v="HVLP-R"/>
    <s v="M02AA23"/>
    <d v="2018-05-18T08:23:23"/>
    <n v="5"/>
    <n v="48.75"/>
    <n v="243.75"/>
    <n v="26"/>
    <s v="2611 - RHC: lůžkové oddělení 44 a 45"/>
    <x v="1"/>
    <n v="5"/>
  </r>
  <r>
    <x v="279"/>
    <x v="268"/>
    <x v="0"/>
    <s v="HVLP"/>
    <s v="M02AA23"/>
    <d v="2018-11-05T09:24:23"/>
    <n v="3"/>
    <n v="75.03"/>
    <n v="225.09"/>
    <n v="26"/>
    <s v="2611 - RHC: lůžkové oddělení 44 a 45"/>
    <x v="1"/>
    <n v="11"/>
  </r>
  <r>
    <x v="279"/>
    <x v="268"/>
    <x v="0"/>
    <s v="HVLP"/>
    <s v="M02AA23"/>
    <d v="2018-11-09T09:37:47"/>
    <n v="2"/>
    <n v="75.03"/>
    <n v="150.06"/>
    <n v="26"/>
    <s v="2611 - RHC: lůžkové oddělení 44 a 45"/>
    <x v="1"/>
    <n v="11"/>
  </r>
  <r>
    <x v="279"/>
    <x v="268"/>
    <x v="0"/>
    <s v="HVLP"/>
    <s v="M02AA23"/>
    <d v="2019-02-11T08:32:27"/>
    <n v="2"/>
    <n v="74.37"/>
    <n v="148.74"/>
    <n v="26"/>
    <s v="2611 - RHC: lůžkové oddělení 44 a 45"/>
    <x v="0"/>
    <n v="2"/>
  </r>
  <r>
    <x v="279"/>
    <x v="268"/>
    <x v="0"/>
    <s v="HVLP"/>
    <s v="M02AA23"/>
    <d v="2019-08-30T09:39:11"/>
    <n v="3"/>
    <n v="73.650000000000006"/>
    <n v="220.95"/>
    <n v="26"/>
    <s v="2611 - RHC: lůžkové oddělení 44 a 45"/>
    <x v="0"/>
    <n v="8"/>
  </r>
  <r>
    <x v="279"/>
    <x v="268"/>
    <x v="0"/>
    <s v="HVLP"/>
    <s v="M02AA23"/>
    <d v="2019-12-06T10:30:35"/>
    <n v="3"/>
    <n v="74.28"/>
    <n v="222.84"/>
    <n v="26"/>
    <s v="2611 - RHC: lůžkové oddělení 44 a 45"/>
    <x v="0"/>
    <n v="12"/>
  </r>
  <r>
    <x v="280"/>
    <x v="269"/>
    <x v="0"/>
    <s v="HVLP"/>
    <s v="M01AB01"/>
    <d v="2018-05-18T08:23:23"/>
    <n v="3"/>
    <n v="68.319999999999993"/>
    <n v="204.96"/>
    <n v="26"/>
    <s v="2611 - RHC: lůžkové oddělení 44 a 45"/>
    <x v="1"/>
    <n v="5"/>
  </r>
  <r>
    <x v="280"/>
    <x v="269"/>
    <x v="0"/>
    <s v="HVLP"/>
    <s v="M01AB01"/>
    <d v="2019-01-04T12:47:36"/>
    <n v="3"/>
    <n v="68.33"/>
    <n v="204.99"/>
    <n v="26"/>
    <s v="2611 - RHC: lůžkové oddělení 44 a 45"/>
    <x v="0"/>
    <n v="1"/>
  </r>
  <r>
    <x v="280"/>
    <x v="269"/>
    <x v="0"/>
    <s v="HVLP"/>
    <s v="M01AB01"/>
    <d v="2019-08-09T09:27:13"/>
    <n v="3"/>
    <n v="68.27"/>
    <n v="204.81"/>
    <n v="26"/>
    <s v="2611 - RHC: lůžkové oddělení 44 a 45"/>
    <x v="0"/>
    <n v="8"/>
  </r>
  <r>
    <x v="280"/>
    <x v="269"/>
    <x v="0"/>
    <s v="HVLP"/>
    <s v="M01AB01"/>
    <d v="2019-11-08T10:17:28"/>
    <n v="3"/>
    <n v="68.239999999999995"/>
    <n v="204.72"/>
    <n v="26"/>
    <s v="2611 - RHC: lůžkové oddělení 44 a 45"/>
    <x v="0"/>
    <n v="11"/>
  </r>
  <r>
    <x v="281"/>
    <x v="270"/>
    <x v="0"/>
    <s v="HVLP"/>
    <s v="C10BA02"/>
    <d v="2018-11-16T11:52:25"/>
    <n v="1"/>
    <n v="869.12"/>
    <n v="869.12"/>
    <n v="26"/>
    <s v="2611 - RHC: lůžkové oddělení 44 a 45"/>
    <x v="1"/>
    <n v="11"/>
  </r>
  <r>
    <x v="282"/>
    <x v="271"/>
    <x v="0"/>
    <s v="HVLP"/>
    <s v="C09AA08"/>
    <d v="2019-09-27T09:02:28"/>
    <n v="1"/>
    <n v="53.24"/>
    <n v="53.24"/>
    <n v="26"/>
    <s v="2611 - RHC: lůžkové oddělení 44 a 45"/>
    <x v="0"/>
    <n v="9"/>
  </r>
  <r>
    <x v="282"/>
    <x v="271"/>
    <x v="0"/>
    <s v="HVLP"/>
    <s v="C09AA08"/>
    <d v="2019-09-27T09:02:28"/>
    <n v="1"/>
    <n v="53.24"/>
    <n v="53.24"/>
    <n v="26"/>
    <s v="2611 - RHC: lůžkové oddělení 44 a 45"/>
    <x v="0"/>
    <n v="9"/>
  </r>
  <r>
    <x v="283"/>
    <x v="272"/>
    <x v="0"/>
    <s v="HVLP"/>
    <s v="C09AA08"/>
    <d v="2018-07-23T08:38:31"/>
    <n v="1"/>
    <n v="131.59"/>
    <n v="131.59"/>
    <n v="26"/>
    <s v="2611 - RHC: lůžkové oddělení 44 a 45"/>
    <x v="1"/>
    <n v="7"/>
  </r>
  <r>
    <x v="284"/>
    <x v="273"/>
    <x v="0"/>
    <s v="HVLP"/>
    <s v="C09BA08"/>
    <d v="2019-01-11T09:37:17"/>
    <n v="1"/>
    <n v="135.04"/>
    <n v="135.04"/>
    <n v="26"/>
    <s v="2611 - RHC: lůžkové oddělení 44 a 45"/>
    <x v="0"/>
    <n v="1"/>
  </r>
  <r>
    <x v="285"/>
    <x v="274"/>
    <x v="0"/>
    <s v="IR"/>
    <s v="N01BA02"/>
    <d v="2019-04-05T09:05:03"/>
    <n v="1"/>
    <n v="792.77"/>
    <n v="792.77"/>
    <n v="26"/>
    <s v="2611 - RHC: lůžkové oddělení 44 a 45"/>
    <x v="0"/>
    <n v="4"/>
  </r>
  <r>
    <x v="286"/>
    <x v="275"/>
    <x v="0"/>
    <s v="IR-IVLP"/>
    <m/>
    <d v="2019-12-06T08:48:10"/>
    <n v="1"/>
    <n v="745.14"/>
    <n v="745.14"/>
    <n v="26"/>
    <s v="2611 - RHC: lůžkové oddělení 44 a 45"/>
    <x v="0"/>
    <n v="12"/>
  </r>
  <r>
    <x v="287"/>
    <x v="276"/>
    <x v="0"/>
    <s v="IR-IVLP"/>
    <s v="S01AX"/>
    <d v="2018-02-16T10:03:45"/>
    <n v="3"/>
    <n v="73.599999999999994"/>
    <n v="220.79"/>
    <n v="26"/>
    <s v="2611 - RHC: lůžkové oddělení 44 a 45"/>
    <x v="1"/>
    <n v="2"/>
  </r>
  <r>
    <x v="288"/>
    <x v="277"/>
    <x v="0"/>
    <s v="HVLP"/>
    <s v="C09DA04"/>
    <d v="2019-06-14T09:56:42"/>
    <n v="1"/>
    <n v="89.73"/>
    <n v="89.73"/>
    <n v="26"/>
    <s v="2611 - RHC: lůžkové oddělení 44 a 45"/>
    <x v="0"/>
    <n v="6"/>
  </r>
  <r>
    <x v="289"/>
    <x v="278"/>
    <x v="0"/>
    <s v="IR"/>
    <s v="B05BB01"/>
    <d v="2018-02-02T09:20:48"/>
    <n v="2"/>
    <n v="264.99"/>
    <n v="529.98"/>
    <n v="26"/>
    <s v="2611 - RHC: lůžkové oddělení 44 a 45"/>
    <x v="1"/>
    <n v="2"/>
  </r>
  <r>
    <x v="289"/>
    <x v="278"/>
    <x v="0"/>
    <s v="IR"/>
    <s v="B05BB01"/>
    <d v="2019-12-06T09:44:44"/>
    <n v="1"/>
    <n v="375.45"/>
    <n v="375.45"/>
    <n v="26"/>
    <s v="2611 - RHC: lůžkové oddělení 44 a 45"/>
    <x v="0"/>
    <n v="12"/>
  </r>
  <r>
    <x v="290"/>
    <x v="279"/>
    <x v="0"/>
    <s v="IR"/>
    <s v="B05BB01"/>
    <d v="2018-06-01T09:10:36"/>
    <n v="2"/>
    <n v="199.98"/>
    <n v="399.96"/>
    <n v="26"/>
    <s v="2611 - RHC: lůžkové oddělení 44 a 45"/>
    <x v="1"/>
    <n v="6"/>
  </r>
  <r>
    <x v="291"/>
    <x v="280"/>
    <x v="0"/>
    <s v="HVLP"/>
    <s v="A10BH01"/>
    <d v="2018-05-18T08:23:23"/>
    <n v="1"/>
    <n v="684.92"/>
    <n v="684.92"/>
    <n v="26"/>
    <s v="2611 - RHC: lůžkové oddělení 44 a 45"/>
    <x v="1"/>
    <n v="5"/>
  </r>
  <r>
    <x v="291"/>
    <x v="280"/>
    <x v="0"/>
    <s v="HVLP"/>
    <s v="A10BH01"/>
    <d v="2019-08-30T09:39:11"/>
    <n v="1"/>
    <n v="688.31"/>
    <n v="688.31"/>
    <n v="26"/>
    <s v="2611 - RHC: lůžkové oddělení 44 a 45"/>
    <x v="0"/>
    <n v="8"/>
  </r>
  <r>
    <x v="292"/>
    <x v="281"/>
    <x v="0"/>
    <s v="HVLP"/>
    <s v="A10BK03"/>
    <d v="2019-12-13T08:07:44"/>
    <n v="1"/>
    <n v="983.86"/>
    <n v="983.86"/>
    <n v="26"/>
    <s v="2611 - RHC: lůžkové oddělení 44 a 45"/>
    <x v="0"/>
    <n v="12"/>
  </r>
  <r>
    <x v="293"/>
    <x v="282"/>
    <x v="0"/>
    <s v="HVLP"/>
    <s v="A10BD11"/>
    <d v="2018-09-24T09:44:32"/>
    <n v="1"/>
    <n v="811.22"/>
    <n v="811.22"/>
    <n v="26"/>
    <s v="2611 - RHC: lůžkové oddělení 44 a 45"/>
    <x v="1"/>
    <n v="9"/>
  </r>
  <r>
    <x v="294"/>
    <x v="283"/>
    <x v="0"/>
    <s v="HVLP"/>
    <s v="R06AX27"/>
    <d v="2019-05-24T10:20:04"/>
    <n v="1"/>
    <n v="131.26"/>
    <n v="131.26"/>
    <n v="26"/>
    <s v="2611 - RHC: lůžkové oddělení 44 a 45"/>
    <x v="0"/>
    <n v="5"/>
  </r>
  <r>
    <x v="294"/>
    <x v="283"/>
    <x v="0"/>
    <s v="HVLP"/>
    <s v="R06AX27"/>
    <d v="2019-05-24T10:20:04"/>
    <n v="1"/>
    <n v="131.26"/>
    <n v="131.26"/>
    <n v="26"/>
    <s v="2611 - RHC: lůžkové oddělení 44 a 45"/>
    <x v="0"/>
    <n v="5"/>
  </r>
  <r>
    <x v="294"/>
    <x v="283"/>
    <x v="0"/>
    <s v="HVLP"/>
    <s v="R06AX27"/>
    <d v="2019-10-18T09:59:44"/>
    <n v="1"/>
    <n v="131.11000000000001"/>
    <n v="131.11000000000001"/>
    <n v="26"/>
    <s v="2611 - RHC: lůžkové oddělení 44 a 45"/>
    <x v="0"/>
    <n v="10"/>
  </r>
  <r>
    <x v="295"/>
    <x v="284"/>
    <x v="0"/>
    <s v="HVLP"/>
    <s v="A12BA01"/>
    <d v="2018-03-02T07:57:25"/>
    <n v="3"/>
    <n v="55.88"/>
    <n v="167.64"/>
    <n v="26"/>
    <s v="2611 - RHC: lůžkové oddělení 44 a 45"/>
    <x v="1"/>
    <n v="3"/>
  </r>
  <r>
    <x v="295"/>
    <x v="284"/>
    <x v="0"/>
    <s v="HVLP"/>
    <s v="A12BA01"/>
    <d v="2019-03-29T08:21:55"/>
    <n v="1"/>
    <n v="55.87"/>
    <n v="55.87"/>
    <n v="26"/>
    <s v="2611 - RHC: lůžkové oddělení 44 a 45"/>
    <x v="0"/>
    <n v="3"/>
  </r>
  <r>
    <x v="295"/>
    <x v="284"/>
    <x v="0"/>
    <s v="HVLP"/>
    <s v="A12BA01"/>
    <d v="2019-03-29T08:21:55"/>
    <n v="2"/>
    <n v="55.87"/>
    <n v="111.74"/>
    <n v="26"/>
    <s v="2611 - RHC: lůžkové oddělení 44 a 45"/>
    <x v="0"/>
    <n v="3"/>
  </r>
  <r>
    <x v="295"/>
    <x v="284"/>
    <x v="0"/>
    <s v="HVLP"/>
    <s v="A12BA01"/>
    <d v="2019-06-21T10:25:59"/>
    <n v="2"/>
    <n v="55.83"/>
    <n v="111.66"/>
    <n v="26"/>
    <s v="2611 - RHC: lůžkové oddělení 44 a 45"/>
    <x v="0"/>
    <n v="6"/>
  </r>
  <r>
    <x v="295"/>
    <x v="284"/>
    <x v="0"/>
    <s v="HVLP"/>
    <s v="A12BA01"/>
    <d v="2019-09-06T11:01:41"/>
    <n v="2"/>
    <n v="55.8"/>
    <n v="111.6"/>
    <n v="26"/>
    <s v="2611 - RHC: lůžkové oddělení 44 a 45"/>
    <x v="0"/>
    <n v="9"/>
  </r>
  <r>
    <x v="296"/>
    <x v="285"/>
    <x v="0"/>
    <s v="HVLP"/>
    <s v="B05XA01"/>
    <d v="2019-08-09T09:27:13"/>
    <n v="3"/>
    <n v="122.99"/>
    <n v="368.97"/>
    <n v="26"/>
    <s v="2611 - RHC: lůžkové oddělení 44 a 45"/>
    <x v="0"/>
    <n v="8"/>
  </r>
  <r>
    <x v="297"/>
    <x v="286"/>
    <x v="0"/>
    <s v="HVLP"/>
    <s v="A12BA01"/>
    <d v="2019-08-16T08:39:10"/>
    <n v="2"/>
    <n v="44.8"/>
    <n v="89.6"/>
    <n v="26"/>
    <s v="2611 - RHC: lůžkové oddělení 44 a 45"/>
    <x v="0"/>
    <n v="8"/>
  </r>
  <r>
    <x v="297"/>
    <x v="286"/>
    <x v="0"/>
    <s v="HVLP"/>
    <s v="A12BA01"/>
    <d v="2019-09-06T11:01:41"/>
    <n v="2"/>
    <n v="44.79"/>
    <n v="89.58"/>
    <n v="26"/>
    <s v="2611 - RHC: lůžkové oddělení 44 a 45"/>
    <x v="0"/>
    <n v="9"/>
  </r>
  <r>
    <x v="297"/>
    <x v="286"/>
    <x v="0"/>
    <s v="HVLP"/>
    <s v="A12BA01"/>
    <d v="2019-09-06T11:01:41"/>
    <n v="1"/>
    <n v="44.79"/>
    <n v="44.79"/>
    <n v="26"/>
    <s v="2611 - RHC: lůžkové oddělení 44 a 45"/>
    <x v="0"/>
    <n v="9"/>
  </r>
  <r>
    <x v="298"/>
    <x v="287"/>
    <x v="0"/>
    <s v="HVLP-R"/>
    <s v="B02BA01"/>
    <d v="2018-02-16T10:03:45"/>
    <n v="1"/>
    <n v="78.63"/>
    <n v="78.63"/>
    <n v="26"/>
    <s v="2611 - RHC: lůžkové oddělení 44 a 45"/>
    <x v="1"/>
    <n v="2"/>
  </r>
  <r>
    <x v="298"/>
    <x v="287"/>
    <x v="0"/>
    <s v="HVLP-R"/>
    <s v="B02BA01"/>
    <d v="2018-04-20T09:42:06"/>
    <n v="1"/>
    <n v="78.63"/>
    <n v="78.63"/>
    <n v="26"/>
    <s v="2611 - RHC: lůžkové oddělení 44 a 45"/>
    <x v="1"/>
    <n v="4"/>
  </r>
  <r>
    <x v="298"/>
    <x v="287"/>
    <x v="0"/>
    <s v="HVLP-R"/>
    <s v="B02BA01"/>
    <d v="2018-04-20T09:42:06"/>
    <n v="1"/>
    <n v="78.63"/>
    <n v="78.63"/>
    <n v="26"/>
    <s v="2611 - RHC: lůžkové oddělení 44 a 45"/>
    <x v="1"/>
    <n v="4"/>
  </r>
  <r>
    <x v="299"/>
    <x v="287"/>
    <x v="0"/>
    <s v="HVLP"/>
    <s v="B02BA01"/>
    <d v="2019-12-13T08:07:44"/>
    <n v="2"/>
    <n v="78.540000000000006"/>
    <n v="157.08000000000001"/>
    <n v="26"/>
    <s v="2611 - RHC: lůžkové oddělení 44 a 45"/>
    <x v="0"/>
    <n v="12"/>
  </r>
  <r>
    <x v="300"/>
    <x v="288"/>
    <x v="0"/>
    <s v="HVLP"/>
    <s v="C08CA13"/>
    <d v="2018-02-09T08:31:57"/>
    <n v="2"/>
    <n v="32.979999999999997"/>
    <n v="65.959999999999994"/>
    <n v="26"/>
    <s v="2611 - RHC: lůžkové oddělení 44 a 45"/>
    <x v="1"/>
    <n v="2"/>
  </r>
  <r>
    <x v="301"/>
    <x v="289"/>
    <x v="0"/>
    <s v="HVLP"/>
    <s v="A03FA07"/>
    <d v="2018-03-23T07:36:11"/>
    <n v="1"/>
    <n v="312.47000000000003"/>
    <n v="312.47000000000003"/>
    <n v="26"/>
    <s v="2611 - RHC: lůžkové oddělení 44 a 45"/>
    <x v="1"/>
    <n v="3"/>
  </r>
  <r>
    <x v="301"/>
    <x v="289"/>
    <x v="0"/>
    <s v="HVLP"/>
    <s v="A03FA07"/>
    <d v="2018-03-23T07:36:11"/>
    <n v="1"/>
    <n v="312.5"/>
    <n v="312.5"/>
    <n v="26"/>
    <s v="2611 - RHC: lůžkové oddělení 44 a 45"/>
    <x v="1"/>
    <n v="3"/>
  </r>
  <r>
    <x v="301"/>
    <x v="289"/>
    <x v="0"/>
    <s v="HVLP"/>
    <s v="A03FA07"/>
    <d v="2019-04-12T09:55:59"/>
    <n v="1"/>
    <n v="312.47000000000003"/>
    <n v="312.47000000000003"/>
    <n v="26"/>
    <s v="2611 - RHC: lůžkové oddělení 44 a 45"/>
    <x v="0"/>
    <n v="4"/>
  </r>
  <r>
    <x v="302"/>
    <x v="290"/>
    <x v="0"/>
    <s v="IPLP"/>
    <m/>
    <d v="2018-08-13T09:36:34"/>
    <n v="2"/>
    <n v="102.48"/>
    <n v="204.96"/>
    <n v="26"/>
    <s v="2611 - RHC: lůžkové oddělení 44 a 45"/>
    <x v="1"/>
    <n v="8"/>
  </r>
  <r>
    <x v="303"/>
    <x v="291"/>
    <x v="0"/>
    <s v="IPLP"/>
    <m/>
    <d v="2018-07-23T08:38:58"/>
    <n v="1"/>
    <n v="140.68"/>
    <n v="140.68"/>
    <n v="26"/>
    <s v="2611 - RHC: lůžkové oddělení 44 a 45"/>
    <x v="1"/>
    <n v="7"/>
  </r>
  <r>
    <x v="303"/>
    <x v="291"/>
    <x v="0"/>
    <s v="IPLP"/>
    <m/>
    <d v="2018-09-21T09:21:12"/>
    <n v="1"/>
    <n v="140.68"/>
    <n v="140.68"/>
    <n v="26"/>
    <s v="2611 - RHC: lůžkové oddělení 44 a 45"/>
    <x v="1"/>
    <n v="9"/>
  </r>
  <r>
    <x v="303"/>
    <x v="291"/>
    <x v="0"/>
    <s v="IPLP"/>
    <m/>
    <d v="2018-12-17T09:40:47"/>
    <n v="2"/>
    <n v="148.44"/>
    <n v="296.87"/>
    <n v="26"/>
    <s v="2611 - RHC: lůžkové oddělení 44 a 45"/>
    <x v="1"/>
    <n v="12"/>
  </r>
  <r>
    <x v="303"/>
    <x v="291"/>
    <x v="0"/>
    <s v="IPLP"/>
    <m/>
    <d v="2019-03-11T08:50:13"/>
    <n v="1"/>
    <n v="155.24"/>
    <n v="155.24"/>
    <n v="26"/>
    <s v="2611 - RHC: lůžkové oddělení 44 a 45"/>
    <x v="0"/>
    <n v="3"/>
  </r>
  <r>
    <x v="303"/>
    <x v="291"/>
    <x v="0"/>
    <s v="IPLP"/>
    <m/>
    <d v="2019-08-05T09:37:37"/>
    <n v="2"/>
    <n v="118.49"/>
    <n v="236.97"/>
    <n v="26"/>
    <s v="2611 - RHC: lůžkové oddělení 44 a 45"/>
    <x v="0"/>
    <n v="8"/>
  </r>
  <r>
    <x v="304"/>
    <x v="292"/>
    <x v="0"/>
    <s v="IPLP"/>
    <m/>
    <d v="2018-03-12T09:29:02"/>
    <n v="1"/>
    <n v="354.18"/>
    <n v="354.18"/>
    <n v="26"/>
    <s v="2611 - RHC: lůžkové oddělení 44 a 45"/>
    <x v="1"/>
    <n v="3"/>
  </r>
  <r>
    <x v="304"/>
    <x v="292"/>
    <x v="0"/>
    <s v="IPLP"/>
    <m/>
    <d v="2018-03-16T09:30:17"/>
    <n v="1"/>
    <n v="447.77"/>
    <n v="447.77"/>
    <n v="26"/>
    <s v="2611 - RHC: lůžkové oddělení 44 a 45"/>
    <x v="1"/>
    <n v="3"/>
  </r>
  <r>
    <x v="304"/>
    <x v="292"/>
    <x v="0"/>
    <s v="IPLP"/>
    <m/>
    <d v="2018-04-09T10:35:01"/>
    <n v="1"/>
    <n v="690.47"/>
    <n v="690.47"/>
    <n v="26"/>
    <s v="2611 - RHC: lůžkové oddělení 44 a 45"/>
    <x v="1"/>
    <n v="4"/>
  </r>
  <r>
    <x v="304"/>
    <x v="292"/>
    <x v="0"/>
    <s v="IPLP"/>
    <m/>
    <d v="2018-04-10T13:25:03"/>
    <n v="-1"/>
    <n v="690.47"/>
    <n v="-690.47"/>
    <n v="26"/>
    <s v="2611 - RHC: lůžkové oddělení 44 a 45"/>
    <x v="1"/>
    <n v="4"/>
  </r>
  <r>
    <x v="304"/>
    <x v="292"/>
    <x v="0"/>
    <s v="IPLP"/>
    <m/>
    <d v="2018-04-10T13:48:32"/>
    <n v="1"/>
    <n v="252.69"/>
    <n v="252.69"/>
    <n v="26"/>
    <s v="2611 - RHC: lůžkové oddělení 44 a 45"/>
    <x v="1"/>
    <n v="4"/>
  </r>
  <r>
    <x v="305"/>
    <x v="293"/>
    <x v="0"/>
    <s v="IPLP"/>
    <m/>
    <d v="2018-06-04T08:51:20"/>
    <n v="1"/>
    <n v="494.49"/>
    <n v="494.49"/>
    <n v="26"/>
    <s v="2611 - RHC: lůžkové oddělení 44 a 45"/>
    <x v="1"/>
    <n v="6"/>
  </r>
  <r>
    <x v="305"/>
    <x v="293"/>
    <x v="0"/>
    <s v="IPLP"/>
    <m/>
    <d v="2019-04-15T09:31:01"/>
    <n v="1"/>
    <n v="576.97"/>
    <n v="576.97"/>
    <n v="26"/>
    <s v="2611 - RHC: lůžkové oddělení 44 a 45"/>
    <x v="0"/>
    <n v="4"/>
  </r>
  <r>
    <x v="305"/>
    <x v="293"/>
    <x v="0"/>
    <s v="IPLP"/>
    <m/>
    <d v="2019-11-04T10:14:18"/>
    <n v="1"/>
    <n v="592.74"/>
    <n v="592.74"/>
    <n v="26"/>
    <s v="2611 - RHC: lůžkové oddělení 44 a 45"/>
    <x v="0"/>
    <n v="11"/>
  </r>
  <r>
    <x v="306"/>
    <x v="294"/>
    <x v="0"/>
    <s v="IPLP"/>
    <m/>
    <d v="2018-07-23T08:38:58"/>
    <n v="1"/>
    <n v="47.28"/>
    <n v="47.28"/>
    <n v="26"/>
    <s v="2611 - RHC: lůžkové oddělení 44 a 45"/>
    <x v="1"/>
    <n v="7"/>
  </r>
  <r>
    <x v="307"/>
    <x v="295"/>
    <x v="0"/>
    <s v="IPLP"/>
    <m/>
    <d v="2018-09-21T09:21:12"/>
    <n v="2"/>
    <n v="83.52"/>
    <n v="167.04"/>
    <n v="26"/>
    <s v="2611 - RHC: lůžkové oddělení 44 a 45"/>
    <x v="1"/>
    <n v="9"/>
  </r>
  <r>
    <x v="308"/>
    <x v="296"/>
    <x v="0"/>
    <s v="IPLP"/>
    <m/>
    <d v="2019-10-14T09:26:00"/>
    <n v="2"/>
    <n v="136.80000000000001"/>
    <n v="273.60000000000002"/>
    <n v="26"/>
    <s v="2611 - RHC: lůžkové oddělení 44 a 45"/>
    <x v="0"/>
    <n v="10"/>
  </r>
  <r>
    <x v="309"/>
    <x v="297"/>
    <x v="0"/>
    <s v="IPLP"/>
    <m/>
    <d v="2018-07-23T08:38:58"/>
    <n v="1"/>
    <n v="85.5"/>
    <n v="85.5"/>
    <n v="26"/>
    <s v="2611 - RHC: lůžkové oddělení 44 a 45"/>
    <x v="1"/>
    <n v="7"/>
  </r>
  <r>
    <x v="310"/>
    <x v="298"/>
    <x v="0"/>
    <s v="IPLP"/>
    <m/>
    <d v="2018-03-05T09:50:08"/>
    <n v="1"/>
    <n v="119.43"/>
    <n v="119.43"/>
    <n v="26"/>
    <s v="2611 - RHC: lůžkové oddělení 44 a 45"/>
    <x v="1"/>
    <n v="3"/>
  </r>
  <r>
    <x v="310"/>
    <x v="298"/>
    <x v="0"/>
    <s v="IPLP"/>
    <m/>
    <d v="2019-07-15T10:20:02"/>
    <n v="1"/>
    <n v="130.5"/>
    <n v="130.5"/>
    <n v="26"/>
    <s v="2611 - RHC: lůžkové oddělení 44 a 45"/>
    <x v="0"/>
    <n v="7"/>
  </r>
  <r>
    <x v="310"/>
    <x v="298"/>
    <x v="0"/>
    <s v="IPLP"/>
    <m/>
    <d v="2019-09-16T09:51:59"/>
    <n v="1"/>
    <n v="130.68"/>
    <n v="130.68"/>
    <n v="26"/>
    <s v="2611 - RHC: lůžkové oddělení 44 a 45"/>
    <x v="0"/>
    <n v="9"/>
  </r>
  <r>
    <x v="311"/>
    <x v="299"/>
    <x v="0"/>
    <s v="IPLP"/>
    <m/>
    <d v="2018-04-16T09:13:14"/>
    <n v="1"/>
    <n v="67.099999999999994"/>
    <n v="67.099999999999994"/>
    <n v="26"/>
    <s v="2611 - RHC: lůžkové oddělení 44 a 45"/>
    <x v="1"/>
    <n v="4"/>
  </r>
  <r>
    <x v="311"/>
    <x v="299"/>
    <x v="0"/>
    <s v="IPLP"/>
    <m/>
    <d v="2018-09-21T09:21:12"/>
    <n v="2"/>
    <n v="110.26"/>
    <n v="220.53"/>
    <n v="26"/>
    <s v="2611 - RHC: lůžkové oddělení 44 a 45"/>
    <x v="1"/>
    <n v="9"/>
  </r>
  <r>
    <x v="311"/>
    <x v="299"/>
    <x v="0"/>
    <s v="IPLP"/>
    <m/>
    <d v="2018-12-17T09:40:47"/>
    <n v="2"/>
    <n v="101.58"/>
    <n v="203.16"/>
    <n v="26"/>
    <s v="2611 - RHC: lůžkové oddělení 44 a 45"/>
    <x v="1"/>
    <n v="12"/>
  </r>
  <r>
    <x v="311"/>
    <x v="299"/>
    <x v="0"/>
    <s v="IPLP"/>
    <m/>
    <d v="2019-06-17T09:41:38"/>
    <n v="1"/>
    <n v="119.57"/>
    <n v="119.57"/>
    <n v="26"/>
    <s v="2611 - RHC: lůžkové oddělení 44 a 45"/>
    <x v="0"/>
    <n v="6"/>
  </r>
  <r>
    <x v="312"/>
    <x v="300"/>
    <x v="0"/>
    <s v="IPLP"/>
    <m/>
    <d v="2019-10-21T14:08:20"/>
    <n v="1"/>
    <n v="169.76"/>
    <n v="169.76"/>
    <n v="26"/>
    <s v="2611 - RHC: lůžkové oddělení 44 a 45"/>
    <x v="0"/>
    <n v="10"/>
  </r>
  <r>
    <x v="312"/>
    <x v="300"/>
    <x v="0"/>
    <s v="IPLP"/>
    <m/>
    <d v="2019-10-21T14:08:20"/>
    <n v="1"/>
    <n v="156.25"/>
    <n v="156.25"/>
    <n v="26"/>
    <s v="2611 - RHC: lůžkové oddělení 44 a 45"/>
    <x v="0"/>
    <n v="10"/>
  </r>
  <r>
    <x v="312"/>
    <x v="300"/>
    <x v="0"/>
    <s v="IPLP"/>
    <m/>
    <d v="2019-10-21T14:12:30"/>
    <n v="1"/>
    <n v="169.76"/>
    <n v="169.76"/>
    <n v="26"/>
    <s v="2611 - RHC: lůžkové oddělení 44 a 45"/>
    <x v="0"/>
    <n v="10"/>
  </r>
  <r>
    <x v="312"/>
    <x v="300"/>
    <x v="0"/>
    <s v="IPLP"/>
    <m/>
    <d v="2019-10-21T14:12:30"/>
    <n v="1"/>
    <n v="156.25"/>
    <n v="156.25"/>
    <n v="26"/>
    <s v="2611 - RHC: lůžkové oddělení 44 a 45"/>
    <x v="0"/>
    <n v="10"/>
  </r>
  <r>
    <x v="313"/>
    <x v="301"/>
    <x v="0"/>
    <s v="IPLP"/>
    <m/>
    <d v="2018-01-22T09:14:44"/>
    <n v="2"/>
    <n v="617.1"/>
    <n v="1234.2"/>
    <n v="26"/>
    <s v="2611 - RHC: lůžkové oddělení 44 a 45"/>
    <x v="1"/>
    <n v="1"/>
  </r>
  <r>
    <x v="313"/>
    <x v="301"/>
    <x v="0"/>
    <s v="IPLP"/>
    <m/>
    <d v="2018-12-10T09:03:46"/>
    <n v="1"/>
    <n v="617.1"/>
    <n v="617.1"/>
    <n v="26"/>
    <s v="2611 - RHC: lůžkové oddělení 44 a 45"/>
    <x v="1"/>
    <n v="12"/>
  </r>
  <r>
    <x v="313"/>
    <x v="301"/>
    <x v="0"/>
    <s v="IPLP"/>
    <m/>
    <d v="2019-01-28T10:07:33"/>
    <n v="2"/>
    <n v="617.1"/>
    <n v="1234.2"/>
    <n v="26"/>
    <s v="2611 - RHC: lůžkové oddělení 44 a 45"/>
    <x v="0"/>
    <n v="1"/>
  </r>
  <r>
    <x v="314"/>
    <x v="302"/>
    <x v="0"/>
    <s v="IPLP"/>
    <m/>
    <d v="2018-02-12T10:48:59"/>
    <n v="1"/>
    <n v="143"/>
    <n v="143"/>
    <n v="26"/>
    <s v="2611 - RHC: lůžkové oddělení 44 a 45"/>
    <x v="1"/>
    <n v="2"/>
  </r>
  <r>
    <x v="314"/>
    <x v="302"/>
    <x v="0"/>
    <s v="IPLP"/>
    <m/>
    <d v="2018-11-19T10:03:41"/>
    <n v="1"/>
    <n v="158.30000000000001"/>
    <n v="158.30000000000001"/>
    <n v="26"/>
    <s v="2611 - RHC: lůžkové oddělení 44 a 45"/>
    <x v="1"/>
    <n v="11"/>
  </r>
  <r>
    <x v="315"/>
    <x v="303"/>
    <x v="0"/>
    <s v="IPLP"/>
    <m/>
    <d v="2019-03-11T08:50:13"/>
    <n v="1"/>
    <n v="221.71"/>
    <n v="221.71"/>
    <n v="26"/>
    <s v="2611 - RHC: lůžkové oddělení 44 a 45"/>
    <x v="0"/>
    <n v="3"/>
  </r>
  <r>
    <x v="316"/>
    <x v="304"/>
    <x v="0"/>
    <s v="IPLP"/>
    <m/>
    <d v="2018-02-19T08:53:28"/>
    <n v="1"/>
    <n v="291.27"/>
    <n v="291.27"/>
    <n v="26"/>
    <s v="2611 - RHC: lůžkové oddělení 44 a 45"/>
    <x v="1"/>
    <n v="2"/>
  </r>
  <r>
    <x v="316"/>
    <x v="304"/>
    <x v="0"/>
    <s v="IPLP"/>
    <m/>
    <d v="2018-03-05T09:50:08"/>
    <n v="1"/>
    <n v="277.14"/>
    <n v="277.14"/>
    <n v="26"/>
    <s v="2611 - RHC: lůžkové oddělení 44 a 45"/>
    <x v="1"/>
    <n v="3"/>
  </r>
  <r>
    <x v="316"/>
    <x v="304"/>
    <x v="0"/>
    <s v="IPLP"/>
    <m/>
    <d v="2018-05-04T12:12:05"/>
    <n v="1"/>
    <n v="296.47000000000003"/>
    <n v="296.47000000000003"/>
    <n v="26"/>
    <s v="2611 - RHC: lůžkové oddělení 44 a 45"/>
    <x v="1"/>
    <n v="5"/>
  </r>
  <r>
    <x v="316"/>
    <x v="304"/>
    <x v="0"/>
    <s v="IPLP"/>
    <m/>
    <d v="2018-07-09T10:21:15"/>
    <n v="1"/>
    <n v="292.56"/>
    <n v="292.56"/>
    <n v="26"/>
    <s v="2611 - RHC: lůžkové oddělení 44 a 45"/>
    <x v="1"/>
    <n v="7"/>
  </r>
  <r>
    <x v="316"/>
    <x v="304"/>
    <x v="0"/>
    <s v="IPLP"/>
    <m/>
    <d v="2018-08-13T09:36:34"/>
    <n v="2"/>
    <n v="331.08"/>
    <n v="662.17"/>
    <n v="26"/>
    <s v="2611 - RHC: lůžkové oddělení 44 a 45"/>
    <x v="1"/>
    <n v="8"/>
  </r>
  <r>
    <x v="316"/>
    <x v="304"/>
    <x v="0"/>
    <s v="IPLP"/>
    <m/>
    <d v="2018-10-08T10:32:20"/>
    <n v="2"/>
    <n v="309.36"/>
    <n v="618.72"/>
    <n v="26"/>
    <s v="2611 - RHC: lůžkové oddělení 44 a 45"/>
    <x v="1"/>
    <n v="10"/>
  </r>
  <r>
    <x v="316"/>
    <x v="304"/>
    <x v="0"/>
    <s v="IPLP"/>
    <m/>
    <d v="2018-12-17T09:40:47"/>
    <n v="2"/>
    <n v="285.81"/>
    <n v="571.63"/>
    <n v="26"/>
    <s v="2611 - RHC: lůžkové oddělení 44 a 45"/>
    <x v="1"/>
    <n v="12"/>
  </r>
  <r>
    <x v="316"/>
    <x v="304"/>
    <x v="0"/>
    <s v="IPLP"/>
    <m/>
    <d v="2019-02-11T09:08:32"/>
    <n v="1"/>
    <n v="305.42"/>
    <n v="305.42"/>
    <n v="26"/>
    <s v="2611 - RHC: lůžkové oddělení 44 a 45"/>
    <x v="0"/>
    <n v="2"/>
  </r>
  <r>
    <x v="316"/>
    <x v="304"/>
    <x v="0"/>
    <s v="IPLP"/>
    <m/>
    <d v="2019-02-18T08:41:44"/>
    <n v="1"/>
    <n v="316.62"/>
    <n v="316.62"/>
    <n v="26"/>
    <s v="2611 - RHC: lůžkové oddělení 44 a 45"/>
    <x v="0"/>
    <n v="2"/>
  </r>
  <r>
    <x v="316"/>
    <x v="304"/>
    <x v="0"/>
    <s v="IPLP"/>
    <m/>
    <d v="2019-04-03T12:53:54"/>
    <n v="1"/>
    <n v="307.51"/>
    <n v="307.51"/>
    <n v="26"/>
    <s v="2611 - RHC: lůžkové oddělení 44 a 45"/>
    <x v="0"/>
    <n v="4"/>
  </r>
  <r>
    <x v="316"/>
    <x v="304"/>
    <x v="0"/>
    <s v="IPLP"/>
    <m/>
    <d v="2019-04-09T08:38:12"/>
    <n v="2"/>
    <n v="312.52"/>
    <n v="625.04999999999995"/>
    <n v="26"/>
    <s v="2611 - RHC: lůžkové oddělení 44 a 45"/>
    <x v="0"/>
    <n v="4"/>
  </r>
  <r>
    <x v="316"/>
    <x v="304"/>
    <x v="0"/>
    <s v="IPLP"/>
    <m/>
    <d v="2019-04-15T09:31:01"/>
    <n v="1"/>
    <n v="330.73"/>
    <n v="330.73"/>
    <n v="26"/>
    <s v="2611 - RHC: lůžkové oddělení 44 a 45"/>
    <x v="0"/>
    <n v="4"/>
  </r>
  <r>
    <x v="316"/>
    <x v="304"/>
    <x v="0"/>
    <s v="IPLP"/>
    <m/>
    <d v="2019-05-03T13:58:31"/>
    <n v="1"/>
    <n v="398.33"/>
    <n v="398.33"/>
    <n v="26"/>
    <s v="2611 - RHC: lůžkové oddělení 44 a 45"/>
    <x v="0"/>
    <n v="5"/>
  </r>
  <r>
    <x v="316"/>
    <x v="304"/>
    <x v="0"/>
    <s v="IPLP"/>
    <m/>
    <d v="2019-05-24T08:53:42"/>
    <n v="2"/>
    <n v="308.23"/>
    <n v="616.46"/>
    <n v="26"/>
    <s v="2611 - RHC: lůžkové oddělení 44 a 45"/>
    <x v="0"/>
    <n v="5"/>
  </r>
  <r>
    <x v="317"/>
    <x v="305"/>
    <x v="0"/>
    <s v="IPLP"/>
    <m/>
    <d v="2018-04-09T10:35:01"/>
    <n v="1"/>
    <n v="379.16"/>
    <n v="379.16"/>
    <n v="26"/>
    <s v="2611 - RHC: lůžkové oddělení 44 a 45"/>
    <x v="1"/>
    <n v="4"/>
  </r>
  <r>
    <x v="317"/>
    <x v="305"/>
    <x v="0"/>
    <s v="IPLP"/>
    <m/>
    <d v="2018-05-28T09:36:36"/>
    <n v="1"/>
    <n v="358.76"/>
    <n v="358.76"/>
    <n v="26"/>
    <s v="2611 - RHC: lůžkové oddělení 44 a 45"/>
    <x v="1"/>
    <n v="5"/>
  </r>
  <r>
    <x v="317"/>
    <x v="305"/>
    <x v="0"/>
    <s v="IPLP"/>
    <m/>
    <d v="2018-06-25T10:06:19"/>
    <n v="1"/>
    <n v="374.7"/>
    <n v="374.7"/>
    <n v="26"/>
    <s v="2611 - RHC: lůžkové oddělení 44 a 45"/>
    <x v="1"/>
    <n v="6"/>
  </r>
  <r>
    <x v="317"/>
    <x v="305"/>
    <x v="0"/>
    <s v="IPLP"/>
    <m/>
    <d v="2018-11-05T09:00:34"/>
    <n v="1"/>
    <n v="366.52"/>
    <n v="366.52"/>
    <n v="26"/>
    <s v="2611 - RHC: lůžkové oddělení 44 a 45"/>
    <x v="1"/>
    <n v="11"/>
  </r>
  <r>
    <x v="317"/>
    <x v="305"/>
    <x v="0"/>
    <s v="IPLP"/>
    <m/>
    <d v="2019-07-01T10:56:06"/>
    <n v="1"/>
    <n v="442.24"/>
    <n v="442.24"/>
    <n v="26"/>
    <s v="2611 - RHC: lůžkové oddělení 44 a 45"/>
    <x v="0"/>
    <n v="7"/>
  </r>
  <r>
    <x v="317"/>
    <x v="305"/>
    <x v="0"/>
    <s v="IPLP"/>
    <m/>
    <d v="2019-09-02T09:44:34"/>
    <n v="1"/>
    <n v="420.38"/>
    <n v="420.38"/>
    <n v="26"/>
    <s v="2611 - RHC: lůžkové oddělení 44 a 45"/>
    <x v="0"/>
    <n v="9"/>
  </r>
  <r>
    <x v="317"/>
    <x v="305"/>
    <x v="0"/>
    <s v="IPLP"/>
    <m/>
    <d v="2019-12-09T11:10:57"/>
    <n v="1"/>
    <n v="413.48"/>
    <n v="413.48"/>
    <n v="26"/>
    <s v="2611 - RHC: lůžkové oddělení 44 a 45"/>
    <x v="0"/>
    <n v="12"/>
  </r>
  <r>
    <x v="318"/>
    <x v="306"/>
    <x v="0"/>
    <s v="IPLP"/>
    <m/>
    <d v="2019-09-30T09:55:15"/>
    <n v="1"/>
    <n v="498.04"/>
    <n v="498.04"/>
    <n v="26"/>
    <s v="2611 - RHC: lůžkové oddělení 44 a 45"/>
    <x v="0"/>
    <n v="9"/>
  </r>
  <r>
    <x v="319"/>
    <x v="307"/>
    <x v="0"/>
    <s v="IPLP"/>
    <m/>
    <d v="2018-05-25T13:29:10"/>
    <n v="1"/>
    <n v="222.99"/>
    <n v="222.99"/>
    <n v="26"/>
    <s v="2611 - RHC: lůžkové oddělení 44 a 45"/>
    <x v="1"/>
    <n v="5"/>
  </r>
  <r>
    <x v="320"/>
    <x v="308"/>
    <x v="1"/>
    <s v="HVLP"/>
    <s v="J01FA09"/>
    <d v="2018-12-07T10:21:15"/>
    <n v="4"/>
    <n v="99.9"/>
    <n v="399.6"/>
    <n v="26"/>
    <s v="2611 - RHC: lůžkové oddělení 44 a 45"/>
    <x v="1"/>
    <n v="12"/>
  </r>
  <r>
    <x v="320"/>
    <x v="308"/>
    <x v="1"/>
    <s v="HVLP"/>
    <s v="J01FA09"/>
    <d v="2019-01-18T11:42:16"/>
    <n v="4"/>
    <n v="99.9"/>
    <n v="399.6"/>
    <n v="26"/>
    <s v="2611 - RHC: lůžkové oddělení 44 a 45"/>
    <x v="0"/>
    <n v="1"/>
  </r>
  <r>
    <x v="320"/>
    <x v="308"/>
    <x v="1"/>
    <s v="HVLP"/>
    <s v="J01FA09"/>
    <d v="2019-07-08T14:21:24"/>
    <n v="2"/>
    <n v="99.9"/>
    <n v="199.8"/>
    <n v="26"/>
    <s v="2611 - RHC: lůžkové oddělení 44 a 45"/>
    <x v="0"/>
    <n v="7"/>
  </r>
  <r>
    <x v="320"/>
    <x v="308"/>
    <x v="1"/>
    <s v="HVLP"/>
    <s v="J01FA09"/>
    <d v="2019-07-12T09:48:00"/>
    <n v="4"/>
    <n v="99.9"/>
    <n v="399.6"/>
    <n v="26"/>
    <s v="2611 - RHC: lůžkové oddělení 44 a 45"/>
    <x v="0"/>
    <n v="7"/>
  </r>
  <r>
    <x v="321"/>
    <x v="309"/>
    <x v="2"/>
    <s v="HVLP"/>
    <m/>
    <d v="2018-11-16T11:52:25"/>
    <n v="4"/>
    <n v="140.19999999999999"/>
    <n v="560.79999999999995"/>
    <n v="26"/>
    <s v="2611 - RHC: lůžkové oddělení 44 a 45"/>
    <x v="1"/>
    <n v="11"/>
  </r>
  <r>
    <x v="321"/>
    <x v="309"/>
    <x v="2"/>
    <s v="HVLP"/>
    <m/>
    <d v="2019-04-25T13:01:09"/>
    <n v="2"/>
    <n v="140.19999999999999"/>
    <n v="280.39999999999998"/>
    <n v="26"/>
    <s v="2611 - RHC: lůžkové oddělení 44 a 45"/>
    <x v="0"/>
    <n v="4"/>
  </r>
  <r>
    <x v="321"/>
    <x v="309"/>
    <x v="2"/>
    <s v="HVLP"/>
    <m/>
    <d v="2019-04-25T13:01:09"/>
    <n v="2"/>
    <n v="140.19999999999999"/>
    <n v="280.39999999999998"/>
    <n v="26"/>
    <s v="2611 - RHC: lůžkové oddělení 44 a 45"/>
    <x v="0"/>
    <n v="4"/>
  </r>
  <r>
    <x v="322"/>
    <x v="310"/>
    <x v="0"/>
    <s v="HVLP"/>
    <s v="A09AA02"/>
    <d v="2018-07-03T12:50:40"/>
    <n v="2"/>
    <n v="282.35000000000002"/>
    <n v="564.70000000000005"/>
    <n v="26"/>
    <s v="2611 - RHC: lůžkové oddělení 44 a 45"/>
    <x v="1"/>
    <n v="7"/>
  </r>
  <r>
    <x v="322"/>
    <x v="310"/>
    <x v="0"/>
    <s v="HVLP"/>
    <s v="A09AA02"/>
    <d v="2018-07-04T11:52:00"/>
    <n v="1"/>
    <n v="282.35000000000002"/>
    <n v="282.35000000000002"/>
    <n v="26"/>
    <s v="2611 - RHC: lůžkové oddělení 44 a 45"/>
    <x v="1"/>
    <n v="7"/>
  </r>
  <r>
    <x v="322"/>
    <x v="310"/>
    <x v="0"/>
    <s v="HVLP"/>
    <s v="A09AA02"/>
    <d v="2018-07-04T11:52:00"/>
    <n v="2"/>
    <n v="282.35000000000002"/>
    <n v="564.70000000000005"/>
    <n v="26"/>
    <s v="2611 - RHC: lůžkové oddělení 44 a 45"/>
    <x v="1"/>
    <n v="7"/>
  </r>
  <r>
    <x v="322"/>
    <x v="310"/>
    <x v="0"/>
    <s v="HVLP"/>
    <s v="A09AA02"/>
    <d v="2018-07-20T10:27:43"/>
    <n v="1"/>
    <n v="282.37"/>
    <n v="282.37"/>
    <n v="26"/>
    <s v="2611 - RHC: lůžkové oddělení 44 a 45"/>
    <x v="1"/>
    <n v="7"/>
  </r>
  <r>
    <x v="322"/>
    <x v="310"/>
    <x v="0"/>
    <s v="HVLP"/>
    <s v="A09AA02"/>
    <d v="2018-07-27T08:17:12"/>
    <n v="1"/>
    <n v="282.35000000000002"/>
    <n v="282.35000000000002"/>
    <n v="26"/>
    <s v="2611 - RHC: lůžkové oddělení 44 a 45"/>
    <x v="1"/>
    <n v="7"/>
  </r>
  <r>
    <x v="323"/>
    <x v="311"/>
    <x v="2"/>
    <s v="OST-Z"/>
    <m/>
    <d v="2018-02-02T10:48:40"/>
    <n v="3"/>
    <n v="218.2"/>
    <n v="654.6"/>
    <n v="26"/>
    <s v="2611 - RHC: lůžkové oddělení 44 a 45"/>
    <x v="1"/>
    <n v="2"/>
  </r>
  <r>
    <x v="323"/>
    <x v="311"/>
    <x v="2"/>
    <s v="OST-Z"/>
    <m/>
    <d v="2018-02-02T10:48:40"/>
    <n v="1"/>
    <n v="214.5"/>
    <n v="214.5"/>
    <n v="26"/>
    <s v="2611 - RHC: lůžkové oddělení 44 a 45"/>
    <x v="1"/>
    <n v="2"/>
  </r>
  <r>
    <x v="324"/>
    <x v="312"/>
    <x v="0"/>
    <s v="HVLP"/>
    <s v="A05BA03"/>
    <d v="2018-03-23T07:36:11"/>
    <n v="1"/>
    <n v="225.82"/>
    <n v="225.82"/>
    <n v="26"/>
    <s v="2611 - RHC: lůžkové oddělení 44 a 45"/>
    <x v="1"/>
    <n v="3"/>
  </r>
  <r>
    <x v="324"/>
    <x v="312"/>
    <x v="0"/>
    <s v="HVLP"/>
    <s v="A05BA03"/>
    <d v="2018-03-23T07:36:11"/>
    <n v="1"/>
    <n v="225.82"/>
    <n v="225.82"/>
    <n v="26"/>
    <s v="2611 - RHC: lůžkové oddělení 44 a 45"/>
    <x v="1"/>
    <n v="3"/>
  </r>
  <r>
    <x v="324"/>
    <x v="312"/>
    <x v="0"/>
    <s v="HVLP"/>
    <s v="A05BA03"/>
    <d v="2019-05-17T12:06:12"/>
    <n v="1"/>
    <n v="225.61"/>
    <n v="225.61"/>
    <n v="26"/>
    <s v="2611 - RHC: lůžkové oddělení 44 a 45"/>
    <x v="0"/>
    <n v="5"/>
  </r>
  <r>
    <x v="324"/>
    <x v="312"/>
    <x v="0"/>
    <s v="HVLP"/>
    <s v="A05BA03"/>
    <d v="2019-07-12T09:48:00"/>
    <n v="1"/>
    <n v="225.61"/>
    <n v="225.61"/>
    <n v="26"/>
    <s v="2611 - RHC: lůžkové oddělení 44 a 45"/>
    <x v="0"/>
    <n v="7"/>
  </r>
  <r>
    <x v="324"/>
    <x v="312"/>
    <x v="0"/>
    <s v="HVLP"/>
    <s v="A05BA03"/>
    <d v="2019-09-27T09:02:28"/>
    <n v="1"/>
    <n v="235.9"/>
    <n v="235.9"/>
    <n v="26"/>
    <s v="2611 - RHC: lůžkové oddělení 44 a 45"/>
    <x v="0"/>
    <n v="9"/>
  </r>
  <r>
    <x v="325"/>
    <x v="313"/>
    <x v="0"/>
    <s v="HVLP"/>
    <s v="A10AE04"/>
    <d v="2018-02-02T10:48:40"/>
    <n v="1"/>
    <n v="1084.92"/>
    <n v="1084.92"/>
    <n v="26"/>
    <s v="2611 - RHC: lůžkové oddělení 44 a 45"/>
    <x v="1"/>
    <n v="2"/>
  </r>
  <r>
    <x v="325"/>
    <x v="313"/>
    <x v="0"/>
    <s v="HVLP"/>
    <s v="A10AE04"/>
    <d v="2018-03-09T08:12:54"/>
    <n v="1"/>
    <n v="1085.03"/>
    <n v="1085.03"/>
    <n v="26"/>
    <s v="2611 - RHC: lůžkové oddělení 44 a 45"/>
    <x v="1"/>
    <n v="3"/>
  </r>
  <r>
    <x v="325"/>
    <x v="313"/>
    <x v="0"/>
    <s v="HVLP"/>
    <s v="A10AE04"/>
    <d v="2019-01-04T12:47:36"/>
    <n v="1"/>
    <n v="1084.92"/>
    <n v="1084.92"/>
    <n v="26"/>
    <s v="2611 - RHC: lůžkové oddělení 44 a 45"/>
    <x v="0"/>
    <n v="1"/>
  </r>
  <r>
    <x v="325"/>
    <x v="313"/>
    <x v="0"/>
    <s v="HVLP"/>
    <s v="A10AE04"/>
    <d v="2019-05-24T10:20:04"/>
    <n v="1"/>
    <n v="1084.92"/>
    <n v="1084.92"/>
    <n v="26"/>
    <s v="2611 - RHC: lůžkové oddělení 44 a 45"/>
    <x v="0"/>
    <n v="5"/>
  </r>
  <r>
    <x v="326"/>
    <x v="314"/>
    <x v="0"/>
    <s v="HVLP"/>
    <s v="H03AA01"/>
    <d v="2018-02-09T08:31:57"/>
    <n v="1"/>
    <n v="62.68"/>
    <n v="62.68"/>
    <n v="26"/>
    <s v="2611 - RHC: lůžkové oddělení 44 a 45"/>
    <x v="1"/>
    <n v="2"/>
  </r>
  <r>
    <x v="326"/>
    <x v="314"/>
    <x v="0"/>
    <s v="HVLP"/>
    <s v="H03AA01"/>
    <d v="2019-01-25T09:53:46"/>
    <n v="1"/>
    <n v="62.67"/>
    <n v="62.67"/>
    <n v="26"/>
    <s v="2611 - RHC: lůžkové oddělení 44 a 45"/>
    <x v="0"/>
    <n v="1"/>
  </r>
  <r>
    <x v="326"/>
    <x v="314"/>
    <x v="0"/>
    <s v="HVLP"/>
    <s v="H03AA01"/>
    <d v="2019-08-02T11:20:46"/>
    <n v="1"/>
    <n v="62.61"/>
    <n v="62.61"/>
    <n v="26"/>
    <s v="2611 - RHC: lůžkové oddělení 44 a 45"/>
    <x v="0"/>
    <n v="8"/>
  </r>
  <r>
    <x v="327"/>
    <x v="315"/>
    <x v="0"/>
    <s v="HVLP"/>
    <s v="A10AE05"/>
    <d v="2019-03-29T08:21:55"/>
    <n v="1"/>
    <n v="1041.1199999999999"/>
    <n v="1041.1199999999999"/>
    <n v="26"/>
    <s v="2611 - RHC: lůžkové oddělení 44 a 45"/>
    <x v="0"/>
    <n v="3"/>
  </r>
  <r>
    <x v="328"/>
    <x v="316"/>
    <x v="0"/>
    <s v="HVLP"/>
    <s v="A10AE05"/>
    <d v="2019-01-04T12:47:36"/>
    <n v="1"/>
    <n v="1041.1199999999999"/>
    <n v="1041.1199999999999"/>
    <n v="26"/>
    <s v="2611 - RHC: lůžkové oddělení 44 a 45"/>
    <x v="0"/>
    <n v="1"/>
  </r>
  <r>
    <x v="328"/>
    <x v="316"/>
    <x v="0"/>
    <s v="HVLP"/>
    <s v="A10AE05"/>
    <d v="2019-07-04T11:49:28"/>
    <n v="1"/>
    <n v="1041.1199999999999"/>
    <n v="1041.1199999999999"/>
    <n v="26"/>
    <s v="2611 - RHC: lůžkové oddělení 44 a 45"/>
    <x v="0"/>
    <n v="7"/>
  </r>
  <r>
    <x v="329"/>
    <x v="317"/>
    <x v="0"/>
    <s v="HVLP"/>
    <s v="N05BA08"/>
    <d v="2018-02-02T10:48:40"/>
    <n v="3"/>
    <n v="125.33"/>
    <n v="375.99"/>
    <n v="26"/>
    <s v="2611 - RHC: lůžkové oddělení 44 a 45"/>
    <x v="1"/>
    <n v="2"/>
  </r>
  <r>
    <x v="329"/>
    <x v="317"/>
    <x v="0"/>
    <s v="HVLP"/>
    <s v="N05BA08"/>
    <d v="2018-03-28T12:54:07"/>
    <n v="4"/>
    <n v="125.33"/>
    <n v="501.32"/>
    <n v="26"/>
    <s v="2611 - RHC: lůžkové oddělení 44 a 45"/>
    <x v="1"/>
    <n v="3"/>
  </r>
  <r>
    <x v="329"/>
    <x v="317"/>
    <x v="0"/>
    <s v="HVLP"/>
    <s v="N05BA08"/>
    <d v="2018-05-11T09:51:36"/>
    <n v="3"/>
    <n v="126.7"/>
    <n v="380.1"/>
    <n v="26"/>
    <s v="2611 - RHC: lůžkové oddělení 44 a 45"/>
    <x v="1"/>
    <n v="5"/>
  </r>
  <r>
    <x v="329"/>
    <x v="317"/>
    <x v="0"/>
    <s v="HVLP"/>
    <s v="N05BA08"/>
    <d v="2018-06-22T09:52:11"/>
    <n v="4"/>
    <n v="125.33"/>
    <n v="501.32"/>
    <n v="26"/>
    <s v="2611 - RHC: lůžkové oddělení 44 a 45"/>
    <x v="1"/>
    <n v="6"/>
  </r>
  <r>
    <x v="329"/>
    <x v="317"/>
    <x v="0"/>
    <s v="HVLP"/>
    <s v="N05BA08"/>
    <d v="2018-07-20T10:27:43"/>
    <n v="3"/>
    <n v="126.56"/>
    <n v="379.68"/>
    <n v="26"/>
    <s v="2611 - RHC: lůžkové oddělení 44 a 45"/>
    <x v="1"/>
    <n v="7"/>
  </r>
  <r>
    <x v="329"/>
    <x v="317"/>
    <x v="0"/>
    <s v="HVLP"/>
    <s v="N05BA08"/>
    <d v="2018-11-09T09:37:47"/>
    <n v="4"/>
    <n v="126.56"/>
    <n v="506.24"/>
    <n v="26"/>
    <s v="2611 - RHC: lůžkové oddělení 44 a 45"/>
    <x v="1"/>
    <n v="11"/>
  </r>
  <r>
    <x v="329"/>
    <x v="317"/>
    <x v="0"/>
    <s v="HVLP"/>
    <s v="N05BA08"/>
    <d v="2018-11-30T08:25:35"/>
    <n v="3"/>
    <n v="126.56"/>
    <n v="379.68"/>
    <n v="26"/>
    <s v="2611 - RHC: lůžkové oddělení 44 a 45"/>
    <x v="1"/>
    <n v="11"/>
  </r>
  <r>
    <x v="329"/>
    <x v="317"/>
    <x v="0"/>
    <s v="HVLP"/>
    <s v="N05BA08"/>
    <d v="2018-12-14T10:14:51"/>
    <n v="6"/>
    <n v="126.56"/>
    <n v="759.36"/>
    <n v="26"/>
    <s v="2611 - RHC: lůžkové oddělení 44 a 45"/>
    <x v="1"/>
    <n v="12"/>
  </r>
  <r>
    <x v="329"/>
    <x v="317"/>
    <x v="0"/>
    <s v="HVLP"/>
    <s v="N05BA08"/>
    <d v="2019-01-04T12:47:36"/>
    <n v="2"/>
    <n v="126.56"/>
    <n v="253.12"/>
    <n v="26"/>
    <s v="2611 - RHC: lůžkové oddělení 44 a 45"/>
    <x v="0"/>
    <n v="1"/>
  </r>
  <r>
    <x v="329"/>
    <x v="317"/>
    <x v="0"/>
    <s v="HVLP"/>
    <s v="N05BA08"/>
    <d v="2019-01-04T12:47:36"/>
    <n v="4"/>
    <n v="126.56"/>
    <n v="506.24"/>
    <n v="26"/>
    <s v="2611 - RHC: lůžkové oddělení 44 a 45"/>
    <x v="0"/>
    <n v="1"/>
  </r>
  <r>
    <x v="329"/>
    <x v="317"/>
    <x v="0"/>
    <s v="HVLP"/>
    <s v="N05BA08"/>
    <d v="2019-03-29T08:21:55"/>
    <n v="6"/>
    <n v="126.56"/>
    <n v="759.36"/>
    <n v="26"/>
    <s v="2611 - RHC: lůžkové oddělení 44 a 45"/>
    <x v="0"/>
    <n v="3"/>
  </r>
  <r>
    <x v="330"/>
    <x v="318"/>
    <x v="0"/>
    <s v="HVLP-R"/>
    <s v="N05BA08"/>
    <d v="2019-05-03T10:43:19"/>
    <n v="3"/>
    <n v="115.19"/>
    <n v="345.57"/>
    <n v="26"/>
    <s v="2611 - RHC: lůžkové oddělení 44 a 45"/>
    <x v="0"/>
    <n v="5"/>
  </r>
  <r>
    <x v="329"/>
    <x v="317"/>
    <x v="0"/>
    <s v="HVLP"/>
    <s v="N05BA08"/>
    <d v="2019-06-07T09:26:07"/>
    <n v="2"/>
    <n v="126.56"/>
    <n v="253.12"/>
    <n v="26"/>
    <s v="2611 - RHC: lůžkové oddělení 44 a 45"/>
    <x v="0"/>
    <n v="6"/>
  </r>
  <r>
    <x v="329"/>
    <x v="317"/>
    <x v="0"/>
    <s v="HVLP"/>
    <s v="N05BA08"/>
    <d v="2019-06-14T09:56:42"/>
    <n v="2"/>
    <n v="126.56"/>
    <n v="253.12"/>
    <n v="26"/>
    <s v="2611 - RHC: lůžkové oddělení 44 a 45"/>
    <x v="0"/>
    <n v="6"/>
  </r>
  <r>
    <x v="329"/>
    <x v="317"/>
    <x v="0"/>
    <s v="HVLP"/>
    <s v="N05BA08"/>
    <d v="2019-07-12T09:48:00"/>
    <n v="3"/>
    <n v="129.18"/>
    <n v="387.54"/>
    <n v="26"/>
    <s v="2611 - RHC: lůžkové oddělení 44 a 45"/>
    <x v="0"/>
    <n v="7"/>
  </r>
  <r>
    <x v="329"/>
    <x v="317"/>
    <x v="0"/>
    <s v="HVLP"/>
    <s v="N05BA08"/>
    <d v="2019-09-20T11:22:08"/>
    <n v="4"/>
    <n v="126.41"/>
    <n v="505.64"/>
    <n v="26"/>
    <s v="2611 - RHC: lůžkové oddělení 44 a 45"/>
    <x v="0"/>
    <n v="9"/>
  </r>
  <r>
    <x v="329"/>
    <x v="317"/>
    <x v="0"/>
    <s v="HVLP"/>
    <s v="N05BA08"/>
    <d v="2019-11-29T07:49:32"/>
    <n v="2"/>
    <n v="126.41"/>
    <n v="252.82"/>
    <n v="26"/>
    <s v="2611 - RHC: lůžkové oddělení 44 a 45"/>
    <x v="0"/>
    <n v="11"/>
  </r>
  <r>
    <x v="331"/>
    <x v="319"/>
    <x v="0"/>
    <s v="HVLP-R"/>
    <s v="N05BA08"/>
    <d v="2018-03-09T08:12:54"/>
    <n v="3"/>
    <n v="141.44999999999999"/>
    <n v="424.35"/>
    <n v="26"/>
    <s v="2611 - RHC: lůžkové oddělení 44 a 45"/>
    <x v="1"/>
    <n v="3"/>
  </r>
  <r>
    <x v="331"/>
    <x v="319"/>
    <x v="0"/>
    <s v="HVLP-R"/>
    <s v="N05BA08"/>
    <d v="2018-06-22T09:52:11"/>
    <n v="2"/>
    <n v="144.52000000000001"/>
    <n v="289.04000000000002"/>
    <n v="26"/>
    <s v="2611 - RHC: lůžkové oddělení 44 a 45"/>
    <x v="1"/>
    <n v="6"/>
  </r>
  <r>
    <x v="331"/>
    <x v="319"/>
    <x v="0"/>
    <s v="HVLP-R"/>
    <s v="N05BA08"/>
    <d v="2018-09-21T09:47:22"/>
    <n v="1"/>
    <n v="140.07"/>
    <n v="140.07"/>
    <n v="26"/>
    <s v="2611 - RHC: lůžkové oddělení 44 a 45"/>
    <x v="1"/>
    <n v="9"/>
  </r>
  <r>
    <x v="331"/>
    <x v="319"/>
    <x v="0"/>
    <s v="HVLP-R"/>
    <s v="N05BA08"/>
    <d v="2018-09-21T09:47:22"/>
    <n v="2"/>
    <n v="140.07"/>
    <n v="280.14"/>
    <n v="26"/>
    <s v="2611 - RHC: lůžkové oddělení 44 a 45"/>
    <x v="1"/>
    <n v="9"/>
  </r>
  <r>
    <x v="331"/>
    <x v="319"/>
    <x v="0"/>
    <s v="HVLP-R"/>
    <s v="N05BA08"/>
    <d v="2018-11-16T11:52:25"/>
    <n v="3"/>
    <n v="140.07"/>
    <n v="420.21"/>
    <n v="26"/>
    <s v="2611 - RHC: lůžkové oddělení 44 a 45"/>
    <x v="1"/>
    <n v="11"/>
  </r>
  <r>
    <x v="331"/>
    <x v="319"/>
    <x v="0"/>
    <s v="HVLP-R"/>
    <s v="N05BA08"/>
    <d v="2018-12-14T10:14:51"/>
    <n v="4"/>
    <n v="141.44999999999999"/>
    <n v="565.79999999999995"/>
    <n v="26"/>
    <s v="2611 - RHC: lůžkové oddělení 44 a 45"/>
    <x v="1"/>
    <n v="12"/>
  </r>
  <r>
    <x v="331"/>
    <x v="319"/>
    <x v="0"/>
    <s v="HVLP-R"/>
    <s v="N05BA08"/>
    <d v="2019-01-04T12:47:36"/>
    <n v="3"/>
    <n v="141.44999999999999"/>
    <n v="424.35"/>
    <n v="26"/>
    <s v="2611 - RHC: lůžkové oddělení 44 a 45"/>
    <x v="0"/>
    <n v="1"/>
  </r>
  <r>
    <x v="331"/>
    <x v="319"/>
    <x v="0"/>
    <s v="HVLP-R"/>
    <s v="N05BA08"/>
    <d v="2019-03-29T08:21:55"/>
    <n v="3"/>
    <n v="141.44999999999999"/>
    <n v="424.35"/>
    <n v="26"/>
    <s v="2611 - RHC: lůžkové oddělení 44 a 45"/>
    <x v="0"/>
    <n v="3"/>
  </r>
  <r>
    <x v="331"/>
    <x v="319"/>
    <x v="0"/>
    <s v="HVLP-R"/>
    <s v="N05BA08"/>
    <d v="2019-04-05T09:45:40"/>
    <n v="2"/>
    <n v="141.44999999999999"/>
    <n v="282.89999999999998"/>
    <n v="26"/>
    <s v="2611 - RHC: lůžkové oddělení 44 a 45"/>
    <x v="0"/>
    <n v="4"/>
  </r>
  <r>
    <x v="332"/>
    <x v="320"/>
    <x v="0"/>
    <s v="HVLP"/>
    <s v="N05BA08"/>
    <d v="2019-06-07T09:26:07"/>
    <n v="2"/>
    <n v="123.9"/>
    <n v="247.81"/>
    <n v="26"/>
    <s v="2611 - RHC: lůžkové oddělení 44 a 45"/>
    <x v="0"/>
    <n v="6"/>
  </r>
  <r>
    <x v="333"/>
    <x v="321"/>
    <x v="0"/>
    <s v="HVLP-R"/>
    <s v="C10AB05"/>
    <d v="2018-02-02T10:48:40"/>
    <n v="1"/>
    <n v="138"/>
    <n v="138"/>
    <n v="26"/>
    <s v="2611 - RHC: lůžkové oddělení 44 a 45"/>
    <x v="1"/>
    <n v="2"/>
  </r>
  <r>
    <x v="333"/>
    <x v="321"/>
    <x v="0"/>
    <s v="HVLP-R"/>
    <s v="C10AB05"/>
    <d v="2018-03-02T07:57:25"/>
    <n v="1"/>
    <n v="137.97999999999999"/>
    <n v="137.97999999999999"/>
    <n v="26"/>
    <s v="2611 - RHC: lůžkové oddělení 44 a 45"/>
    <x v="1"/>
    <n v="3"/>
  </r>
  <r>
    <x v="333"/>
    <x v="321"/>
    <x v="0"/>
    <s v="HVLP-R"/>
    <s v="C10AB05"/>
    <d v="2018-03-16T08:56:17"/>
    <n v="1"/>
    <n v="137.97999999999999"/>
    <n v="137.97999999999999"/>
    <n v="26"/>
    <s v="2611 - RHC: lůžkové oddělení 44 a 45"/>
    <x v="1"/>
    <n v="3"/>
  </r>
  <r>
    <x v="333"/>
    <x v="321"/>
    <x v="0"/>
    <s v="HVLP-R"/>
    <s v="C10AB05"/>
    <d v="2018-03-16T08:56:17"/>
    <n v="1"/>
    <n v="137.97999999999999"/>
    <n v="137.97999999999999"/>
    <n v="26"/>
    <s v="2611 - RHC: lůžkové oddělení 44 a 45"/>
    <x v="1"/>
    <n v="3"/>
  </r>
  <r>
    <x v="333"/>
    <x v="321"/>
    <x v="0"/>
    <s v="HVLP-R"/>
    <s v="C10AB05"/>
    <d v="2018-03-16T08:56:17"/>
    <n v="1"/>
    <n v="137.97999999999999"/>
    <n v="137.97999999999999"/>
    <n v="26"/>
    <s v="2611 - RHC: lůžkové oddělení 44 a 45"/>
    <x v="1"/>
    <n v="3"/>
  </r>
  <r>
    <x v="334"/>
    <x v="322"/>
    <x v="0"/>
    <s v="HVLP"/>
    <s v="C10AB05"/>
    <d v="2019-07-08T09:10:18"/>
    <n v="2"/>
    <n v="557.77"/>
    <n v="1115.54"/>
    <n v="26"/>
    <s v="2611 - RHC: lůžkové oddělení 44 a 45"/>
    <x v="0"/>
    <n v="7"/>
  </r>
  <r>
    <x v="335"/>
    <x v="323"/>
    <x v="0"/>
    <s v="HVLP"/>
    <s v="L01XX05"/>
    <d v="2018-03-20T12:52:14"/>
    <n v="1"/>
    <n v="465.05"/>
    <n v="465.05"/>
    <n v="26"/>
    <s v="2611 - RHC: lůžkové oddělení 44 a 45"/>
    <x v="1"/>
    <n v="3"/>
  </r>
  <r>
    <x v="336"/>
    <x v="324"/>
    <x v="0"/>
    <s v="HVLP"/>
    <s v="D07AB02"/>
    <d v="2019-09-06T11:01:41"/>
    <n v="2"/>
    <n v="60.27"/>
    <n v="120.54"/>
    <n v="26"/>
    <s v="2611 - RHC: lůžkové oddělení 44 a 45"/>
    <x v="0"/>
    <n v="9"/>
  </r>
  <r>
    <x v="337"/>
    <x v="325"/>
    <x v="0"/>
    <s v="HVLP"/>
    <s v="C07BB07"/>
    <d v="2018-02-09T08:31:57"/>
    <n v="2"/>
    <n v="114.99"/>
    <n v="229.98"/>
    <n v="26"/>
    <s v="2611 - RHC: lůžkové oddělení 44 a 45"/>
    <x v="1"/>
    <n v="2"/>
  </r>
  <r>
    <x v="338"/>
    <x v="326"/>
    <x v="0"/>
    <s v="HVLP"/>
    <s v="C07BB07"/>
    <d v="2018-02-09T08:31:57"/>
    <n v="1"/>
    <n v="123.88"/>
    <n v="123.88"/>
    <n v="26"/>
    <s v="2611 - RHC: lůžkové oddělení 44 a 45"/>
    <x v="1"/>
    <n v="2"/>
  </r>
  <r>
    <x v="338"/>
    <x v="326"/>
    <x v="0"/>
    <s v="HVLP"/>
    <s v="C07BB07"/>
    <d v="2018-02-09T08:31:57"/>
    <n v="1"/>
    <n v="123.87"/>
    <n v="123.87"/>
    <n v="26"/>
    <s v="2611 - RHC: lůžkové oddělení 44 a 45"/>
    <x v="1"/>
    <n v="2"/>
  </r>
  <r>
    <x v="339"/>
    <x v="327"/>
    <x v="0"/>
    <s v="HVLP"/>
    <s v="C07AB05"/>
    <d v="2018-02-02T10:48:40"/>
    <n v="1"/>
    <n v="98.11"/>
    <n v="98.11"/>
    <n v="26"/>
    <s v="2611 - RHC: lůžkové oddělení 44 a 45"/>
    <x v="1"/>
    <n v="2"/>
  </r>
  <r>
    <x v="339"/>
    <x v="327"/>
    <x v="0"/>
    <s v="HVLP"/>
    <s v="C07AB05"/>
    <d v="2019-08-09T09:27:13"/>
    <n v="1"/>
    <n v="98.11"/>
    <n v="98.11"/>
    <n v="26"/>
    <s v="2611 - RHC: lůžkové oddělení 44 a 45"/>
    <x v="0"/>
    <n v="8"/>
  </r>
  <r>
    <x v="340"/>
    <x v="328"/>
    <x v="0"/>
    <s v="HVLP"/>
    <s v="A07DA03"/>
    <d v="2018-07-20T10:27:43"/>
    <n v="3"/>
    <n v="106.9"/>
    <n v="320.7"/>
    <n v="26"/>
    <s v="2611 - RHC: lůžkové oddělení 44 a 45"/>
    <x v="1"/>
    <n v="7"/>
  </r>
  <r>
    <x v="340"/>
    <x v="328"/>
    <x v="0"/>
    <s v="HVLP"/>
    <s v="A07DA03"/>
    <d v="2018-12-14T10:14:51"/>
    <n v="5"/>
    <n v="106.9"/>
    <n v="534.5"/>
    <n v="26"/>
    <s v="2611 - RHC: lůžkové oddělení 44 a 45"/>
    <x v="1"/>
    <n v="12"/>
  </r>
  <r>
    <x v="340"/>
    <x v="328"/>
    <x v="0"/>
    <s v="HVLP"/>
    <s v="A07DA03"/>
    <d v="2019-05-10T09:15:35"/>
    <n v="3"/>
    <n v="107.94"/>
    <n v="323.82"/>
    <n v="26"/>
    <s v="2611 - RHC: lůžkové oddělení 44 a 45"/>
    <x v="0"/>
    <n v="5"/>
  </r>
  <r>
    <x v="340"/>
    <x v="328"/>
    <x v="0"/>
    <s v="HVLP"/>
    <s v="A07DA03"/>
    <d v="2019-06-14T09:56:42"/>
    <n v="3"/>
    <n v="107.94"/>
    <n v="323.82"/>
    <n v="26"/>
    <s v="2611 - RHC: lůžkové oddělení 44 a 45"/>
    <x v="0"/>
    <n v="6"/>
  </r>
  <r>
    <x v="340"/>
    <x v="328"/>
    <x v="0"/>
    <s v="HVLP"/>
    <s v="A07DA03"/>
    <d v="2019-08-09T09:27:13"/>
    <n v="2"/>
    <n v="107.94"/>
    <n v="215.88"/>
    <n v="26"/>
    <s v="2611 - RHC: lůžkové oddělení 44 a 45"/>
    <x v="0"/>
    <n v="8"/>
  </r>
  <r>
    <x v="340"/>
    <x v="328"/>
    <x v="0"/>
    <s v="HVLP"/>
    <s v="A07DA03"/>
    <d v="2019-08-09T09:27:13"/>
    <n v="3"/>
    <n v="107.94"/>
    <n v="323.82"/>
    <n v="26"/>
    <s v="2611 - RHC: lůžkové oddělení 44 a 45"/>
    <x v="0"/>
    <n v="8"/>
  </r>
  <r>
    <x v="340"/>
    <x v="328"/>
    <x v="0"/>
    <s v="HVLP"/>
    <s v="A07DA03"/>
    <d v="2019-08-30T09:39:11"/>
    <n v="5"/>
    <n v="107.82"/>
    <n v="539.1"/>
    <n v="26"/>
    <s v="2611 - RHC: lůžkové oddělení 44 a 45"/>
    <x v="0"/>
    <n v="8"/>
  </r>
  <r>
    <x v="340"/>
    <x v="328"/>
    <x v="0"/>
    <s v="HVLP"/>
    <s v="A07DA03"/>
    <d v="2019-10-18T09:59:44"/>
    <n v="3"/>
    <n v="107.82"/>
    <n v="323.45999999999998"/>
    <n v="26"/>
    <s v="2611 - RHC: lůžkové oddělení 44 a 45"/>
    <x v="0"/>
    <n v="10"/>
  </r>
  <r>
    <x v="341"/>
    <x v="329"/>
    <x v="0"/>
    <s v="HVLP"/>
    <s v="C03EA01"/>
    <d v="2018-02-23T09:42:27"/>
    <n v="2"/>
    <n v="86.7"/>
    <n v="173.4"/>
    <n v="26"/>
    <s v="2611 - RHC: lůžkové oddělení 44 a 45"/>
    <x v="1"/>
    <n v="2"/>
  </r>
  <r>
    <x v="342"/>
    <x v="330"/>
    <x v="0"/>
    <s v="HVLP"/>
    <s v="C03EA01"/>
    <d v="2018-02-23T09:42:27"/>
    <n v="2"/>
    <n v="85.01"/>
    <n v="170.02"/>
    <n v="26"/>
    <s v="2611 - RHC: lůžkové oddělení 44 a 45"/>
    <x v="1"/>
    <n v="2"/>
  </r>
  <r>
    <x v="343"/>
    <x v="331"/>
    <x v="0"/>
    <s v="HVLP"/>
    <s v="C09CA01"/>
    <d v="2018-07-20T10:27:43"/>
    <n v="1"/>
    <n v="48.54"/>
    <n v="48.54"/>
    <n v="26"/>
    <s v="2611 - RHC: lůžkové oddělení 44 a 45"/>
    <x v="1"/>
    <n v="7"/>
  </r>
  <r>
    <x v="343"/>
    <x v="331"/>
    <x v="0"/>
    <s v="HVLP"/>
    <s v="C09CA01"/>
    <d v="2018-11-30T08:25:35"/>
    <n v="1"/>
    <n v="48.54"/>
    <n v="48.54"/>
    <n v="26"/>
    <s v="2611 - RHC: lůžkové oddělení 44 a 45"/>
    <x v="1"/>
    <n v="11"/>
  </r>
  <r>
    <x v="343"/>
    <x v="331"/>
    <x v="0"/>
    <s v="HVLP"/>
    <s v="C09CA01"/>
    <d v="2019-06-14T09:56:42"/>
    <n v="1"/>
    <n v="48.52"/>
    <n v="48.52"/>
    <n v="26"/>
    <s v="2611 - RHC: lůžkové oddělení 44 a 45"/>
    <x v="0"/>
    <n v="6"/>
  </r>
  <r>
    <x v="344"/>
    <x v="332"/>
    <x v="0"/>
    <s v="HVLP"/>
    <s v="C09DA01"/>
    <d v="2018-07-20T10:27:43"/>
    <n v="2"/>
    <n v="19.010000000000002"/>
    <n v="38.020000000000003"/>
    <n v="26"/>
    <s v="2611 - RHC: lůžkové oddělení 44 a 45"/>
    <x v="1"/>
    <n v="7"/>
  </r>
  <r>
    <x v="345"/>
    <x v="333"/>
    <x v="0"/>
    <s v="HVLP"/>
    <s v="C09DA01"/>
    <d v="2018-11-02T09:36:21"/>
    <n v="1"/>
    <n v="52.59"/>
    <n v="52.59"/>
    <n v="26"/>
    <s v="2611 - RHC: lůžkové oddělení 44 a 45"/>
    <x v="1"/>
    <n v="11"/>
  </r>
  <r>
    <x v="345"/>
    <x v="333"/>
    <x v="0"/>
    <s v="HVLP"/>
    <s v="C09DA01"/>
    <d v="2018-11-09T09:37:47"/>
    <n v="1"/>
    <n v="52.59"/>
    <n v="52.59"/>
    <n v="26"/>
    <s v="2611 - RHC: lůžkové oddělení 44 a 45"/>
    <x v="1"/>
    <n v="11"/>
  </r>
  <r>
    <x v="346"/>
    <x v="334"/>
    <x v="0"/>
    <s v="HVLP"/>
    <s v="N03AX16"/>
    <d v="2019-10-24T11:15:24"/>
    <n v="1"/>
    <n v="89.77"/>
    <n v="89.77"/>
    <n v="26"/>
    <s v="2611 - RHC: lůžkové oddělení 44 a 45"/>
    <x v="0"/>
    <n v="10"/>
  </r>
  <r>
    <x v="346"/>
    <x v="334"/>
    <x v="0"/>
    <s v="HVLP"/>
    <s v="N03AX16"/>
    <d v="2019-10-25T08:31:30"/>
    <n v="2"/>
    <n v="89.77"/>
    <n v="179.54"/>
    <n v="26"/>
    <s v="2611 - RHC: lůžkové oddělení 44 a 45"/>
    <x v="0"/>
    <n v="10"/>
  </r>
  <r>
    <x v="346"/>
    <x v="334"/>
    <x v="0"/>
    <s v="HVLP"/>
    <s v="N03AX16"/>
    <d v="2019-11-15T09:53:03"/>
    <n v="1"/>
    <n v="89.77"/>
    <n v="89.77"/>
    <n v="26"/>
    <s v="2611 - RHC: lůžkové oddělení 44 a 45"/>
    <x v="0"/>
    <n v="11"/>
  </r>
  <r>
    <x v="346"/>
    <x v="334"/>
    <x v="0"/>
    <s v="HVLP"/>
    <s v="N03AX16"/>
    <d v="2019-11-18T09:01:51"/>
    <n v="3"/>
    <n v="89.77"/>
    <n v="269.31"/>
    <n v="26"/>
    <s v="2611 - RHC: lůžkové oddělení 44 a 45"/>
    <x v="0"/>
    <n v="11"/>
  </r>
  <r>
    <x v="347"/>
    <x v="335"/>
    <x v="0"/>
    <s v="HVLP"/>
    <s v="N03AX16"/>
    <d v="2019-11-15T09:53:03"/>
    <n v="2"/>
    <n v="41.17"/>
    <n v="82.34"/>
    <n v="26"/>
    <s v="2611 - RHC: lůžkové oddělení 44 a 45"/>
    <x v="0"/>
    <n v="11"/>
  </r>
  <r>
    <x v="348"/>
    <x v="336"/>
    <x v="0"/>
    <s v="HVLP"/>
    <s v="A02AD"/>
    <d v="2018-12-14T10:14:51"/>
    <n v="1"/>
    <n v="81.81"/>
    <n v="81.81"/>
    <n v="26"/>
    <s v="2611 - RHC: lůžkové oddělení 44 a 45"/>
    <x v="1"/>
    <n v="12"/>
  </r>
  <r>
    <x v="348"/>
    <x v="336"/>
    <x v="0"/>
    <s v="HVLP"/>
    <s v="A02AD"/>
    <d v="2019-11-15T09:53:03"/>
    <n v="2"/>
    <n v="81.709999999999994"/>
    <n v="163.41999999999999"/>
    <n v="26"/>
    <s v="2611 - RHC: lůžkové oddělení 44 a 45"/>
    <x v="0"/>
    <n v="11"/>
  </r>
  <r>
    <x v="349"/>
    <x v="337"/>
    <x v="0"/>
    <s v="HVLP"/>
    <s v="A02AD"/>
    <d v="2019-10-11T10:48:13"/>
    <n v="1"/>
    <n v="74.48"/>
    <n v="74.48"/>
    <n v="26"/>
    <s v="2611 - RHC: lůžkové oddělení 44 a 45"/>
    <x v="0"/>
    <n v="10"/>
  </r>
  <r>
    <x v="350"/>
    <x v="338"/>
    <x v="0"/>
    <s v="HVLP"/>
    <s v="N02AX02"/>
    <d v="2019-04-17T13:33:58"/>
    <n v="1"/>
    <n v="27.49"/>
    <n v="27.49"/>
    <n v="26"/>
    <s v="2611 - RHC: lůžkové oddělení 44 a 45"/>
    <x v="0"/>
    <n v="4"/>
  </r>
  <r>
    <x v="351"/>
    <x v="339"/>
    <x v="0"/>
    <s v="HVLP"/>
    <s v="A12CC06"/>
    <d v="2018-02-02T10:48:40"/>
    <n v="2"/>
    <n v="94.34"/>
    <n v="188.68"/>
    <n v="26"/>
    <s v="2611 - RHC: lůžkové oddělení 44 a 45"/>
    <x v="1"/>
    <n v="2"/>
  </r>
  <r>
    <x v="352"/>
    <x v="340"/>
    <x v="0"/>
    <s v="HVLP"/>
    <s v="A12CC06"/>
    <d v="2018-02-02T10:48:40"/>
    <n v="2"/>
    <n v="51.67"/>
    <n v="103.34"/>
    <n v="26"/>
    <s v="2611 - RHC: lůžkové oddělení 44 a 45"/>
    <x v="1"/>
    <n v="2"/>
  </r>
  <r>
    <x v="351"/>
    <x v="339"/>
    <x v="0"/>
    <s v="HVLP"/>
    <s v="A12CC06"/>
    <d v="2018-03-09T08:12:54"/>
    <n v="1"/>
    <n v="94.24"/>
    <n v="94.24"/>
    <n v="26"/>
    <s v="2611 - RHC: lůžkové oddělení 44 a 45"/>
    <x v="1"/>
    <n v="3"/>
  </r>
  <r>
    <x v="351"/>
    <x v="339"/>
    <x v="0"/>
    <s v="HVLP"/>
    <s v="A12CC06"/>
    <d v="2018-03-09T08:12:54"/>
    <n v="3"/>
    <n v="94.24"/>
    <n v="282.72000000000003"/>
    <n v="26"/>
    <s v="2611 - RHC: lůžkové oddělení 44 a 45"/>
    <x v="1"/>
    <n v="3"/>
  </r>
  <r>
    <x v="351"/>
    <x v="339"/>
    <x v="0"/>
    <s v="HVLP"/>
    <s v="A12CC06"/>
    <d v="2018-04-13T09:55:06"/>
    <n v="3"/>
    <n v="94.24"/>
    <n v="282.72000000000003"/>
    <n v="26"/>
    <s v="2611 - RHC: lůžkové oddělení 44 a 45"/>
    <x v="1"/>
    <n v="4"/>
  </r>
  <r>
    <x v="351"/>
    <x v="339"/>
    <x v="0"/>
    <s v="HVLP"/>
    <s v="A12CC06"/>
    <d v="2018-05-03T13:06:00"/>
    <n v="2"/>
    <n v="94.24"/>
    <n v="188.48"/>
    <n v="26"/>
    <s v="2611 - RHC: lůžkové oddělení 44 a 45"/>
    <x v="1"/>
    <n v="5"/>
  </r>
  <r>
    <x v="351"/>
    <x v="339"/>
    <x v="0"/>
    <s v="HVLP"/>
    <s v="A12CC06"/>
    <d v="2018-07-27T08:17:12"/>
    <n v="3"/>
    <n v="85.57"/>
    <n v="256.70999999999998"/>
    <n v="26"/>
    <s v="2611 - RHC: lůžkové oddělení 44 a 45"/>
    <x v="1"/>
    <n v="7"/>
  </r>
  <r>
    <x v="351"/>
    <x v="339"/>
    <x v="0"/>
    <s v="HVLP"/>
    <s v="A12CC06"/>
    <d v="2018-10-05T08:24:27"/>
    <n v="3"/>
    <n v="89.54"/>
    <n v="268.62"/>
    <n v="26"/>
    <s v="2611 - RHC: lůžkové oddělení 44 a 45"/>
    <x v="1"/>
    <n v="10"/>
  </r>
  <r>
    <x v="351"/>
    <x v="339"/>
    <x v="0"/>
    <s v="HVLP"/>
    <s v="A12CC06"/>
    <d v="2018-11-02T09:36:21"/>
    <n v="3"/>
    <n v="89.54"/>
    <n v="268.62"/>
    <n v="26"/>
    <s v="2611 - RHC: lůžkové oddělení 44 a 45"/>
    <x v="1"/>
    <n v="11"/>
  </r>
  <r>
    <x v="351"/>
    <x v="339"/>
    <x v="0"/>
    <s v="HVLP"/>
    <s v="A12CC06"/>
    <d v="2018-11-09T09:37:47"/>
    <n v="4"/>
    <n v="89.54"/>
    <n v="358.16"/>
    <n v="26"/>
    <s v="2611 - RHC: lůžkové oddělení 44 a 45"/>
    <x v="1"/>
    <n v="11"/>
  </r>
  <r>
    <x v="351"/>
    <x v="339"/>
    <x v="0"/>
    <s v="HVLP"/>
    <s v="A12CC06"/>
    <d v="2018-12-07T10:21:15"/>
    <n v="4"/>
    <n v="94.34"/>
    <n v="377.36"/>
    <n v="26"/>
    <s v="2611 - RHC: lůžkové oddělení 44 a 45"/>
    <x v="1"/>
    <n v="12"/>
  </r>
  <r>
    <x v="351"/>
    <x v="339"/>
    <x v="0"/>
    <s v="HVLP"/>
    <s v="A12CC06"/>
    <d v="2018-12-14T10:14:51"/>
    <n v="3"/>
    <n v="94.34"/>
    <n v="283.02"/>
    <n v="26"/>
    <s v="2611 - RHC: lůžkové oddělení 44 a 45"/>
    <x v="1"/>
    <n v="12"/>
  </r>
  <r>
    <x v="351"/>
    <x v="339"/>
    <x v="0"/>
    <s v="HVLP"/>
    <s v="A12CC06"/>
    <d v="2019-01-04T12:47:36"/>
    <n v="5"/>
    <n v="94.34"/>
    <n v="471.7"/>
    <n v="26"/>
    <s v="2611 - RHC: lůžkové oddělení 44 a 45"/>
    <x v="0"/>
    <n v="1"/>
  </r>
  <r>
    <x v="351"/>
    <x v="339"/>
    <x v="0"/>
    <s v="HVLP"/>
    <s v="A12CC06"/>
    <d v="2019-01-11T09:37:17"/>
    <n v="4"/>
    <n v="94.34"/>
    <n v="377.36"/>
    <n v="26"/>
    <s v="2611 - RHC: lůžkové oddělení 44 a 45"/>
    <x v="0"/>
    <n v="1"/>
  </r>
  <r>
    <x v="351"/>
    <x v="339"/>
    <x v="0"/>
    <s v="HVLP"/>
    <s v="A12CC06"/>
    <d v="2019-03-01T10:07:23"/>
    <n v="3"/>
    <n v="80.87"/>
    <n v="242.61"/>
    <n v="26"/>
    <s v="2611 - RHC: lůžkové oddělení 44 a 45"/>
    <x v="0"/>
    <n v="3"/>
  </r>
  <r>
    <x v="351"/>
    <x v="339"/>
    <x v="0"/>
    <s v="HVLP"/>
    <s v="A12CC06"/>
    <d v="2019-04-25T13:01:09"/>
    <n v="4"/>
    <n v="80.87"/>
    <n v="323.48"/>
    <n v="26"/>
    <s v="2611 - RHC: lůžkové oddělení 44 a 45"/>
    <x v="0"/>
    <n v="4"/>
  </r>
  <r>
    <x v="351"/>
    <x v="339"/>
    <x v="0"/>
    <s v="HVLP"/>
    <s v="A12CC06"/>
    <d v="2019-06-28T09:46:39"/>
    <n v="3"/>
    <n v="80.87"/>
    <n v="242.61"/>
    <n v="26"/>
    <s v="2611 - RHC: lůžkové oddělení 44 a 45"/>
    <x v="0"/>
    <n v="6"/>
  </r>
  <r>
    <x v="351"/>
    <x v="339"/>
    <x v="0"/>
    <s v="HVLP"/>
    <s v="A12CC06"/>
    <d v="2019-07-04T11:49:28"/>
    <n v="3"/>
    <n v="94.24"/>
    <n v="282.72000000000003"/>
    <n v="26"/>
    <s v="2611 - RHC: lůžkové oddělení 44 a 45"/>
    <x v="0"/>
    <n v="7"/>
  </r>
  <r>
    <x v="351"/>
    <x v="339"/>
    <x v="0"/>
    <s v="HVLP"/>
    <s v="A12CC06"/>
    <d v="2019-07-26T09:40:28"/>
    <n v="2"/>
    <n v="94.24"/>
    <n v="188.48"/>
    <n v="26"/>
    <s v="2611 - RHC: lůžkové oddělení 44 a 45"/>
    <x v="0"/>
    <n v="7"/>
  </r>
  <r>
    <x v="351"/>
    <x v="339"/>
    <x v="0"/>
    <s v="HVLP"/>
    <s v="A12CC06"/>
    <d v="2019-07-26T09:40:28"/>
    <n v="1"/>
    <n v="94.24"/>
    <n v="94.24"/>
    <n v="26"/>
    <s v="2611 - RHC: lůžkové oddělení 44 a 45"/>
    <x v="0"/>
    <n v="7"/>
  </r>
  <r>
    <x v="351"/>
    <x v="339"/>
    <x v="0"/>
    <s v="HVLP"/>
    <s v="A12CC06"/>
    <d v="2019-08-02T11:20:46"/>
    <n v="3"/>
    <n v="94.24"/>
    <n v="282.72000000000003"/>
    <n v="26"/>
    <s v="2611 - RHC: lůžkové oddělení 44 a 45"/>
    <x v="0"/>
    <n v="8"/>
  </r>
  <r>
    <x v="351"/>
    <x v="339"/>
    <x v="0"/>
    <s v="HVLP"/>
    <s v="A12CC06"/>
    <d v="2019-08-02T11:20:46"/>
    <n v="1"/>
    <n v="94.24"/>
    <n v="94.24"/>
    <n v="26"/>
    <s v="2611 - RHC: lůžkové oddělení 44 a 45"/>
    <x v="0"/>
    <n v="8"/>
  </r>
  <r>
    <x v="351"/>
    <x v="339"/>
    <x v="0"/>
    <s v="HVLP"/>
    <s v="A12CC06"/>
    <d v="2019-08-16T08:39:10"/>
    <n v="2"/>
    <n v="94.13"/>
    <n v="188.26"/>
    <n v="26"/>
    <s v="2611 - RHC: lůžkové oddělení 44 a 45"/>
    <x v="0"/>
    <n v="8"/>
  </r>
  <r>
    <x v="351"/>
    <x v="339"/>
    <x v="0"/>
    <s v="HVLP"/>
    <s v="A12CC06"/>
    <d v="2019-09-20T11:22:08"/>
    <n v="3"/>
    <n v="81.760000000000005"/>
    <n v="245.28"/>
    <n v="26"/>
    <s v="2611 - RHC: lůžkové oddělení 44 a 45"/>
    <x v="0"/>
    <n v="9"/>
  </r>
  <r>
    <x v="351"/>
    <x v="339"/>
    <x v="0"/>
    <s v="HVLP"/>
    <s v="A12CC06"/>
    <d v="2019-10-11T10:48:13"/>
    <n v="4"/>
    <n v="81.760000000000005"/>
    <n v="327.04000000000002"/>
    <n v="26"/>
    <s v="2611 - RHC: lůžkové oddělení 44 a 45"/>
    <x v="0"/>
    <n v="10"/>
  </r>
  <r>
    <x v="353"/>
    <x v="341"/>
    <x v="0"/>
    <s v="HVLP"/>
    <s v="A12CC02"/>
    <d v="2019-11-22T10:31:32"/>
    <n v="1"/>
    <n v="108.64"/>
    <n v="108.64"/>
    <n v="26"/>
    <s v="2611 - RHC: lůžkové oddělení 44 a 45"/>
    <x v="0"/>
    <n v="11"/>
  </r>
  <r>
    <x v="354"/>
    <x v="342"/>
    <x v="0"/>
    <s v="HVLP-R"/>
    <s v="A12CC02"/>
    <d v="2018-03-09T08:12:54"/>
    <n v="6"/>
    <n v="113.18"/>
    <n v="679.08"/>
    <n v="26"/>
    <s v="2611 - RHC: lůžkové oddělení 44 a 45"/>
    <x v="1"/>
    <n v="3"/>
  </r>
  <r>
    <x v="354"/>
    <x v="342"/>
    <x v="0"/>
    <s v="HVLP-R"/>
    <s v="A12CC02"/>
    <d v="2018-06-29T08:26:09"/>
    <n v="5"/>
    <n v="113.18"/>
    <n v="565.9"/>
    <n v="26"/>
    <s v="2611 - RHC: lůžkové oddělení 44 a 45"/>
    <x v="1"/>
    <n v="6"/>
  </r>
  <r>
    <x v="354"/>
    <x v="342"/>
    <x v="0"/>
    <s v="HVLP-R"/>
    <s v="A12CC02"/>
    <d v="2018-07-27T08:17:12"/>
    <n v="5"/>
    <n v="113.18"/>
    <n v="565.9"/>
    <n v="26"/>
    <s v="2611 - RHC: lůžkové oddělení 44 a 45"/>
    <x v="1"/>
    <n v="7"/>
  </r>
  <r>
    <x v="354"/>
    <x v="342"/>
    <x v="0"/>
    <s v="HVLP-R"/>
    <s v="A12CC02"/>
    <d v="2018-11-16T11:52:25"/>
    <n v="6"/>
    <n v="113.18"/>
    <n v="679.08"/>
    <n v="26"/>
    <s v="2611 - RHC: lůžkové oddělení 44 a 45"/>
    <x v="1"/>
    <n v="11"/>
  </r>
  <r>
    <x v="354"/>
    <x v="342"/>
    <x v="0"/>
    <s v="HVLP-R"/>
    <s v="A12CC02"/>
    <d v="2018-11-30T08:25:35"/>
    <n v="4"/>
    <n v="113.18"/>
    <n v="452.72"/>
    <n v="26"/>
    <s v="2611 - RHC: lůžkové oddělení 44 a 45"/>
    <x v="1"/>
    <n v="11"/>
  </r>
  <r>
    <x v="354"/>
    <x v="342"/>
    <x v="0"/>
    <s v="HVLP-R"/>
    <s v="A12CC02"/>
    <d v="2019-01-04T12:47:36"/>
    <n v="5"/>
    <n v="113.18"/>
    <n v="565.9"/>
    <n v="26"/>
    <s v="2611 - RHC: lůžkové oddělení 44 a 45"/>
    <x v="0"/>
    <n v="1"/>
  </r>
  <r>
    <x v="354"/>
    <x v="342"/>
    <x v="0"/>
    <s v="HVLP-R"/>
    <s v="A12CC02"/>
    <d v="2019-01-25T09:53:46"/>
    <n v="3"/>
    <n v="113.18"/>
    <n v="339.54"/>
    <n v="26"/>
    <s v="2611 - RHC: lůžkové oddělení 44 a 45"/>
    <x v="0"/>
    <n v="1"/>
  </r>
  <r>
    <x v="354"/>
    <x v="342"/>
    <x v="0"/>
    <s v="HVLP-R"/>
    <s v="A12CC02"/>
    <d v="2019-04-12T09:55:59"/>
    <n v="6"/>
    <n v="113.18"/>
    <n v="679.08"/>
    <n v="26"/>
    <s v="2611 - RHC: lůžkové oddělení 44 a 45"/>
    <x v="0"/>
    <n v="4"/>
  </r>
  <r>
    <x v="354"/>
    <x v="342"/>
    <x v="0"/>
    <s v="HVLP-R"/>
    <s v="A12CC02"/>
    <d v="2019-04-17T13:33:58"/>
    <n v="4"/>
    <n v="113.18"/>
    <n v="452.72"/>
    <n v="26"/>
    <s v="2611 - RHC: lůžkové oddělení 44 a 45"/>
    <x v="0"/>
    <n v="4"/>
  </r>
  <r>
    <x v="354"/>
    <x v="342"/>
    <x v="0"/>
    <s v="HVLP-R"/>
    <s v="A12CC02"/>
    <d v="2019-06-07T09:26:07"/>
    <n v="3"/>
    <n v="113.18"/>
    <n v="339.54"/>
    <n v="26"/>
    <s v="2611 - RHC: lůžkové oddělení 44 a 45"/>
    <x v="0"/>
    <n v="6"/>
  </r>
  <r>
    <x v="354"/>
    <x v="342"/>
    <x v="0"/>
    <s v="HVLP-R"/>
    <s v="A12CC02"/>
    <d v="2019-06-21T10:25:59"/>
    <n v="5"/>
    <n v="113.18"/>
    <n v="565.9"/>
    <n v="26"/>
    <s v="2611 - RHC: lůžkové oddělení 44 a 45"/>
    <x v="0"/>
    <n v="6"/>
  </r>
  <r>
    <x v="354"/>
    <x v="342"/>
    <x v="0"/>
    <s v="HVLP-R"/>
    <s v="A12CC02"/>
    <d v="2019-06-28T09:46:39"/>
    <n v="3"/>
    <n v="113.18"/>
    <n v="339.54"/>
    <n v="26"/>
    <s v="2611 - RHC: lůžkové oddělení 44 a 45"/>
    <x v="0"/>
    <n v="6"/>
  </r>
  <r>
    <x v="354"/>
    <x v="342"/>
    <x v="0"/>
    <s v="HVLP-R"/>
    <s v="A12CC02"/>
    <d v="2019-07-04T11:49:28"/>
    <n v="5"/>
    <n v="113.09"/>
    <n v="565.45000000000005"/>
    <n v="26"/>
    <s v="2611 - RHC: lůžkové oddělení 44 a 45"/>
    <x v="0"/>
    <n v="7"/>
  </r>
  <r>
    <x v="354"/>
    <x v="342"/>
    <x v="0"/>
    <s v="HVLP-R"/>
    <s v="A12CC02"/>
    <d v="2019-07-19T10:01:03"/>
    <n v="4"/>
    <n v="113.09"/>
    <n v="452.36"/>
    <n v="26"/>
    <s v="2611 - RHC: lůžkové oddělení 44 a 45"/>
    <x v="0"/>
    <n v="7"/>
  </r>
  <r>
    <x v="355"/>
    <x v="342"/>
    <x v="0"/>
    <s v="HVLP"/>
    <s v="A12CC02"/>
    <d v="2019-09-27T09:02:28"/>
    <n v="6"/>
    <n v="113.06"/>
    <n v="678.36"/>
    <n v="26"/>
    <s v="2611 - RHC: lůžkové oddělení 44 a 45"/>
    <x v="0"/>
    <n v="9"/>
  </r>
  <r>
    <x v="355"/>
    <x v="342"/>
    <x v="0"/>
    <s v="HVLP"/>
    <s v="A12CC02"/>
    <d v="2019-10-18T09:59:44"/>
    <n v="4"/>
    <n v="113.06"/>
    <n v="452.24"/>
    <n v="26"/>
    <s v="2611 - RHC: lůžkové oddělení 44 a 45"/>
    <x v="0"/>
    <n v="10"/>
  </r>
  <r>
    <x v="355"/>
    <x v="342"/>
    <x v="0"/>
    <s v="HVLP"/>
    <s v="A12CC02"/>
    <d v="2019-11-29T07:49:32"/>
    <n v="5"/>
    <n v="113.06"/>
    <n v="565.29999999999995"/>
    <n v="26"/>
    <s v="2611 - RHC: lůžkové oddělení 44 a 45"/>
    <x v="0"/>
    <n v="11"/>
  </r>
  <r>
    <x v="355"/>
    <x v="342"/>
    <x v="0"/>
    <s v="HVLP"/>
    <s v="A12CC02"/>
    <d v="2019-12-06T10:30:35"/>
    <n v="3"/>
    <n v="113.06"/>
    <n v="339.18"/>
    <n v="26"/>
    <s v="2611 - RHC: lůžkové oddělení 44 a 45"/>
    <x v="0"/>
    <n v="12"/>
  </r>
  <r>
    <x v="356"/>
    <x v="343"/>
    <x v="0"/>
    <s v="HVLP"/>
    <s v="N06AB03"/>
    <d v="2018-07-30T09:10:42"/>
    <n v="1"/>
    <n v="98.26"/>
    <n v="98.26"/>
    <n v="26"/>
    <s v="2611 - RHC: lůžkové oddělení 44 a 45"/>
    <x v="1"/>
    <n v="7"/>
  </r>
  <r>
    <x v="357"/>
    <x v="344"/>
    <x v="0"/>
    <s v="HVLP"/>
    <s v="N01BB01"/>
    <d v="2018-03-02T07:57:25"/>
    <n v="5"/>
    <n v="285.08"/>
    <n v="1425.4"/>
    <n v="26"/>
    <s v="2611 - RHC: lůžkové oddělení 44 a 45"/>
    <x v="1"/>
    <n v="3"/>
  </r>
  <r>
    <x v="357"/>
    <x v="344"/>
    <x v="0"/>
    <s v="HVLP"/>
    <s v="N01BB01"/>
    <d v="2018-03-02T07:57:25"/>
    <n v="1"/>
    <n v="285.08"/>
    <n v="285.08"/>
    <n v="26"/>
    <s v="2611 - RHC: lůžkové oddělení 44 a 45"/>
    <x v="1"/>
    <n v="3"/>
  </r>
  <r>
    <x v="357"/>
    <x v="344"/>
    <x v="0"/>
    <s v="HVLP"/>
    <s v="N01BB01"/>
    <d v="2018-05-18T08:23:23"/>
    <n v="6"/>
    <n v="285.08"/>
    <n v="1710.48"/>
    <n v="26"/>
    <s v="2611 - RHC: lůžkové oddělení 44 a 45"/>
    <x v="1"/>
    <n v="5"/>
  </r>
  <r>
    <x v="357"/>
    <x v="344"/>
    <x v="0"/>
    <s v="HVLP"/>
    <s v="N01BB01"/>
    <d v="2018-07-20T10:27:43"/>
    <n v="6"/>
    <n v="285.08"/>
    <n v="1710.48"/>
    <n v="26"/>
    <s v="2611 - RHC: lůžkové oddělení 44 a 45"/>
    <x v="1"/>
    <n v="7"/>
  </r>
  <r>
    <x v="357"/>
    <x v="344"/>
    <x v="0"/>
    <s v="HVLP"/>
    <s v="N01BB01"/>
    <d v="2018-10-05T08:24:27"/>
    <n v="5"/>
    <n v="285.08"/>
    <n v="1425.4"/>
    <n v="26"/>
    <s v="2611 - RHC: lůžkové oddělení 44 a 45"/>
    <x v="1"/>
    <n v="10"/>
  </r>
  <r>
    <x v="357"/>
    <x v="344"/>
    <x v="0"/>
    <s v="HVLP"/>
    <s v="N01BB01"/>
    <d v="2018-10-05T08:24:27"/>
    <n v="1"/>
    <n v="285.08"/>
    <n v="285.08"/>
    <n v="26"/>
    <s v="2611 - RHC: lůžkové oddělení 44 a 45"/>
    <x v="1"/>
    <n v="10"/>
  </r>
  <r>
    <x v="357"/>
    <x v="344"/>
    <x v="0"/>
    <s v="HVLP"/>
    <s v="N01BB01"/>
    <d v="2018-10-19T08:44:48"/>
    <n v="4"/>
    <n v="285.08"/>
    <n v="1140.32"/>
    <n v="26"/>
    <s v="2611 - RHC: lůžkové oddělení 44 a 45"/>
    <x v="1"/>
    <n v="10"/>
  </r>
  <r>
    <x v="357"/>
    <x v="344"/>
    <x v="0"/>
    <s v="HVLP"/>
    <s v="N01BB01"/>
    <d v="2019-01-04T12:47:36"/>
    <n v="10"/>
    <n v="285.08"/>
    <n v="2850.8"/>
    <n v="26"/>
    <s v="2611 - RHC: lůžkové oddělení 44 a 45"/>
    <x v="0"/>
    <n v="1"/>
  </r>
  <r>
    <x v="357"/>
    <x v="344"/>
    <x v="0"/>
    <s v="HVLP"/>
    <s v="N01BB01"/>
    <d v="2019-01-25T09:53:46"/>
    <n v="2"/>
    <n v="285.08"/>
    <n v="570.16"/>
    <n v="26"/>
    <s v="2611 - RHC: lůžkové oddělení 44 a 45"/>
    <x v="0"/>
    <n v="1"/>
  </r>
  <r>
    <x v="357"/>
    <x v="344"/>
    <x v="0"/>
    <s v="HVLP"/>
    <s v="N01BB01"/>
    <d v="2019-01-25T09:53:46"/>
    <n v="3"/>
    <n v="285.08"/>
    <n v="855.24"/>
    <n v="26"/>
    <s v="2611 - RHC: lůžkové oddělení 44 a 45"/>
    <x v="0"/>
    <n v="1"/>
  </r>
  <r>
    <x v="357"/>
    <x v="344"/>
    <x v="0"/>
    <s v="HVLP"/>
    <s v="N01BB01"/>
    <d v="2019-03-01T10:07:23"/>
    <n v="5"/>
    <n v="285.08"/>
    <n v="1425.4"/>
    <n v="26"/>
    <s v="2611 - RHC: lůžkové oddělení 44 a 45"/>
    <x v="0"/>
    <n v="3"/>
  </r>
  <r>
    <x v="357"/>
    <x v="344"/>
    <x v="0"/>
    <s v="HVLP"/>
    <s v="N01BB01"/>
    <d v="2019-04-17T13:33:58"/>
    <n v="6"/>
    <n v="285.08"/>
    <n v="1710.48"/>
    <n v="26"/>
    <s v="2611 - RHC: lůžkové oddělení 44 a 45"/>
    <x v="0"/>
    <n v="4"/>
  </r>
  <r>
    <x v="358"/>
    <x v="345"/>
    <x v="0"/>
    <s v="HVLP"/>
    <s v="S01CA01"/>
    <d v="2019-11-22T10:31:32"/>
    <n v="1"/>
    <n v="63.54"/>
    <n v="63.54"/>
    <n v="26"/>
    <s v="2611 - RHC: lůžkové oddělení 44 a 45"/>
    <x v="0"/>
    <n v="11"/>
  </r>
  <r>
    <x v="358"/>
    <x v="345"/>
    <x v="0"/>
    <s v="HVLP"/>
    <s v="S01CA01"/>
    <d v="2019-11-22T10:31:32"/>
    <n v="1"/>
    <n v="63.54"/>
    <n v="63.54"/>
    <n v="26"/>
    <s v="2611 - RHC: lůžkové oddělení 44 a 45"/>
    <x v="0"/>
    <n v="11"/>
  </r>
  <r>
    <x v="359"/>
    <x v="346"/>
    <x v="0"/>
    <s v="HVLP"/>
    <s v="S01CA01"/>
    <d v="2019-11-22T10:31:32"/>
    <n v="2"/>
    <n v="44.45"/>
    <n v="88.9"/>
    <n v="26"/>
    <s v="2611 - RHC: lůžkové oddělení 44 a 45"/>
    <x v="0"/>
    <n v="11"/>
  </r>
  <r>
    <x v="360"/>
    <x v="347"/>
    <x v="0"/>
    <s v="HVLP"/>
    <s v="N02AJ13"/>
    <d v="2018-01-19T09:39:58"/>
    <n v="10"/>
    <n v="43.42"/>
    <n v="434.2"/>
    <n v="26"/>
    <s v="2611 - RHC: lůžkové oddělení 44 a 45"/>
    <x v="1"/>
    <n v="1"/>
  </r>
  <r>
    <x v="360"/>
    <x v="347"/>
    <x v="0"/>
    <s v="HVLP"/>
    <s v="N02AJ13"/>
    <d v="2018-02-16T10:03:45"/>
    <n v="8"/>
    <n v="43.42"/>
    <n v="347.36"/>
    <n v="26"/>
    <s v="2611 - RHC: lůžkové oddělení 44 a 45"/>
    <x v="1"/>
    <n v="2"/>
  </r>
  <r>
    <x v="360"/>
    <x v="347"/>
    <x v="0"/>
    <s v="HVLP"/>
    <s v="N02AJ13"/>
    <d v="2018-02-16T10:03:45"/>
    <n v="2"/>
    <n v="43.42"/>
    <n v="86.84"/>
    <n v="26"/>
    <s v="2611 - RHC: lůžkové oddělení 44 a 45"/>
    <x v="1"/>
    <n v="2"/>
  </r>
  <r>
    <x v="360"/>
    <x v="347"/>
    <x v="0"/>
    <s v="HVLP"/>
    <s v="N02AJ13"/>
    <d v="2018-02-23T09:42:27"/>
    <n v="14"/>
    <n v="43.42"/>
    <n v="607.88"/>
    <n v="26"/>
    <s v="2611 - RHC: lůžkové oddělení 44 a 45"/>
    <x v="1"/>
    <n v="2"/>
  </r>
  <r>
    <x v="360"/>
    <x v="347"/>
    <x v="0"/>
    <s v="HVLP"/>
    <s v="N02AJ13"/>
    <d v="2018-02-23T09:42:27"/>
    <n v="1"/>
    <n v="43.42"/>
    <n v="43.42"/>
    <n v="26"/>
    <s v="2611 - RHC: lůžkové oddělení 44 a 45"/>
    <x v="1"/>
    <n v="2"/>
  </r>
  <r>
    <x v="360"/>
    <x v="347"/>
    <x v="0"/>
    <s v="HVLP"/>
    <s v="N02AJ13"/>
    <d v="2018-03-02T07:57:25"/>
    <n v="10"/>
    <n v="43.42"/>
    <n v="434.2"/>
    <n v="26"/>
    <s v="2611 - RHC: lůžkové oddělení 44 a 45"/>
    <x v="1"/>
    <n v="3"/>
  </r>
  <r>
    <x v="360"/>
    <x v="347"/>
    <x v="0"/>
    <s v="HVLP"/>
    <s v="N02AJ13"/>
    <d v="2018-03-28T12:54:07"/>
    <n v="2"/>
    <n v="43.42"/>
    <n v="86.84"/>
    <n v="26"/>
    <s v="2611 - RHC: lůžkové oddělení 44 a 45"/>
    <x v="1"/>
    <n v="3"/>
  </r>
  <r>
    <x v="360"/>
    <x v="347"/>
    <x v="0"/>
    <s v="HVLP"/>
    <s v="N02AJ13"/>
    <d v="2018-03-28T12:54:07"/>
    <n v="8"/>
    <n v="43.42"/>
    <n v="347.36"/>
    <n v="26"/>
    <s v="2611 - RHC: lůžkové oddělení 44 a 45"/>
    <x v="1"/>
    <n v="3"/>
  </r>
  <r>
    <x v="360"/>
    <x v="347"/>
    <x v="0"/>
    <s v="HVLP"/>
    <s v="N02AJ13"/>
    <d v="2018-05-11T09:51:36"/>
    <n v="1"/>
    <n v="43.42"/>
    <n v="43.42"/>
    <n v="26"/>
    <s v="2611 - RHC: lůžkové oddělení 44 a 45"/>
    <x v="1"/>
    <n v="5"/>
  </r>
  <r>
    <x v="360"/>
    <x v="347"/>
    <x v="0"/>
    <s v="HVLP"/>
    <s v="N02AJ13"/>
    <d v="2018-05-11T09:51:36"/>
    <n v="9"/>
    <n v="43.42"/>
    <n v="390.78"/>
    <n v="26"/>
    <s v="2611 - RHC: lůžkové oddělení 44 a 45"/>
    <x v="1"/>
    <n v="5"/>
  </r>
  <r>
    <x v="360"/>
    <x v="347"/>
    <x v="0"/>
    <s v="HVLP"/>
    <s v="N02AJ13"/>
    <d v="2018-05-18T08:23:23"/>
    <n v="12"/>
    <n v="43.42"/>
    <n v="521.04"/>
    <n v="26"/>
    <s v="2611 - RHC: lůžkové oddělení 44 a 45"/>
    <x v="1"/>
    <n v="5"/>
  </r>
  <r>
    <x v="360"/>
    <x v="347"/>
    <x v="0"/>
    <s v="HVLP"/>
    <s v="N02AJ13"/>
    <d v="2018-05-18T08:23:23"/>
    <n v="3"/>
    <n v="43.42"/>
    <n v="130.26"/>
    <n v="26"/>
    <s v="2611 - RHC: lůžkové oddělení 44 a 45"/>
    <x v="1"/>
    <n v="5"/>
  </r>
  <r>
    <x v="360"/>
    <x v="347"/>
    <x v="0"/>
    <s v="HVLP"/>
    <s v="N02AJ13"/>
    <d v="2018-05-25T09:47:12"/>
    <n v="2"/>
    <n v="43.42"/>
    <n v="86.84"/>
    <n v="26"/>
    <s v="2611 - RHC: lůžkové oddělení 44 a 45"/>
    <x v="1"/>
    <n v="5"/>
  </r>
  <r>
    <x v="360"/>
    <x v="347"/>
    <x v="0"/>
    <s v="HVLP"/>
    <s v="N02AJ13"/>
    <d v="2018-05-25T09:47:12"/>
    <n v="8"/>
    <n v="43.42"/>
    <n v="347.36"/>
    <n v="26"/>
    <s v="2611 - RHC: lůžkové oddělení 44 a 45"/>
    <x v="1"/>
    <n v="5"/>
  </r>
  <r>
    <x v="360"/>
    <x v="347"/>
    <x v="0"/>
    <s v="HVLP"/>
    <s v="N02AJ13"/>
    <d v="2018-06-01T08:13:41"/>
    <n v="10"/>
    <n v="43.42"/>
    <n v="434.2"/>
    <n v="26"/>
    <s v="2611 - RHC: lůžkové oddělení 44 a 45"/>
    <x v="1"/>
    <n v="6"/>
  </r>
  <r>
    <x v="360"/>
    <x v="347"/>
    <x v="0"/>
    <s v="HVLP"/>
    <s v="N02AJ13"/>
    <d v="2018-06-01T08:13:41"/>
    <n v="5"/>
    <n v="43.42"/>
    <n v="217.1"/>
    <n v="26"/>
    <s v="2611 - RHC: lůžkové oddělení 44 a 45"/>
    <x v="1"/>
    <n v="6"/>
  </r>
  <r>
    <x v="360"/>
    <x v="347"/>
    <x v="0"/>
    <s v="HVLP"/>
    <s v="N02AJ13"/>
    <d v="2018-07-04T11:52:00"/>
    <n v="10"/>
    <n v="43.42"/>
    <n v="434.2"/>
    <n v="26"/>
    <s v="2611 - RHC: lůžkové oddělení 44 a 45"/>
    <x v="1"/>
    <n v="7"/>
  </r>
  <r>
    <x v="360"/>
    <x v="347"/>
    <x v="0"/>
    <s v="HVLP"/>
    <s v="N02AJ13"/>
    <d v="2018-07-20T10:27:43"/>
    <n v="11"/>
    <n v="43.42"/>
    <n v="477.62"/>
    <n v="26"/>
    <s v="2611 - RHC: lůžkové oddělení 44 a 45"/>
    <x v="1"/>
    <n v="7"/>
  </r>
  <r>
    <x v="360"/>
    <x v="347"/>
    <x v="0"/>
    <s v="HVLP"/>
    <s v="N02AJ13"/>
    <d v="2018-07-20T10:27:43"/>
    <n v="4"/>
    <n v="43.42"/>
    <n v="173.68"/>
    <n v="26"/>
    <s v="2611 - RHC: lůžkové oddělení 44 a 45"/>
    <x v="1"/>
    <n v="7"/>
  </r>
  <r>
    <x v="360"/>
    <x v="347"/>
    <x v="0"/>
    <s v="HVLP"/>
    <s v="N02AJ13"/>
    <d v="2018-07-27T08:17:12"/>
    <n v="15"/>
    <n v="43.42"/>
    <n v="651.29999999999995"/>
    <n v="26"/>
    <s v="2611 - RHC: lůžkové oddělení 44 a 45"/>
    <x v="1"/>
    <n v="7"/>
  </r>
  <r>
    <x v="360"/>
    <x v="347"/>
    <x v="0"/>
    <s v="HVLP"/>
    <s v="N02AJ13"/>
    <d v="2018-10-05T08:24:27"/>
    <n v="5"/>
    <n v="43.42"/>
    <n v="217.1"/>
    <n v="26"/>
    <s v="2611 - RHC: lůžkové oddělení 44 a 45"/>
    <x v="1"/>
    <n v="10"/>
  </r>
  <r>
    <x v="360"/>
    <x v="347"/>
    <x v="0"/>
    <s v="HVLP"/>
    <s v="N02AJ13"/>
    <d v="2018-10-05T08:24:27"/>
    <n v="14"/>
    <n v="43.42"/>
    <n v="607.88"/>
    <n v="26"/>
    <s v="2611 - RHC: lůžkové oddělení 44 a 45"/>
    <x v="1"/>
    <n v="10"/>
  </r>
  <r>
    <x v="360"/>
    <x v="347"/>
    <x v="0"/>
    <s v="HVLP"/>
    <s v="N02AJ13"/>
    <d v="2018-10-05T08:24:27"/>
    <n v="1"/>
    <n v="43.42"/>
    <n v="43.42"/>
    <n v="26"/>
    <s v="2611 - RHC: lůžkové oddělení 44 a 45"/>
    <x v="1"/>
    <n v="10"/>
  </r>
  <r>
    <x v="360"/>
    <x v="347"/>
    <x v="0"/>
    <s v="HVLP"/>
    <s v="N02AJ13"/>
    <d v="2018-10-12T09:44:26"/>
    <n v="16"/>
    <n v="43.42"/>
    <n v="694.72"/>
    <n v="26"/>
    <s v="2611 - RHC: lůžkové oddělení 44 a 45"/>
    <x v="1"/>
    <n v="10"/>
  </r>
  <r>
    <x v="360"/>
    <x v="347"/>
    <x v="0"/>
    <s v="HVLP"/>
    <s v="N02AJ13"/>
    <d v="2018-10-12T09:44:26"/>
    <n v="4"/>
    <n v="43.42"/>
    <n v="173.68"/>
    <n v="26"/>
    <s v="2611 - RHC: lůžkové oddělení 44 a 45"/>
    <x v="1"/>
    <n v="10"/>
  </r>
  <r>
    <x v="360"/>
    <x v="347"/>
    <x v="0"/>
    <s v="HVLP"/>
    <s v="N02AJ13"/>
    <d v="2018-10-26T12:48:01"/>
    <n v="5"/>
    <n v="43.42"/>
    <n v="217.1"/>
    <n v="26"/>
    <s v="2611 - RHC: lůžkové oddělení 44 a 45"/>
    <x v="1"/>
    <n v="10"/>
  </r>
  <r>
    <x v="360"/>
    <x v="347"/>
    <x v="0"/>
    <s v="HVLP"/>
    <s v="N02AJ13"/>
    <d v="2018-10-26T12:48:01"/>
    <n v="5"/>
    <n v="43.42"/>
    <n v="217.1"/>
    <n v="26"/>
    <s v="2611 - RHC: lůžkové oddělení 44 a 45"/>
    <x v="1"/>
    <n v="10"/>
  </r>
  <r>
    <x v="360"/>
    <x v="347"/>
    <x v="0"/>
    <s v="HVLP"/>
    <s v="N02AJ13"/>
    <d v="2018-11-02T09:36:21"/>
    <n v="10"/>
    <n v="43.42"/>
    <n v="434.2"/>
    <n v="26"/>
    <s v="2611 - RHC: lůžkové oddělení 44 a 45"/>
    <x v="1"/>
    <n v="11"/>
  </r>
  <r>
    <x v="360"/>
    <x v="347"/>
    <x v="0"/>
    <s v="HVLP"/>
    <s v="N02AJ13"/>
    <d v="2018-11-16T11:52:25"/>
    <n v="9"/>
    <n v="43.42"/>
    <n v="390.78"/>
    <n v="26"/>
    <s v="2611 - RHC: lůžkové oddělení 44 a 45"/>
    <x v="1"/>
    <n v="11"/>
  </r>
  <r>
    <x v="360"/>
    <x v="347"/>
    <x v="0"/>
    <s v="HVLP"/>
    <s v="N02AJ13"/>
    <d v="2018-11-16T11:52:25"/>
    <n v="11"/>
    <n v="43.42"/>
    <n v="477.62"/>
    <n v="26"/>
    <s v="2611 - RHC: lůžkové oddělení 44 a 45"/>
    <x v="1"/>
    <n v="11"/>
  </r>
  <r>
    <x v="360"/>
    <x v="347"/>
    <x v="0"/>
    <s v="HVLP"/>
    <s v="N02AJ13"/>
    <d v="2018-11-23T13:06:29"/>
    <n v="20"/>
    <n v="43.42"/>
    <n v="868.4"/>
    <n v="26"/>
    <s v="2611 - RHC: lůžkové oddělení 44 a 45"/>
    <x v="1"/>
    <n v="11"/>
  </r>
  <r>
    <x v="360"/>
    <x v="347"/>
    <x v="0"/>
    <s v="HVLP"/>
    <s v="N02AJ13"/>
    <d v="2018-11-30T08:25:35"/>
    <n v="10"/>
    <n v="43.42"/>
    <n v="434.2"/>
    <n v="26"/>
    <s v="2611 - RHC: lůžkové oddělení 44 a 45"/>
    <x v="1"/>
    <n v="11"/>
  </r>
  <r>
    <x v="360"/>
    <x v="347"/>
    <x v="0"/>
    <s v="HVLP"/>
    <s v="N02AJ13"/>
    <d v="2018-12-14T10:14:51"/>
    <n v="4"/>
    <n v="43.42"/>
    <n v="173.68"/>
    <n v="26"/>
    <s v="2611 - RHC: lůžkové oddělení 44 a 45"/>
    <x v="1"/>
    <n v="12"/>
  </r>
  <r>
    <x v="360"/>
    <x v="347"/>
    <x v="0"/>
    <s v="HVLP"/>
    <s v="N02AJ13"/>
    <d v="2018-12-14T10:14:51"/>
    <n v="20"/>
    <n v="43.42"/>
    <n v="868.4"/>
    <n v="26"/>
    <s v="2611 - RHC: lůžkové oddělení 44 a 45"/>
    <x v="1"/>
    <n v="12"/>
  </r>
  <r>
    <x v="360"/>
    <x v="347"/>
    <x v="0"/>
    <s v="HVLP"/>
    <s v="N02AJ13"/>
    <d v="2018-12-17T08:25:01"/>
    <n v="6"/>
    <n v="43.42"/>
    <n v="260.52"/>
    <n v="26"/>
    <s v="2611 - RHC: lůžkové oddělení 44 a 45"/>
    <x v="1"/>
    <n v="12"/>
  </r>
  <r>
    <x v="360"/>
    <x v="347"/>
    <x v="0"/>
    <s v="HVLP"/>
    <s v="N02AJ13"/>
    <d v="2019-01-04T12:47:36"/>
    <n v="13"/>
    <n v="43.42"/>
    <n v="564.46"/>
    <n v="26"/>
    <s v="2611 - RHC: lůžkové oddělení 44 a 45"/>
    <x v="0"/>
    <n v="1"/>
  </r>
  <r>
    <x v="360"/>
    <x v="347"/>
    <x v="0"/>
    <s v="HVLP"/>
    <s v="N02AJ13"/>
    <d v="2019-01-04T12:47:36"/>
    <n v="7"/>
    <n v="43.42"/>
    <n v="303.94"/>
    <n v="26"/>
    <s v="2611 - RHC: lůžkové oddělení 44 a 45"/>
    <x v="0"/>
    <n v="1"/>
  </r>
  <r>
    <x v="360"/>
    <x v="347"/>
    <x v="0"/>
    <s v="HVLP"/>
    <s v="N02AJ13"/>
    <d v="2019-04-12T09:55:59"/>
    <n v="3"/>
    <n v="43.42"/>
    <n v="130.26"/>
    <n v="26"/>
    <s v="2611 - RHC: lůžkové oddělení 44 a 45"/>
    <x v="0"/>
    <n v="4"/>
  </r>
  <r>
    <x v="360"/>
    <x v="347"/>
    <x v="0"/>
    <s v="HVLP"/>
    <s v="N02AJ13"/>
    <d v="2019-04-12T09:55:59"/>
    <n v="27"/>
    <n v="43.42"/>
    <n v="1172.3399999999999"/>
    <n v="26"/>
    <s v="2611 - RHC: lůžkové oddělení 44 a 45"/>
    <x v="0"/>
    <n v="4"/>
  </r>
  <r>
    <x v="360"/>
    <x v="347"/>
    <x v="0"/>
    <s v="HVLP"/>
    <s v="N02AJ13"/>
    <d v="2019-04-17T13:33:58"/>
    <n v="20"/>
    <n v="43.42"/>
    <n v="868.4"/>
    <n v="26"/>
    <s v="2611 - RHC: lůžkové oddělení 44 a 45"/>
    <x v="0"/>
    <n v="4"/>
  </r>
  <r>
    <x v="360"/>
    <x v="347"/>
    <x v="0"/>
    <s v="HVLP"/>
    <s v="N02AJ13"/>
    <d v="2019-04-25T13:01:09"/>
    <n v="1"/>
    <n v="43.42"/>
    <n v="43.42"/>
    <n v="26"/>
    <s v="2611 - RHC: lůžkové oddělení 44 a 45"/>
    <x v="0"/>
    <n v="4"/>
  </r>
  <r>
    <x v="360"/>
    <x v="347"/>
    <x v="0"/>
    <s v="HVLP"/>
    <s v="N02AJ13"/>
    <d v="2019-04-25T13:01:09"/>
    <n v="19"/>
    <n v="43.42"/>
    <n v="824.98"/>
    <n v="26"/>
    <s v="2611 - RHC: lůžkové oddělení 44 a 45"/>
    <x v="0"/>
    <n v="4"/>
  </r>
  <r>
    <x v="360"/>
    <x v="347"/>
    <x v="0"/>
    <s v="HVLP"/>
    <s v="N02AJ13"/>
    <d v="2019-05-17T12:06:12"/>
    <n v="9"/>
    <n v="43.42"/>
    <n v="390.78"/>
    <n v="26"/>
    <s v="2611 - RHC: lůžkové oddělení 44 a 45"/>
    <x v="0"/>
    <n v="5"/>
  </r>
  <r>
    <x v="360"/>
    <x v="347"/>
    <x v="0"/>
    <s v="HVLP"/>
    <s v="N02AJ13"/>
    <d v="2019-05-17T12:06:12"/>
    <n v="6"/>
    <n v="43.42"/>
    <n v="260.52"/>
    <n v="26"/>
    <s v="2611 - RHC: lůžkové oddělení 44 a 45"/>
    <x v="0"/>
    <n v="5"/>
  </r>
  <r>
    <x v="360"/>
    <x v="347"/>
    <x v="0"/>
    <s v="HVLP"/>
    <s v="N02AJ13"/>
    <d v="2019-05-24T10:20:04"/>
    <n v="5"/>
    <n v="43.42"/>
    <n v="217.1"/>
    <n v="26"/>
    <s v="2611 - RHC: lůžkové oddělení 44 a 45"/>
    <x v="0"/>
    <n v="5"/>
  </r>
  <r>
    <x v="360"/>
    <x v="347"/>
    <x v="0"/>
    <s v="HVLP"/>
    <s v="N02AJ13"/>
    <d v="2019-05-24T10:20:04"/>
    <n v="5"/>
    <n v="43.42"/>
    <n v="217.1"/>
    <n v="26"/>
    <s v="2611 - RHC: lůžkové oddělení 44 a 45"/>
    <x v="0"/>
    <n v="5"/>
  </r>
  <r>
    <x v="360"/>
    <x v="347"/>
    <x v="0"/>
    <s v="HVLP"/>
    <s v="N02AJ13"/>
    <d v="2019-06-07T09:26:07"/>
    <n v="13"/>
    <n v="43.42"/>
    <n v="564.46"/>
    <n v="26"/>
    <s v="2611 - RHC: lůžkové oddělení 44 a 45"/>
    <x v="0"/>
    <n v="6"/>
  </r>
  <r>
    <x v="360"/>
    <x v="347"/>
    <x v="0"/>
    <s v="HVLP"/>
    <s v="N02AJ13"/>
    <d v="2019-06-07T09:26:07"/>
    <n v="2"/>
    <n v="43.42"/>
    <n v="86.84"/>
    <n v="26"/>
    <s v="2611 - RHC: lůžkové oddělení 44 a 45"/>
    <x v="0"/>
    <n v="6"/>
  </r>
  <r>
    <x v="360"/>
    <x v="347"/>
    <x v="0"/>
    <s v="HVLP"/>
    <s v="N02AJ13"/>
    <d v="2019-07-04T11:49:28"/>
    <n v="11"/>
    <n v="43.38"/>
    <n v="477.18"/>
    <n v="26"/>
    <s v="2611 - RHC: lůžkové oddělení 44 a 45"/>
    <x v="0"/>
    <n v="7"/>
  </r>
  <r>
    <x v="360"/>
    <x v="347"/>
    <x v="0"/>
    <s v="HVLP"/>
    <s v="N02AJ13"/>
    <d v="2019-07-04T11:49:28"/>
    <n v="9"/>
    <n v="43.38"/>
    <n v="390.42"/>
    <n v="26"/>
    <s v="2611 - RHC: lůžkové oddělení 44 a 45"/>
    <x v="0"/>
    <n v="7"/>
  </r>
  <r>
    <x v="360"/>
    <x v="347"/>
    <x v="0"/>
    <s v="HVLP"/>
    <s v="N02AJ13"/>
    <d v="2019-07-19T10:01:03"/>
    <n v="15"/>
    <n v="43.38"/>
    <n v="650.70000000000005"/>
    <n v="26"/>
    <s v="2611 - RHC: lůžkové oddělení 44 a 45"/>
    <x v="0"/>
    <n v="7"/>
  </r>
  <r>
    <x v="360"/>
    <x v="347"/>
    <x v="0"/>
    <s v="HVLP"/>
    <s v="N02AJ13"/>
    <d v="2019-08-02T11:20:46"/>
    <n v="7"/>
    <n v="43.38"/>
    <n v="303.66000000000003"/>
    <n v="26"/>
    <s v="2611 - RHC: lůžkové oddělení 44 a 45"/>
    <x v="0"/>
    <n v="8"/>
  </r>
  <r>
    <x v="360"/>
    <x v="347"/>
    <x v="0"/>
    <s v="HVLP"/>
    <s v="N02AJ13"/>
    <d v="2019-08-02T11:20:46"/>
    <n v="11"/>
    <n v="43.38"/>
    <n v="477.18"/>
    <n v="26"/>
    <s v="2611 - RHC: lůžkové oddělení 44 a 45"/>
    <x v="0"/>
    <n v="8"/>
  </r>
  <r>
    <x v="360"/>
    <x v="347"/>
    <x v="0"/>
    <s v="HVLP"/>
    <s v="N02AJ13"/>
    <d v="2019-08-02T11:20:46"/>
    <n v="2"/>
    <n v="43.38"/>
    <n v="86.76"/>
    <n v="26"/>
    <s v="2611 - RHC: lůžkové oddělení 44 a 45"/>
    <x v="0"/>
    <n v="8"/>
  </r>
  <r>
    <x v="360"/>
    <x v="347"/>
    <x v="0"/>
    <s v="HVLP"/>
    <s v="N02AJ13"/>
    <d v="2019-08-09T09:27:13"/>
    <n v="20"/>
    <n v="43.38"/>
    <n v="867.6"/>
    <n v="26"/>
    <s v="2611 - RHC: lůžkové oddělení 44 a 45"/>
    <x v="0"/>
    <n v="8"/>
  </r>
  <r>
    <x v="360"/>
    <x v="347"/>
    <x v="0"/>
    <s v="HVLP"/>
    <s v="N02AJ13"/>
    <d v="2019-08-23T09:59:45"/>
    <n v="12"/>
    <n v="43.36"/>
    <n v="520.32000000000005"/>
    <n v="26"/>
    <s v="2611 - RHC: lůžkové oddělení 44 a 45"/>
    <x v="0"/>
    <n v="8"/>
  </r>
  <r>
    <x v="360"/>
    <x v="347"/>
    <x v="0"/>
    <s v="HVLP"/>
    <s v="N02AJ13"/>
    <d v="2019-08-23T09:59:45"/>
    <n v="8"/>
    <n v="43.36"/>
    <n v="346.88"/>
    <n v="26"/>
    <s v="2611 - RHC: lůžkové oddělení 44 a 45"/>
    <x v="0"/>
    <n v="8"/>
  </r>
  <r>
    <x v="360"/>
    <x v="347"/>
    <x v="0"/>
    <s v="HVLP"/>
    <s v="N02AJ13"/>
    <d v="2019-08-30T09:39:11"/>
    <n v="15"/>
    <n v="43.36"/>
    <n v="650.4"/>
    <n v="26"/>
    <s v="2611 - RHC: lůžkové oddělení 44 a 45"/>
    <x v="0"/>
    <n v="8"/>
  </r>
  <r>
    <x v="361"/>
    <x v="348"/>
    <x v="0"/>
    <s v="HVLP"/>
    <s v="H02AB04"/>
    <d v="2018-02-23T09:42:27"/>
    <n v="1"/>
    <n v="180.64"/>
    <n v="180.64"/>
    <n v="26"/>
    <s v="2611 - RHC: lůžkové oddělení 44 a 45"/>
    <x v="1"/>
    <n v="2"/>
  </r>
  <r>
    <x v="361"/>
    <x v="348"/>
    <x v="0"/>
    <s v="HVLP"/>
    <s v="H02AB04"/>
    <d v="2018-02-23T09:42:27"/>
    <n v="1"/>
    <n v="180.64"/>
    <n v="180.64"/>
    <n v="26"/>
    <s v="2611 - RHC: lůžkové oddělení 44 a 45"/>
    <x v="1"/>
    <n v="2"/>
  </r>
  <r>
    <x v="361"/>
    <x v="348"/>
    <x v="0"/>
    <s v="HVLP"/>
    <s v="H02AB04"/>
    <d v="2018-04-13T09:55:06"/>
    <n v="2"/>
    <n v="180.62"/>
    <n v="361.24"/>
    <n v="26"/>
    <s v="2611 - RHC: lůžkové oddělení 44 a 45"/>
    <x v="1"/>
    <n v="4"/>
  </r>
  <r>
    <x v="362"/>
    <x v="349"/>
    <x v="0"/>
    <s v="HVLP-R"/>
    <s v="H02AB04"/>
    <d v="2018-03-09T08:12:54"/>
    <n v="2"/>
    <n v="61.69"/>
    <n v="123.38"/>
    <n v="26"/>
    <s v="2611 - RHC: lůžkové oddělení 44 a 45"/>
    <x v="1"/>
    <n v="3"/>
  </r>
  <r>
    <x v="362"/>
    <x v="349"/>
    <x v="0"/>
    <s v="HVLP-R"/>
    <s v="H02AB04"/>
    <d v="2018-03-09T08:12:54"/>
    <n v="1"/>
    <n v="61.69"/>
    <n v="61.69"/>
    <n v="26"/>
    <s v="2611 - RHC: lůžkové oddělení 44 a 45"/>
    <x v="1"/>
    <n v="3"/>
  </r>
  <r>
    <x v="363"/>
    <x v="349"/>
    <x v="0"/>
    <s v="HVLP"/>
    <s v="H02AB04"/>
    <d v="2019-01-11T09:37:17"/>
    <n v="1"/>
    <n v="61.7"/>
    <n v="61.7"/>
    <n v="26"/>
    <s v="2611 - RHC: lůžkové oddělení 44 a 45"/>
    <x v="0"/>
    <n v="1"/>
  </r>
  <r>
    <x v="363"/>
    <x v="349"/>
    <x v="0"/>
    <s v="HVLP"/>
    <s v="H02AB04"/>
    <d v="2019-01-11T09:37:17"/>
    <n v="1"/>
    <n v="61.7"/>
    <n v="61.7"/>
    <n v="26"/>
    <s v="2611 - RHC: lůžkové oddělení 44 a 45"/>
    <x v="0"/>
    <n v="1"/>
  </r>
  <r>
    <x v="364"/>
    <x v="350"/>
    <x v="0"/>
    <s v="HVLP"/>
    <s v="N01BB"/>
    <d v="2018-02-23T09:42:27"/>
    <n v="5"/>
    <n v="73.790000000000006"/>
    <n v="368.95"/>
    <n v="26"/>
    <s v="2611 - RHC: lůžkové oddělení 44 a 45"/>
    <x v="1"/>
    <n v="2"/>
  </r>
  <r>
    <x v="364"/>
    <x v="350"/>
    <x v="0"/>
    <s v="HVLP"/>
    <s v="N01BB"/>
    <d v="2018-03-09T08:12:54"/>
    <n v="5"/>
    <n v="73.709999999999994"/>
    <n v="368.55"/>
    <n v="26"/>
    <s v="2611 - RHC: lůžkové oddělení 44 a 45"/>
    <x v="1"/>
    <n v="3"/>
  </r>
  <r>
    <x v="364"/>
    <x v="350"/>
    <x v="0"/>
    <s v="HVLP"/>
    <s v="N01BB"/>
    <d v="2018-10-12T09:44:26"/>
    <n v="3"/>
    <n v="104.23"/>
    <n v="312.69"/>
    <n v="26"/>
    <s v="2611 - RHC: lůžkové oddělení 44 a 45"/>
    <x v="1"/>
    <n v="10"/>
  </r>
  <r>
    <x v="365"/>
    <x v="351"/>
    <x v="0"/>
    <s v="HVLP"/>
    <s v="N01BB"/>
    <d v="2018-10-12T09:44:26"/>
    <n v="3"/>
    <n v="238.66"/>
    <n v="715.98"/>
    <n v="26"/>
    <s v="2611 - RHC: lůžkové oddělení 44 a 45"/>
    <x v="1"/>
    <n v="10"/>
  </r>
  <r>
    <x v="365"/>
    <x v="351"/>
    <x v="0"/>
    <s v="HVLP"/>
    <s v="N01BB"/>
    <d v="2018-10-19T08:44:48"/>
    <n v="3"/>
    <n v="238.66"/>
    <n v="715.98"/>
    <n v="26"/>
    <s v="2611 - RHC: lůžkové oddělení 44 a 45"/>
    <x v="1"/>
    <n v="10"/>
  </r>
  <r>
    <x v="365"/>
    <x v="351"/>
    <x v="0"/>
    <s v="HVLP"/>
    <s v="N01BB"/>
    <d v="2018-11-16T11:52:25"/>
    <n v="3"/>
    <n v="238.66"/>
    <n v="715.98"/>
    <n v="26"/>
    <s v="2611 - RHC: lůžkové oddělení 44 a 45"/>
    <x v="1"/>
    <n v="11"/>
  </r>
  <r>
    <x v="364"/>
    <x v="350"/>
    <x v="0"/>
    <s v="HVLP"/>
    <s v="N01BB"/>
    <d v="2018-11-16T11:52:25"/>
    <n v="5"/>
    <n v="104.23"/>
    <n v="521.15"/>
    <n v="26"/>
    <s v="2611 - RHC: lůžkové oddělení 44 a 45"/>
    <x v="1"/>
    <n v="11"/>
  </r>
  <r>
    <x v="364"/>
    <x v="350"/>
    <x v="0"/>
    <s v="HVLP"/>
    <s v="N01BB"/>
    <d v="2018-11-23T13:06:29"/>
    <n v="5"/>
    <n v="104.23"/>
    <n v="521.15"/>
    <n v="26"/>
    <s v="2611 - RHC: lůžkové oddělení 44 a 45"/>
    <x v="1"/>
    <n v="11"/>
  </r>
  <r>
    <x v="365"/>
    <x v="351"/>
    <x v="0"/>
    <s v="HVLP"/>
    <s v="N01BB"/>
    <d v="2019-04-17T13:33:58"/>
    <n v="5"/>
    <n v="269.26"/>
    <n v="1346.3"/>
    <n v="26"/>
    <s v="2611 - RHC: lůžkové oddělení 44 a 45"/>
    <x v="0"/>
    <n v="4"/>
  </r>
  <r>
    <x v="364"/>
    <x v="350"/>
    <x v="0"/>
    <s v="HVLP"/>
    <s v="N01BB"/>
    <d v="2019-08-15T09:46:29"/>
    <n v="3"/>
    <n v="109.66"/>
    <n v="328.98"/>
    <n v="26"/>
    <s v="2611 - RHC: lůžkové oddělení 44 a 45"/>
    <x v="0"/>
    <n v="8"/>
  </r>
  <r>
    <x v="364"/>
    <x v="350"/>
    <x v="0"/>
    <s v="HVLP"/>
    <s v="N01BB"/>
    <d v="2019-08-15T09:46:29"/>
    <n v="1"/>
    <n v="109.66"/>
    <n v="109.66"/>
    <n v="26"/>
    <s v="2611 - RHC: lůžkové oddělení 44 a 45"/>
    <x v="0"/>
    <n v="8"/>
  </r>
  <r>
    <x v="364"/>
    <x v="350"/>
    <x v="0"/>
    <s v="HVLP"/>
    <s v="N01BB"/>
    <d v="2019-09-27T09:02:28"/>
    <n v="6"/>
    <n v="108.56"/>
    <n v="651.36"/>
    <n v="26"/>
    <s v="2611 - RHC: lůžkové oddělení 44 a 45"/>
    <x v="0"/>
    <n v="9"/>
  </r>
  <r>
    <x v="364"/>
    <x v="350"/>
    <x v="0"/>
    <s v="HVLP"/>
    <s v="N01BB"/>
    <d v="2019-09-27T09:02:28"/>
    <n v="10"/>
    <n v="108.56"/>
    <n v="1085.5999999999999"/>
    <n v="26"/>
    <s v="2611 - RHC: lůžkové oddělení 44 a 45"/>
    <x v="0"/>
    <n v="9"/>
  </r>
  <r>
    <x v="364"/>
    <x v="350"/>
    <x v="0"/>
    <s v="HVLP"/>
    <s v="N01BB"/>
    <d v="2019-10-04T10:46:33"/>
    <n v="10"/>
    <n v="108.56"/>
    <n v="1085.5999999999999"/>
    <n v="26"/>
    <s v="2611 - RHC: lůžkové oddělení 44 a 45"/>
    <x v="0"/>
    <n v="10"/>
  </r>
  <r>
    <x v="365"/>
    <x v="351"/>
    <x v="0"/>
    <s v="HVLP"/>
    <s v="N01BB"/>
    <d v="2019-10-18T10:35:07"/>
    <n v="2"/>
    <n v="268.94"/>
    <n v="537.88"/>
    <n v="26"/>
    <s v="2611 - RHC: lůžkové oddělení 44 a 45"/>
    <x v="0"/>
    <n v="10"/>
  </r>
  <r>
    <x v="366"/>
    <x v="352"/>
    <x v="0"/>
    <s v="HVLP"/>
    <s v="N02BB02"/>
    <d v="2019-07-26T09:40:28"/>
    <n v="7"/>
    <n v="193.75"/>
    <n v="1356.25"/>
    <n v="26"/>
    <s v="2611 - RHC: lůžkové oddělení 44 a 45"/>
    <x v="0"/>
    <n v="7"/>
  </r>
  <r>
    <x v="366"/>
    <x v="352"/>
    <x v="0"/>
    <s v="HVLP"/>
    <s v="N02BB02"/>
    <d v="2019-11-22T10:31:32"/>
    <n v="4"/>
    <n v="193.33"/>
    <n v="773.32"/>
    <n v="26"/>
    <s v="2611 - RHC: lůžkové oddělení 44 a 45"/>
    <x v="0"/>
    <n v="11"/>
  </r>
  <r>
    <x v="366"/>
    <x v="352"/>
    <x v="0"/>
    <s v="HVLP"/>
    <s v="N02BB02"/>
    <d v="2019-11-29T07:49:32"/>
    <n v="4"/>
    <n v="193.33"/>
    <n v="773.32"/>
    <n v="26"/>
    <s v="2611 - RHC: lůžkové oddělení 44 a 45"/>
    <x v="0"/>
    <n v="11"/>
  </r>
  <r>
    <x v="366"/>
    <x v="352"/>
    <x v="0"/>
    <s v="HVLP"/>
    <s v="N02BB02"/>
    <d v="2019-12-13T08:07:44"/>
    <n v="4"/>
    <n v="193.33"/>
    <n v="773.32"/>
    <n v="26"/>
    <s v="2611 - RHC: lůžkové oddělení 44 a 45"/>
    <x v="0"/>
    <n v="12"/>
  </r>
  <r>
    <x v="367"/>
    <x v="353"/>
    <x v="0"/>
    <s v="HVLP"/>
    <s v="N02BB02"/>
    <d v="2019-03-15T09:53:09"/>
    <n v="18"/>
    <n v="74.540000000000006"/>
    <n v="1341.72"/>
    <n v="26"/>
    <s v="2611 - RHC: lůžkové oddělení 44 a 45"/>
    <x v="0"/>
    <n v="3"/>
  </r>
  <r>
    <x v="367"/>
    <x v="353"/>
    <x v="0"/>
    <s v="HVLP"/>
    <s v="N02BB02"/>
    <d v="2019-03-15T09:53:09"/>
    <n v="2"/>
    <n v="74.540000000000006"/>
    <n v="149.08000000000001"/>
    <n v="26"/>
    <s v="2611 - RHC: lůžkové oddělení 44 a 45"/>
    <x v="0"/>
    <n v="3"/>
  </r>
  <r>
    <x v="367"/>
    <x v="353"/>
    <x v="0"/>
    <s v="HVLP"/>
    <s v="N02BB02"/>
    <d v="2019-04-12T09:55:59"/>
    <n v="20"/>
    <n v="73.040000000000006"/>
    <n v="1460.8"/>
    <n v="26"/>
    <s v="2611 - RHC: lůžkové oddělení 44 a 45"/>
    <x v="0"/>
    <n v="4"/>
  </r>
  <r>
    <x v="367"/>
    <x v="353"/>
    <x v="0"/>
    <s v="HVLP"/>
    <s v="N02BB02"/>
    <d v="2019-04-25T13:01:09"/>
    <n v="20"/>
    <n v="72.95"/>
    <n v="1459"/>
    <n v="26"/>
    <s v="2611 - RHC: lůžkové oddělení 44 a 45"/>
    <x v="0"/>
    <n v="4"/>
  </r>
  <r>
    <x v="367"/>
    <x v="353"/>
    <x v="0"/>
    <s v="HVLP"/>
    <s v="N02BB02"/>
    <d v="2019-05-17T12:06:12"/>
    <n v="15"/>
    <n v="73.040000000000006"/>
    <n v="1095.5999999999999"/>
    <n v="26"/>
    <s v="2611 - RHC: lůžkové oddělení 44 a 45"/>
    <x v="0"/>
    <n v="5"/>
  </r>
  <r>
    <x v="368"/>
    <x v="354"/>
    <x v="0"/>
    <s v="HVLP"/>
    <s v="L04AX03"/>
    <d v="2018-02-09T08:31:57"/>
    <n v="1"/>
    <n v="260.8"/>
    <n v="260.8"/>
    <n v="26"/>
    <s v="2611 - RHC: lůžkové oddělení 44 a 45"/>
    <x v="1"/>
    <n v="2"/>
  </r>
  <r>
    <x v="369"/>
    <x v="355"/>
    <x v="0"/>
    <s v="HVLP"/>
    <s v="L04AX03"/>
    <d v="2018-12-10T08:51:53"/>
    <n v="2"/>
    <n v="236.68"/>
    <n v="473.36"/>
    <n v="26"/>
    <s v="2611 - RHC: lůžkové oddělení 44 a 45"/>
    <x v="1"/>
    <n v="12"/>
  </r>
  <r>
    <x v="370"/>
    <x v="356"/>
    <x v="0"/>
    <s v="HVLP-R"/>
    <s v="G04BD06"/>
    <d v="2018-07-20T10:27:43"/>
    <n v="1"/>
    <n v="84.14"/>
    <n v="84.14"/>
    <n v="26"/>
    <s v="2611 - RHC: lůžkové oddělení 44 a 45"/>
    <x v="1"/>
    <n v="7"/>
  </r>
  <r>
    <x v="370"/>
    <x v="356"/>
    <x v="0"/>
    <s v="HVLP-R"/>
    <s v="G04BD06"/>
    <d v="2018-11-30T08:25:35"/>
    <n v="1"/>
    <n v="84.15"/>
    <n v="84.15"/>
    <n v="26"/>
    <s v="2611 - RHC: lůžkové oddělení 44 a 45"/>
    <x v="1"/>
    <n v="11"/>
  </r>
  <r>
    <x v="371"/>
    <x v="356"/>
    <x v="0"/>
    <s v="HVLP"/>
    <s v="G04BD06"/>
    <d v="2019-10-08T10:34:01"/>
    <n v="1"/>
    <n v="84.04"/>
    <n v="84.04"/>
    <n v="26"/>
    <s v="2611 - RHC: lůžkové oddělení 44 a 45"/>
    <x v="0"/>
    <n v="10"/>
  </r>
  <r>
    <x v="372"/>
    <x v="357"/>
    <x v="0"/>
    <s v="HVLP"/>
    <s v="A11DB"/>
    <d v="2019-04-17T13:33:58"/>
    <n v="1"/>
    <n v="116.07"/>
    <n v="116.07"/>
    <n v="26"/>
    <s v="2611 - RHC: lůžkové oddělení 44 a 45"/>
    <x v="0"/>
    <n v="4"/>
  </r>
  <r>
    <x v="372"/>
    <x v="357"/>
    <x v="0"/>
    <s v="HVLP"/>
    <s v="A11DB"/>
    <d v="2019-04-18T09:53:52"/>
    <n v="1"/>
    <n v="115.18"/>
    <n v="115.18"/>
    <n v="26"/>
    <s v="2611 - RHC: lůžkové oddělení 44 a 45"/>
    <x v="0"/>
    <n v="4"/>
  </r>
  <r>
    <x v="373"/>
    <x v="358"/>
    <x v="0"/>
    <s v="HVLP"/>
    <s v="A11DB"/>
    <d v="2019-04-29T07:37:45"/>
    <n v="1"/>
    <n v="256.26"/>
    <n v="256.26"/>
    <n v="26"/>
    <s v="2611 - RHC: lůžkové oddělení 44 a 45"/>
    <x v="0"/>
    <n v="4"/>
  </r>
  <r>
    <x v="374"/>
    <x v="359"/>
    <x v="0"/>
    <s v="HVLP"/>
    <s v="H01BA02"/>
    <d v="2018-05-25T09:47:12"/>
    <n v="1"/>
    <n v="487.6"/>
    <n v="487.6"/>
    <n v="26"/>
    <s v="2611 - RHC: lůžkové oddělení 44 a 45"/>
    <x v="1"/>
    <n v="5"/>
  </r>
  <r>
    <x v="375"/>
    <x v="360"/>
    <x v="0"/>
    <s v="HVLP"/>
    <s v="N06AX11"/>
    <d v="2019-08-23T09:59:45"/>
    <n v="2"/>
    <n v="112.74"/>
    <n v="225.48"/>
    <n v="26"/>
    <s v="2611 - RHC: lůžkové oddělení 44 a 45"/>
    <x v="0"/>
    <n v="8"/>
  </r>
  <r>
    <x v="376"/>
    <x v="361"/>
    <x v="0"/>
    <s v="HVLP"/>
    <s v="N06AX11"/>
    <d v="2018-04-06T08:53:07"/>
    <n v="1"/>
    <n v="59.95"/>
    <n v="59.95"/>
    <n v="26"/>
    <s v="2611 - RHC: lůžkové oddělení 44 a 45"/>
    <x v="1"/>
    <n v="4"/>
  </r>
  <r>
    <x v="376"/>
    <x v="361"/>
    <x v="0"/>
    <s v="HVLP"/>
    <s v="N06AX11"/>
    <d v="2018-04-06T08:53:07"/>
    <n v="1"/>
    <n v="59.37"/>
    <n v="59.37"/>
    <n v="26"/>
    <s v="2611 - RHC: lůžkové oddělení 44 a 45"/>
    <x v="1"/>
    <n v="4"/>
  </r>
  <r>
    <x v="376"/>
    <x v="361"/>
    <x v="0"/>
    <s v="HVLP"/>
    <s v="N06AX11"/>
    <d v="2018-05-18T08:23:23"/>
    <n v="1"/>
    <n v="59.95"/>
    <n v="59.95"/>
    <n v="26"/>
    <s v="2611 - RHC: lůžkové oddělení 44 a 45"/>
    <x v="1"/>
    <n v="5"/>
  </r>
  <r>
    <x v="376"/>
    <x v="361"/>
    <x v="0"/>
    <s v="HVLP"/>
    <s v="N06AX11"/>
    <d v="2019-06-07T09:26:07"/>
    <n v="1"/>
    <n v="59.95"/>
    <n v="59.95"/>
    <n v="26"/>
    <s v="2611 - RHC: lůžkové oddělení 44 a 45"/>
    <x v="0"/>
    <n v="6"/>
  </r>
  <r>
    <x v="376"/>
    <x v="361"/>
    <x v="0"/>
    <s v="HVLP"/>
    <s v="N06AX11"/>
    <d v="2019-06-14T09:56:42"/>
    <n v="1"/>
    <n v="59.95"/>
    <n v="59.95"/>
    <n v="26"/>
    <s v="2611 - RHC: lůžkové oddělení 44 a 45"/>
    <x v="0"/>
    <n v="6"/>
  </r>
  <r>
    <x v="376"/>
    <x v="361"/>
    <x v="0"/>
    <s v="HVLP"/>
    <s v="N06AX11"/>
    <d v="2019-08-23T09:59:45"/>
    <n v="1"/>
    <n v="59.88"/>
    <n v="59.88"/>
    <n v="26"/>
    <s v="2611 - RHC: lůžkové oddělení 44 a 45"/>
    <x v="0"/>
    <n v="8"/>
  </r>
  <r>
    <x v="376"/>
    <x v="361"/>
    <x v="0"/>
    <s v="HVLP"/>
    <s v="N06AX11"/>
    <d v="2019-08-23T09:59:45"/>
    <n v="1"/>
    <n v="59.88"/>
    <n v="59.88"/>
    <n v="26"/>
    <s v="2611 - RHC: lůžkové oddělení 44 a 45"/>
    <x v="0"/>
    <n v="8"/>
  </r>
  <r>
    <x v="377"/>
    <x v="362"/>
    <x v="0"/>
    <s v="HVLP"/>
    <s v="N06AX11"/>
    <d v="2018-04-06T08:53:07"/>
    <n v="2"/>
    <n v="144.46"/>
    <n v="288.92"/>
    <n v="26"/>
    <s v="2611 - RHC: lůžkové oddělení 44 a 45"/>
    <x v="1"/>
    <n v="4"/>
  </r>
  <r>
    <x v="378"/>
    <x v="363"/>
    <x v="0"/>
    <s v="HVLP"/>
    <s v="R01AD09"/>
    <d v="2018-05-03T13:21:23"/>
    <n v="1"/>
    <n v="104.14"/>
    <n v="104.14"/>
    <n v="26"/>
    <s v="2611 - RHC: lůžkové oddělení 44 a 45"/>
    <x v="1"/>
    <n v="5"/>
  </r>
  <r>
    <x v="379"/>
    <x v="364"/>
    <x v="0"/>
    <s v="HVLP"/>
    <s v="C01DA14"/>
    <d v="2019-07-04T11:49:28"/>
    <n v="1"/>
    <n v="60.64"/>
    <n v="60.64"/>
    <n v="26"/>
    <s v="2611 - RHC: lůžkové oddělení 44 a 45"/>
    <x v="0"/>
    <n v="7"/>
  </r>
  <r>
    <x v="379"/>
    <x v="364"/>
    <x v="0"/>
    <s v="HVLP"/>
    <s v="C01DA14"/>
    <d v="2019-07-04T11:49:28"/>
    <n v="1"/>
    <n v="60.64"/>
    <n v="60.64"/>
    <n v="26"/>
    <s v="2611 - RHC: lůžkové oddělení 44 a 45"/>
    <x v="0"/>
    <n v="7"/>
  </r>
  <r>
    <x v="380"/>
    <x v="365"/>
    <x v="0"/>
    <s v="OP"/>
    <s v="N02AA01"/>
    <d v="2018-05-31T14:12:07"/>
    <n v="1"/>
    <n v="89.49"/>
    <n v="89.49"/>
    <n v="26"/>
    <s v="2611 - RHC: lůžkové oddělení 44 a 45"/>
    <x v="1"/>
    <n v="5"/>
  </r>
  <r>
    <x v="381"/>
    <x v="366"/>
    <x v="0"/>
    <s v="HVLP"/>
    <s v="C02AC05"/>
    <d v="2019-03-29T08:21:55"/>
    <n v="1"/>
    <n v="174.63"/>
    <n v="174.63"/>
    <n v="26"/>
    <s v="2611 - RHC: lůžkové oddělení 44 a 45"/>
    <x v="0"/>
    <n v="3"/>
  </r>
  <r>
    <x v="382"/>
    <x v="367"/>
    <x v="0"/>
    <s v="HVLP"/>
    <s v="C02AC05"/>
    <d v="2019-03-29T08:21:55"/>
    <n v="1"/>
    <n v="264.48"/>
    <n v="264.48"/>
    <n v="26"/>
    <s v="2611 - RHC: lůžkové oddělení 44 a 45"/>
    <x v="0"/>
    <n v="3"/>
  </r>
  <r>
    <x v="383"/>
    <x v="368"/>
    <x v="0"/>
    <s v="HVLP"/>
    <s v="C02AC05"/>
    <d v="2018-02-23T09:42:27"/>
    <n v="1"/>
    <n v="78.510000000000005"/>
    <n v="78.510000000000005"/>
    <n v="26"/>
    <s v="2611 - RHC: lůžkové oddělení 44 a 45"/>
    <x v="1"/>
    <n v="2"/>
  </r>
  <r>
    <x v="383"/>
    <x v="368"/>
    <x v="0"/>
    <s v="HVLP"/>
    <s v="C02AC05"/>
    <d v="2018-02-23T09:42:27"/>
    <n v="2"/>
    <n v="78.510000000000005"/>
    <n v="157.02000000000001"/>
    <n v="26"/>
    <s v="2611 - RHC: lůžkové oddělení 44 a 45"/>
    <x v="1"/>
    <n v="2"/>
  </r>
  <r>
    <x v="383"/>
    <x v="368"/>
    <x v="0"/>
    <s v="HVLP"/>
    <s v="C02AC05"/>
    <d v="2018-02-23T09:42:27"/>
    <n v="2"/>
    <n v="78.510000000000005"/>
    <n v="157.02000000000001"/>
    <n v="26"/>
    <s v="2611 - RHC: lůžkové oddělení 44 a 45"/>
    <x v="1"/>
    <n v="2"/>
  </r>
  <r>
    <x v="383"/>
    <x v="368"/>
    <x v="0"/>
    <s v="HVLP"/>
    <s v="C02AC05"/>
    <d v="2019-01-18T11:42:16"/>
    <n v="2"/>
    <n v="77.739999999999995"/>
    <n v="155.47999999999999"/>
    <n v="26"/>
    <s v="2611 - RHC: lůžkové oddělení 44 a 45"/>
    <x v="0"/>
    <n v="1"/>
  </r>
  <r>
    <x v="384"/>
    <x v="369"/>
    <x v="0"/>
    <s v="HVLP"/>
    <s v="C02AC05"/>
    <d v="2019-01-25T09:53:46"/>
    <n v="1"/>
    <n v="104.67"/>
    <n v="104.67"/>
    <n v="26"/>
    <s v="2611 - RHC: lůžkové oddělení 44 a 45"/>
    <x v="0"/>
    <n v="1"/>
  </r>
  <r>
    <x v="385"/>
    <x v="370"/>
    <x v="0"/>
    <s v="HVLP"/>
    <s v="M03BX05"/>
    <d v="2019-08-01T09:40:23"/>
    <n v="1"/>
    <n v="113.48"/>
    <n v="113.48"/>
    <n v="26"/>
    <s v="2611 - RHC: lůžkové oddělení 44 a 45"/>
    <x v="0"/>
    <n v="8"/>
  </r>
  <r>
    <x v="386"/>
    <x v="371"/>
    <x v="0"/>
    <s v="HVLP"/>
    <s v="M03BX04"/>
    <d v="2018-10-12T09:44:26"/>
    <n v="1"/>
    <n v="97.53"/>
    <n v="97.53"/>
    <n v="26"/>
    <s v="2611 - RHC: lůžkové oddělení 44 a 45"/>
    <x v="1"/>
    <n v="10"/>
  </r>
  <r>
    <x v="387"/>
    <x v="372"/>
    <x v="0"/>
    <s v="HVLP"/>
    <s v="N04BA02"/>
    <d v="2018-11-23T13:06:29"/>
    <n v="1"/>
    <n v="431.64"/>
    <n v="431.64"/>
    <n v="26"/>
    <s v="2611 - RHC: lůžkové oddělení 44 a 45"/>
    <x v="1"/>
    <n v="11"/>
  </r>
  <r>
    <x v="388"/>
    <x v="373"/>
    <x v="0"/>
    <s v="HVLP"/>
    <s v="N04BA02"/>
    <d v="2018-05-03T13:06:00"/>
    <n v="1"/>
    <n v="166.91"/>
    <n v="166.91"/>
    <n v="26"/>
    <s v="2611 - RHC: lůžkové oddělení 44 a 45"/>
    <x v="1"/>
    <n v="5"/>
  </r>
  <r>
    <x v="388"/>
    <x v="373"/>
    <x v="0"/>
    <s v="HVLP"/>
    <s v="N04BA02"/>
    <d v="2018-05-03T13:06:00"/>
    <n v="1"/>
    <n v="166.91"/>
    <n v="166.91"/>
    <n v="26"/>
    <s v="2611 - RHC: lůžkové oddělení 44 a 45"/>
    <x v="1"/>
    <n v="5"/>
  </r>
  <r>
    <x v="388"/>
    <x v="373"/>
    <x v="0"/>
    <s v="HVLP"/>
    <s v="N04BA02"/>
    <d v="2019-03-29T08:21:55"/>
    <n v="1"/>
    <n v="167.33"/>
    <n v="167.33"/>
    <n v="26"/>
    <s v="2611 - RHC: lůžkové oddělení 44 a 45"/>
    <x v="0"/>
    <n v="3"/>
  </r>
  <r>
    <x v="388"/>
    <x v="373"/>
    <x v="0"/>
    <s v="HVLP"/>
    <s v="N04BA02"/>
    <d v="2019-06-21T10:25:59"/>
    <n v="1"/>
    <n v="166.91"/>
    <n v="166.91"/>
    <n v="26"/>
    <s v="2611 - RHC: lůžkové oddělení 44 a 45"/>
    <x v="0"/>
    <n v="6"/>
  </r>
  <r>
    <x v="389"/>
    <x v="374"/>
    <x v="0"/>
    <s v="HVLP"/>
    <s v="C07AB12"/>
    <d v="2018-04-06T08:53:07"/>
    <n v="1"/>
    <n v="64.23"/>
    <n v="64.23"/>
    <n v="26"/>
    <s v="2611 - RHC: lůžkové oddělení 44 a 45"/>
    <x v="1"/>
    <n v="4"/>
  </r>
  <r>
    <x v="389"/>
    <x v="374"/>
    <x v="0"/>
    <s v="HVLP"/>
    <s v="C07AB12"/>
    <d v="2018-04-06T08:53:07"/>
    <n v="1"/>
    <n v="64.86"/>
    <n v="64.86"/>
    <n v="26"/>
    <s v="2611 - RHC: lůžkové oddělení 44 a 45"/>
    <x v="1"/>
    <n v="4"/>
  </r>
  <r>
    <x v="389"/>
    <x v="374"/>
    <x v="0"/>
    <s v="HVLP"/>
    <s v="C07AB12"/>
    <d v="2018-06-22T09:52:11"/>
    <n v="1"/>
    <n v="64.23"/>
    <n v="64.23"/>
    <n v="26"/>
    <s v="2611 - RHC: lůžkové oddělení 44 a 45"/>
    <x v="1"/>
    <n v="6"/>
  </r>
  <r>
    <x v="389"/>
    <x v="374"/>
    <x v="0"/>
    <s v="HVLP"/>
    <s v="C07AB12"/>
    <d v="2018-06-22T09:52:11"/>
    <n v="1"/>
    <n v="64.23"/>
    <n v="64.23"/>
    <n v="26"/>
    <s v="2611 - RHC: lůžkové oddělení 44 a 45"/>
    <x v="1"/>
    <n v="6"/>
  </r>
  <r>
    <x v="389"/>
    <x v="374"/>
    <x v="0"/>
    <s v="HVLP"/>
    <s v="C07AB12"/>
    <d v="2018-12-07T10:21:15"/>
    <n v="1"/>
    <n v="64.86"/>
    <n v="64.86"/>
    <n v="26"/>
    <s v="2611 - RHC: lůžkové oddělení 44 a 45"/>
    <x v="1"/>
    <n v="12"/>
  </r>
  <r>
    <x v="389"/>
    <x v="374"/>
    <x v="0"/>
    <s v="HVLP"/>
    <s v="C07AB12"/>
    <d v="2019-03-29T08:21:55"/>
    <n v="2"/>
    <n v="64.86"/>
    <n v="129.72"/>
    <n v="26"/>
    <s v="2611 - RHC: lůžkové oddělení 44 a 45"/>
    <x v="0"/>
    <n v="3"/>
  </r>
  <r>
    <x v="389"/>
    <x v="374"/>
    <x v="0"/>
    <s v="HVLP"/>
    <s v="C07AB12"/>
    <d v="2019-05-24T10:20:04"/>
    <n v="2"/>
    <n v="64.86"/>
    <n v="129.72"/>
    <n v="26"/>
    <s v="2611 - RHC: lůžkové oddělení 44 a 45"/>
    <x v="0"/>
    <n v="5"/>
  </r>
  <r>
    <x v="390"/>
    <x v="375"/>
    <x v="0"/>
    <s v="HVLP-R"/>
    <s v="M03BC51"/>
    <d v="2018-03-16T09:10:29"/>
    <n v="2"/>
    <n v="1592.8"/>
    <n v="3185.6"/>
    <n v="26"/>
    <s v="2611 - RHC: lůžkové oddělení 44 a 45"/>
    <x v="1"/>
    <n v="3"/>
  </r>
  <r>
    <x v="390"/>
    <x v="375"/>
    <x v="0"/>
    <s v="HVLP-R"/>
    <s v="M03BC51"/>
    <d v="2018-04-20T09:13:35"/>
    <n v="2"/>
    <n v="1592.8"/>
    <n v="3185.6"/>
    <n v="26"/>
    <s v="2611 - RHC: lůžkové oddělení 44 a 45"/>
    <x v="1"/>
    <n v="4"/>
  </r>
  <r>
    <x v="390"/>
    <x v="375"/>
    <x v="0"/>
    <s v="HVLP-R"/>
    <s v="M03BC51"/>
    <d v="2018-06-28T14:22:00"/>
    <n v="3"/>
    <n v="1592.8"/>
    <n v="4778.3999999999996"/>
    <n v="26"/>
    <s v="2611 - RHC: lůžkové oddělení 44 a 45"/>
    <x v="1"/>
    <n v="6"/>
  </r>
  <r>
    <x v="390"/>
    <x v="375"/>
    <x v="0"/>
    <s v="HVLP-R"/>
    <s v="M03BC51"/>
    <d v="2018-07-20T09:02:47"/>
    <n v="3"/>
    <n v="1592.8"/>
    <n v="4778.3999999999996"/>
    <n v="26"/>
    <s v="2611 - RHC: lůžkové oddělení 44 a 45"/>
    <x v="1"/>
    <n v="7"/>
  </r>
  <r>
    <x v="390"/>
    <x v="375"/>
    <x v="0"/>
    <s v="HVLP-R"/>
    <s v="M03BC51"/>
    <d v="2018-08-17T09:51:40"/>
    <n v="2"/>
    <n v="1592.8"/>
    <n v="3185.6"/>
    <n v="26"/>
    <s v="2611 - RHC: lůžkové oddělení 44 a 45"/>
    <x v="1"/>
    <n v="8"/>
  </r>
  <r>
    <x v="390"/>
    <x v="375"/>
    <x v="0"/>
    <s v="HVLP-R"/>
    <s v="M03BC51"/>
    <d v="2018-10-05T09:57:37"/>
    <n v="2"/>
    <n v="1592.8"/>
    <n v="3185.6"/>
    <n v="26"/>
    <s v="2611 - RHC: lůžkové oddělení 44 a 45"/>
    <x v="1"/>
    <n v="10"/>
  </r>
  <r>
    <x v="390"/>
    <x v="375"/>
    <x v="0"/>
    <s v="HVLP-R"/>
    <s v="M03BC51"/>
    <d v="2018-11-02T09:48:06"/>
    <n v="2"/>
    <n v="1592.8"/>
    <n v="3185.6"/>
    <n v="26"/>
    <s v="2611 - RHC: lůžkové oddělení 44 a 45"/>
    <x v="1"/>
    <n v="11"/>
  </r>
  <r>
    <x v="390"/>
    <x v="375"/>
    <x v="0"/>
    <s v="HVLP-R"/>
    <s v="M03BC51"/>
    <d v="2018-11-16T08:31:36"/>
    <n v="0.8"/>
    <n v="1592.8"/>
    <n v="1274.24"/>
    <n v="26"/>
    <s v="2611 - RHC: lůžkové oddělení 44 a 45"/>
    <x v="1"/>
    <n v="11"/>
  </r>
  <r>
    <x v="390"/>
    <x v="375"/>
    <x v="0"/>
    <s v="HVLP-R"/>
    <s v="M03BC51"/>
    <d v="2018-11-16T08:31:36"/>
    <n v="1.2"/>
    <n v="1592.8"/>
    <n v="1911.36"/>
    <n v="26"/>
    <s v="2611 - RHC: lůžkové oddělení 44 a 45"/>
    <x v="1"/>
    <n v="11"/>
  </r>
  <r>
    <x v="390"/>
    <x v="375"/>
    <x v="0"/>
    <s v="HVLP-R"/>
    <s v="M03BC51"/>
    <d v="2018-12-14T09:21:28"/>
    <n v="3.1"/>
    <n v="1592.8"/>
    <n v="4937.68"/>
    <n v="26"/>
    <s v="2611 - RHC: lůžkové oddělení 44 a 45"/>
    <x v="1"/>
    <n v="12"/>
  </r>
  <r>
    <x v="390"/>
    <x v="375"/>
    <x v="0"/>
    <s v="HVLP-R"/>
    <s v="M03BC51"/>
    <d v="2018-12-14T09:21:28"/>
    <n v="1.9"/>
    <n v="1592.8"/>
    <n v="3026.32"/>
    <n v="26"/>
    <s v="2611 - RHC: lůžkové oddělení 44 a 45"/>
    <x v="1"/>
    <n v="12"/>
  </r>
  <r>
    <x v="390"/>
    <x v="375"/>
    <x v="0"/>
    <s v="HVLP-R"/>
    <s v="M03BC51"/>
    <d v="2019-02-15T08:57:12"/>
    <n v="1"/>
    <n v="1592.8"/>
    <n v="1592.8"/>
    <n v="26"/>
    <s v="2611 - RHC: lůžkové oddělení 44 a 45"/>
    <x v="0"/>
    <n v="2"/>
  </r>
  <r>
    <x v="391"/>
    <x v="376"/>
    <x v="0"/>
    <s v="IR"/>
    <s v="M03BC51"/>
    <d v="2019-02-22T08:54:31"/>
    <n v="2"/>
    <n v="1592.8"/>
    <n v="3185.6"/>
    <n v="26"/>
    <s v="2611 - RHC: lůžkové oddělení 44 a 45"/>
    <x v="0"/>
    <n v="2"/>
  </r>
  <r>
    <x v="391"/>
    <x v="376"/>
    <x v="0"/>
    <s v="IR"/>
    <s v="M03BC51"/>
    <d v="2019-03-01T08:56:57"/>
    <n v="2"/>
    <n v="1592.8"/>
    <n v="3185.6"/>
    <n v="26"/>
    <s v="2611 - RHC: lůžkové oddělení 44 a 45"/>
    <x v="0"/>
    <n v="3"/>
  </r>
  <r>
    <x v="391"/>
    <x v="376"/>
    <x v="0"/>
    <s v="IR"/>
    <s v="M03BC51"/>
    <d v="2019-03-08T10:29:33"/>
    <n v="3"/>
    <n v="1592.8"/>
    <n v="4778.3999999999996"/>
    <n v="26"/>
    <s v="2611 - RHC: lůžkové oddělení 44 a 45"/>
    <x v="0"/>
    <n v="3"/>
  </r>
  <r>
    <x v="391"/>
    <x v="376"/>
    <x v="0"/>
    <s v="IR"/>
    <s v="M03BC51"/>
    <d v="2019-04-12T10:33:42"/>
    <n v="3"/>
    <n v="1592.8"/>
    <n v="4778.3999999999996"/>
    <n v="26"/>
    <s v="2611 - RHC: lůžkové oddělení 44 a 45"/>
    <x v="0"/>
    <n v="4"/>
  </r>
  <r>
    <x v="391"/>
    <x v="376"/>
    <x v="0"/>
    <s v="IR"/>
    <s v="M03BC51"/>
    <d v="2019-04-17T11:54:46"/>
    <n v="2"/>
    <n v="1592.8"/>
    <n v="3185.6"/>
    <n v="26"/>
    <s v="2611 - RHC: lůžkové oddělení 44 a 45"/>
    <x v="0"/>
    <n v="4"/>
  </r>
  <r>
    <x v="391"/>
    <x v="376"/>
    <x v="0"/>
    <s v="IR"/>
    <s v="M03BC51"/>
    <d v="2019-05-03T12:00:21"/>
    <n v="1"/>
    <n v="1592.8"/>
    <n v="1592.8"/>
    <n v="26"/>
    <s v="2611 - RHC: lůžkové oddělení 44 a 45"/>
    <x v="0"/>
    <n v="5"/>
  </r>
  <r>
    <x v="391"/>
    <x v="376"/>
    <x v="0"/>
    <s v="IR"/>
    <s v="M03BC51"/>
    <d v="2019-05-10T08:58:57"/>
    <n v="2"/>
    <n v="1592.8"/>
    <n v="3185.6"/>
    <n v="26"/>
    <s v="2611 - RHC: lůžkové oddělení 44 a 45"/>
    <x v="0"/>
    <n v="5"/>
  </r>
  <r>
    <x v="391"/>
    <x v="376"/>
    <x v="0"/>
    <s v="IR"/>
    <s v="M03BC51"/>
    <d v="2019-05-17T08:59:53"/>
    <n v="1"/>
    <n v="1592.8"/>
    <n v="1592.8"/>
    <n v="26"/>
    <s v="2611 - RHC: lůžkové oddělení 44 a 45"/>
    <x v="0"/>
    <n v="5"/>
  </r>
  <r>
    <x v="391"/>
    <x v="376"/>
    <x v="0"/>
    <s v="IR"/>
    <s v="M03BC51"/>
    <d v="2019-05-24T08:17:56"/>
    <n v="1"/>
    <n v="1592.8"/>
    <n v="1592.8"/>
    <n v="26"/>
    <s v="2611 - RHC: lůžkové oddělení 44 a 45"/>
    <x v="0"/>
    <n v="5"/>
  </r>
  <r>
    <x v="391"/>
    <x v="376"/>
    <x v="0"/>
    <s v="IR"/>
    <s v="M03BC51"/>
    <d v="2019-06-14T09:55:03"/>
    <n v="1"/>
    <n v="1592.8"/>
    <n v="1592.8"/>
    <n v="26"/>
    <s v="2611 - RHC: lůžkové oddělení 44 a 45"/>
    <x v="0"/>
    <n v="6"/>
  </r>
  <r>
    <x v="391"/>
    <x v="376"/>
    <x v="0"/>
    <s v="IR"/>
    <s v="M03BC51"/>
    <d v="2019-06-21T09:38:05"/>
    <n v="3"/>
    <n v="1592.8"/>
    <n v="4778.3999999999996"/>
    <n v="26"/>
    <s v="2611 - RHC: lůžkové oddělení 44 a 45"/>
    <x v="0"/>
    <n v="6"/>
  </r>
  <r>
    <x v="391"/>
    <x v="376"/>
    <x v="0"/>
    <s v="IR"/>
    <s v="M03BC51"/>
    <d v="2019-06-28T09:31:17"/>
    <n v="2"/>
    <n v="1592.8"/>
    <n v="3185.6"/>
    <n v="26"/>
    <s v="2611 - RHC: lůžkové oddělení 44 a 45"/>
    <x v="0"/>
    <n v="6"/>
  </r>
  <r>
    <x v="391"/>
    <x v="376"/>
    <x v="0"/>
    <s v="IR"/>
    <s v="M03BC51"/>
    <d v="2019-07-04T11:39:34"/>
    <n v="3"/>
    <n v="1592.8"/>
    <n v="4778.3999999999996"/>
    <n v="26"/>
    <s v="2611 - RHC: lůžkové oddělení 44 a 45"/>
    <x v="0"/>
    <n v="7"/>
  </r>
  <r>
    <x v="391"/>
    <x v="376"/>
    <x v="0"/>
    <s v="IR"/>
    <s v="M03BC51"/>
    <d v="2019-07-19T08:08:10"/>
    <n v="2"/>
    <n v="1592.8"/>
    <n v="3185.6"/>
    <n v="26"/>
    <s v="2611 - RHC: lůžkové oddělení 44 a 45"/>
    <x v="0"/>
    <n v="7"/>
  </r>
  <r>
    <x v="391"/>
    <x v="376"/>
    <x v="0"/>
    <s v="IR"/>
    <s v="M03BC51"/>
    <d v="2019-08-02T09:54:30"/>
    <n v="0.1"/>
    <n v="1592.8"/>
    <n v="159.28"/>
    <n v="26"/>
    <s v="2611 - RHC: lůžkové oddělení 44 a 45"/>
    <x v="0"/>
    <n v="8"/>
  </r>
  <r>
    <x v="391"/>
    <x v="376"/>
    <x v="0"/>
    <s v="IR"/>
    <s v="M03BC51"/>
    <d v="2019-08-02T09:54:30"/>
    <n v="1.9"/>
    <n v="1592.8"/>
    <n v="3026.32"/>
    <n v="26"/>
    <s v="2611 - RHC: lůžkové oddělení 44 a 45"/>
    <x v="0"/>
    <n v="8"/>
  </r>
  <r>
    <x v="391"/>
    <x v="376"/>
    <x v="0"/>
    <s v="IR"/>
    <s v="M03BC51"/>
    <d v="2019-09-27T09:12:29"/>
    <n v="2"/>
    <n v="1592.8"/>
    <n v="3185.6"/>
    <n v="26"/>
    <s v="2611 - RHC: lůžkové oddělení 44 a 45"/>
    <x v="0"/>
    <n v="9"/>
  </r>
  <r>
    <x v="391"/>
    <x v="376"/>
    <x v="0"/>
    <s v="IR"/>
    <s v="M03BC51"/>
    <d v="2019-10-11T09:09:13"/>
    <n v="1"/>
    <n v="1758.33"/>
    <n v="1758.33"/>
    <n v="26"/>
    <s v="2611 - RHC: lůžkové oddělení 44 a 45"/>
    <x v="0"/>
    <n v="10"/>
  </r>
  <r>
    <x v="391"/>
    <x v="376"/>
    <x v="0"/>
    <s v="IR"/>
    <s v="M03BC51"/>
    <d v="2019-10-11T09:09:13"/>
    <n v="1"/>
    <n v="1758.33"/>
    <n v="1758.33"/>
    <n v="26"/>
    <s v="2611 - RHC: lůžkové oddělení 44 a 45"/>
    <x v="0"/>
    <n v="10"/>
  </r>
  <r>
    <x v="391"/>
    <x v="376"/>
    <x v="0"/>
    <s v="IR"/>
    <s v="M03BC51"/>
    <d v="2019-10-18T09:29:40"/>
    <n v="1.8"/>
    <n v="1758.33"/>
    <n v="3164.99"/>
    <n v="26"/>
    <s v="2611 - RHC: lůžkové oddělení 44 a 45"/>
    <x v="0"/>
    <n v="10"/>
  </r>
  <r>
    <x v="391"/>
    <x v="376"/>
    <x v="0"/>
    <s v="IR"/>
    <s v="M03BC51"/>
    <d v="2019-10-18T09:29:40"/>
    <n v="0.2"/>
    <n v="1758.33"/>
    <n v="351.67"/>
    <n v="26"/>
    <s v="2611 - RHC: lůžkové oddělení 44 a 45"/>
    <x v="0"/>
    <n v="10"/>
  </r>
  <r>
    <x v="391"/>
    <x v="376"/>
    <x v="0"/>
    <s v="IR"/>
    <s v="M03BC51"/>
    <d v="2019-11-29T08:09:57"/>
    <n v="3"/>
    <n v="1592.8"/>
    <n v="4778.3999999999996"/>
    <n v="26"/>
    <s v="2611 - RHC: lůžkové oddělení 44 a 45"/>
    <x v="0"/>
    <n v="11"/>
  </r>
  <r>
    <x v="391"/>
    <x v="376"/>
    <x v="0"/>
    <s v="IR"/>
    <s v="M03BC51"/>
    <d v="2019-12-06T09:44:44"/>
    <n v="2"/>
    <n v="1592.8"/>
    <n v="3185.6"/>
    <n v="26"/>
    <s v="2611 - RHC: lůžkové oddělení 44 a 45"/>
    <x v="0"/>
    <n v="12"/>
  </r>
  <r>
    <x v="391"/>
    <x v="376"/>
    <x v="0"/>
    <s v="IR"/>
    <s v="M03BC51"/>
    <d v="2019-12-13T09:57:26"/>
    <n v="2"/>
    <n v="1592.8"/>
    <n v="3185.6"/>
    <n v="26"/>
    <s v="2611 - RHC: lůžkové oddělení 44 a 45"/>
    <x v="0"/>
    <n v="12"/>
  </r>
  <r>
    <x v="392"/>
    <x v="377"/>
    <x v="0"/>
    <s v="HVLP"/>
    <s v="N05BA12"/>
    <d v="2018-03-16T08:56:17"/>
    <n v="5"/>
    <n v="9.1199999999999992"/>
    <n v="45.6"/>
    <n v="26"/>
    <s v="2611 - RHC: lůžkové oddělení 44 a 45"/>
    <x v="1"/>
    <n v="3"/>
  </r>
  <r>
    <x v="392"/>
    <x v="377"/>
    <x v="0"/>
    <s v="HVLP"/>
    <s v="N05BA12"/>
    <d v="2018-04-13T09:55:06"/>
    <n v="6"/>
    <n v="9.1199999999999992"/>
    <n v="54.72"/>
    <n v="26"/>
    <s v="2611 - RHC: lůžkové oddělení 44 a 45"/>
    <x v="1"/>
    <n v="4"/>
  </r>
  <r>
    <x v="392"/>
    <x v="377"/>
    <x v="0"/>
    <s v="HVLP"/>
    <s v="N05BA12"/>
    <d v="2018-04-13T09:55:06"/>
    <n v="4"/>
    <n v="9.1199999999999992"/>
    <n v="36.479999999999997"/>
    <n v="26"/>
    <s v="2611 - RHC: lůžkové oddělení 44 a 45"/>
    <x v="1"/>
    <n v="4"/>
  </r>
  <r>
    <x v="392"/>
    <x v="377"/>
    <x v="0"/>
    <s v="HVLP"/>
    <s v="N05BA12"/>
    <d v="2018-05-25T09:47:12"/>
    <n v="8"/>
    <n v="9.1199999999999992"/>
    <n v="72.959999999999994"/>
    <n v="26"/>
    <s v="2611 - RHC: lůžkové oddělení 44 a 45"/>
    <x v="1"/>
    <n v="5"/>
  </r>
  <r>
    <x v="392"/>
    <x v="377"/>
    <x v="0"/>
    <s v="HVLP"/>
    <s v="N05BA12"/>
    <d v="2018-06-29T08:26:09"/>
    <n v="3"/>
    <n v="9.1199999999999992"/>
    <n v="27.36"/>
    <n v="26"/>
    <s v="2611 - RHC: lůžkové oddělení 44 a 45"/>
    <x v="1"/>
    <n v="6"/>
  </r>
  <r>
    <x v="392"/>
    <x v="377"/>
    <x v="0"/>
    <s v="HVLP"/>
    <s v="N05BA12"/>
    <d v="2018-06-29T08:26:09"/>
    <n v="5"/>
    <n v="9.1199999999999992"/>
    <n v="45.6"/>
    <n v="26"/>
    <s v="2611 - RHC: lůžkové oddělení 44 a 45"/>
    <x v="1"/>
    <n v="6"/>
  </r>
  <r>
    <x v="392"/>
    <x v="377"/>
    <x v="0"/>
    <s v="HVLP"/>
    <s v="N05BA12"/>
    <d v="2018-07-27T08:17:12"/>
    <n v="9"/>
    <n v="9.1199999999999992"/>
    <n v="82.08"/>
    <n v="26"/>
    <s v="2611 - RHC: lůžkové oddělení 44 a 45"/>
    <x v="1"/>
    <n v="7"/>
  </r>
  <r>
    <x v="392"/>
    <x v="377"/>
    <x v="0"/>
    <s v="HVLP"/>
    <s v="N05BA12"/>
    <d v="2018-07-30T09:10:42"/>
    <n v="1"/>
    <n v="9.1199999999999992"/>
    <n v="9.1199999999999992"/>
    <n v="26"/>
    <s v="2611 - RHC: lůžkové oddělení 44 a 45"/>
    <x v="1"/>
    <n v="7"/>
  </r>
  <r>
    <x v="392"/>
    <x v="377"/>
    <x v="0"/>
    <s v="HVLP"/>
    <s v="N05BA12"/>
    <d v="2018-11-30T08:25:35"/>
    <n v="5"/>
    <n v="9.1199999999999992"/>
    <n v="45.6"/>
    <n v="26"/>
    <s v="2611 - RHC: lůžkové oddělení 44 a 45"/>
    <x v="1"/>
    <n v="11"/>
  </r>
  <r>
    <x v="392"/>
    <x v="377"/>
    <x v="0"/>
    <s v="HVLP"/>
    <s v="N05BA12"/>
    <d v="2019-03-29T08:21:55"/>
    <n v="8"/>
    <n v="9.16"/>
    <n v="73.28"/>
    <n v="26"/>
    <s v="2611 - RHC: lůžkové oddělení 44 a 45"/>
    <x v="0"/>
    <n v="3"/>
  </r>
  <r>
    <x v="392"/>
    <x v="377"/>
    <x v="0"/>
    <s v="HVLP"/>
    <s v="N05BA12"/>
    <d v="2019-04-12T09:55:59"/>
    <n v="10"/>
    <n v="9.16"/>
    <n v="91.6"/>
    <n v="26"/>
    <s v="2611 - RHC: lůžkové oddělení 44 a 45"/>
    <x v="0"/>
    <n v="4"/>
  </r>
  <r>
    <x v="392"/>
    <x v="377"/>
    <x v="0"/>
    <s v="HVLP"/>
    <s v="N05BA12"/>
    <d v="2019-08-09T09:27:13"/>
    <n v="6"/>
    <n v="9.1199999999999992"/>
    <n v="54.72"/>
    <n v="26"/>
    <s v="2611 - RHC: lůžkové oddělení 44 a 45"/>
    <x v="0"/>
    <n v="8"/>
  </r>
  <r>
    <x v="392"/>
    <x v="377"/>
    <x v="0"/>
    <s v="HVLP"/>
    <s v="N05BA12"/>
    <d v="2019-10-11T10:48:13"/>
    <n v="5"/>
    <n v="9.1199999999999992"/>
    <n v="45.6"/>
    <n v="26"/>
    <s v="2611 - RHC: lůžkové oddělení 44 a 45"/>
    <x v="0"/>
    <n v="10"/>
  </r>
  <r>
    <x v="392"/>
    <x v="377"/>
    <x v="0"/>
    <s v="HVLP"/>
    <s v="N05BA12"/>
    <d v="2019-11-22T10:31:32"/>
    <n v="10"/>
    <n v="9.1199999999999992"/>
    <n v="91.2"/>
    <n v="26"/>
    <s v="2611 - RHC: lůžkové oddělení 44 a 45"/>
    <x v="0"/>
    <n v="11"/>
  </r>
  <r>
    <x v="393"/>
    <x v="378"/>
    <x v="0"/>
    <s v="HVLP"/>
    <s v="N05BA12"/>
    <d v="2018-02-16T10:03:45"/>
    <n v="7"/>
    <n v="19.59"/>
    <n v="137.13"/>
    <n v="26"/>
    <s v="2611 - RHC: lůžkové oddělení 44 a 45"/>
    <x v="1"/>
    <n v="2"/>
  </r>
  <r>
    <x v="393"/>
    <x v="378"/>
    <x v="0"/>
    <s v="HVLP"/>
    <s v="N05BA12"/>
    <d v="2018-02-16T10:03:45"/>
    <n v="3"/>
    <n v="19.57"/>
    <n v="58.71"/>
    <n v="26"/>
    <s v="2611 - RHC: lůžkové oddělení 44 a 45"/>
    <x v="1"/>
    <n v="2"/>
  </r>
  <r>
    <x v="393"/>
    <x v="378"/>
    <x v="0"/>
    <s v="HVLP"/>
    <s v="N05BA12"/>
    <d v="2018-03-09T08:12:54"/>
    <n v="6"/>
    <n v="19.59"/>
    <n v="117.54"/>
    <n v="26"/>
    <s v="2611 - RHC: lůžkové oddělení 44 a 45"/>
    <x v="1"/>
    <n v="3"/>
  </r>
  <r>
    <x v="393"/>
    <x v="378"/>
    <x v="0"/>
    <s v="HVLP"/>
    <s v="N05BA12"/>
    <d v="2018-04-13T09:55:06"/>
    <n v="5"/>
    <n v="19.59"/>
    <n v="97.95"/>
    <n v="26"/>
    <s v="2611 - RHC: lůžkové oddělení 44 a 45"/>
    <x v="1"/>
    <n v="4"/>
  </r>
  <r>
    <x v="393"/>
    <x v="378"/>
    <x v="0"/>
    <s v="HVLP"/>
    <s v="N05BA12"/>
    <d v="2018-04-13T09:55:06"/>
    <n v="5"/>
    <n v="19.59"/>
    <n v="97.95"/>
    <n v="26"/>
    <s v="2611 - RHC: lůžkové oddělení 44 a 45"/>
    <x v="1"/>
    <n v="4"/>
  </r>
  <r>
    <x v="393"/>
    <x v="378"/>
    <x v="0"/>
    <s v="HVLP"/>
    <s v="N05BA12"/>
    <d v="2018-05-03T13:06:00"/>
    <n v="10"/>
    <n v="19.59"/>
    <n v="195.9"/>
    <n v="26"/>
    <s v="2611 - RHC: lůžkové oddělení 44 a 45"/>
    <x v="1"/>
    <n v="5"/>
  </r>
  <r>
    <x v="393"/>
    <x v="378"/>
    <x v="0"/>
    <s v="HVLP"/>
    <s v="N05BA12"/>
    <d v="2018-05-25T09:47:12"/>
    <n v="9"/>
    <n v="19.59"/>
    <n v="176.31"/>
    <n v="26"/>
    <s v="2611 - RHC: lůžkové oddělení 44 a 45"/>
    <x v="1"/>
    <n v="5"/>
  </r>
  <r>
    <x v="393"/>
    <x v="378"/>
    <x v="0"/>
    <s v="HVLP"/>
    <s v="N05BA12"/>
    <d v="2018-05-25T09:47:12"/>
    <n v="3"/>
    <n v="19.59"/>
    <n v="58.77"/>
    <n v="26"/>
    <s v="2611 - RHC: lůžkové oddělení 44 a 45"/>
    <x v="1"/>
    <n v="5"/>
  </r>
  <r>
    <x v="393"/>
    <x v="378"/>
    <x v="0"/>
    <s v="HVLP"/>
    <s v="N05BA12"/>
    <d v="2018-06-15T10:07:39"/>
    <n v="9"/>
    <n v="19.59"/>
    <n v="176.31"/>
    <n v="26"/>
    <s v="2611 - RHC: lůžkové oddělení 44 a 45"/>
    <x v="1"/>
    <n v="6"/>
  </r>
  <r>
    <x v="393"/>
    <x v="378"/>
    <x v="0"/>
    <s v="HVLP"/>
    <s v="N05BA12"/>
    <d v="2018-06-15T10:07:39"/>
    <n v="1"/>
    <n v="19.59"/>
    <n v="19.59"/>
    <n v="26"/>
    <s v="2611 - RHC: lůžkové oddělení 44 a 45"/>
    <x v="1"/>
    <n v="6"/>
  </r>
  <r>
    <x v="393"/>
    <x v="378"/>
    <x v="0"/>
    <s v="HVLP"/>
    <s v="N05BA12"/>
    <d v="2018-06-29T08:26:09"/>
    <n v="8"/>
    <n v="19.59"/>
    <n v="156.72"/>
    <n v="26"/>
    <s v="2611 - RHC: lůžkové oddělení 44 a 45"/>
    <x v="1"/>
    <n v="6"/>
  </r>
  <r>
    <x v="393"/>
    <x v="378"/>
    <x v="0"/>
    <s v="HVLP"/>
    <s v="N05BA12"/>
    <d v="2018-06-29T08:26:09"/>
    <n v="2"/>
    <n v="19.59"/>
    <n v="39.18"/>
    <n v="26"/>
    <s v="2611 - RHC: lůžkové oddělení 44 a 45"/>
    <x v="1"/>
    <n v="6"/>
  </r>
  <r>
    <x v="393"/>
    <x v="378"/>
    <x v="0"/>
    <s v="HVLP"/>
    <s v="N05BA12"/>
    <d v="2018-07-27T08:17:12"/>
    <n v="1"/>
    <n v="19.59"/>
    <n v="19.59"/>
    <n v="26"/>
    <s v="2611 - RHC: lůžkové oddělení 44 a 45"/>
    <x v="1"/>
    <n v="7"/>
  </r>
  <r>
    <x v="393"/>
    <x v="378"/>
    <x v="0"/>
    <s v="HVLP"/>
    <s v="N05BA12"/>
    <d v="2018-07-27T08:17:12"/>
    <n v="5"/>
    <n v="19.59"/>
    <n v="97.95"/>
    <n v="26"/>
    <s v="2611 - RHC: lůžkové oddělení 44 a 45"/>
    <x v="1"/>
    <n v="7"/>
  </r>
  <r>
    <x v="393"/>
    <x v="378"/>
    <x v="0"/>
    <s v="HVLP"/>
    <s v="N05BA12"/>
    <d v="2018-07-27T08:17:12"/>
    <n v="4"/>
    <n v="19.59"/>
    <n v="78.36"/>
    <n v="26"/>
    <s v="2611 - RHC: lůžkové oddělení 44 a 45"/>
    <x v="1"/>
    <n v="7"/>
  </r>
  <r>
    <x v="393"/>
    <x v="378"/>
    <x v="0"/>
    <s v="HVLP"/>
    <s v="N05BA12"/>
    <d v="2018-08-10T10:21:57"/>
    <n v="6"/>
    <n v="19.59"/>
    <n v="117.54"/>
    <n v="26"/>
    <s v="2611 - RHC: lůžkové oddělení 44 a 45"/>
    <x v="1"/>
    <n v="8"/>
  </r>
  <r>
    <x v="393"/>
    <x v="378"/>
    <x v="0"/>
    <s v="HVLP"/>
    <s v="N05BA12"/>
    <d v="2018-08-10T10:21:57"/>
    <n v="2"/>
    <n v="19.59"/>
    <n v="39.18"/>
    <n v="26"/>
    <s v="2611 - RHC: lůžkové oddělení 44 a 45"/>
    <x v="1"/>
    <n v="8"/>
  </r>
  <r>
    <x v="393"/>
    <x v="378"/>
    <x v="0"/>
    <s v="HVLP"/>
    <s v="N05BA12"/>
    <d v="2018-08-17T10:40:37"/>
    <n v="3"/>
    <n v="19.59"/>
    <n v="58.77"/>
    <n v="26"/>
    <s v="2611 - RHC: lůžkové oddělení 44 a 45"/>
    <x v="1"/>
    <n v="8"/>
  </r>
  <r>
    <x v="393"/>
    <x v="378"/>
    <x v="0"/>
    <s v="HVLP"/>
    <s v="N05BA12"/>
    <d v="2018-08-17T10:40:37"/>
    <n v="3"/>
    <n v="19.59"/>
    <n v="58.77"/>
    <n v="26"/>
    <s v="2611 - RHC: lůžkové oddělení 44 a 45"/>
    <x v="1"/>
    <n v="8"/>
  </r>
  <r>
    <x v="393"/>
    <x v="378"/>
    <x v="0"/>
    <s v="HVLP"/>
    <s v="N05BA12"/>
    <d v="2018-08-17T10:40:37"/>
    <n v="4"/>
    <n v="19.59"/>
    <n v="78.36"/>
    <n v="26"/>
    <s v="2611 - RHC: lůžkové oddělení 44 a 45"/>
    <x v="1"/>
    <n v="8"/>
  </r>
  <r>
    <x v="393"/>
    <x v="378"/>
    <x v="0"/>
    <s v="HVLP"/>
    <s v="N05BA12"/>
    <d v="2018-10-05T08:24:27"/>
    <n v="10"/>
    <n v="19.59"/>
    <n v="195.9"/>
    <n v="26"/>
    <s v="2611 - RHC: lůžkové oddělení 44 a 45"/>
    <x v="1"/>
    <n v="10"/>
  </r>
  <r>
    <x v="393"/>
    <x v="378"/>
    <x v="0"/>
    <s v="HVLP"/>
    <s v="N05BA12"/>
    <d v="2018-10-19T08:44:48"/>
    <n v="10"/>
    <n v="19.59"/>
    <n v="195.9"/>
    <n v="26"/>
    <s v="2611 - RHC: lůžkové oddělení 44 a 45"/>
    <x v="1"/>
    <n v="10"/>
  </r>
  <r>
    <x v="393"/>
    <x v="378"/>
    <x v="0"/>
    <s v="HVLP"/>
    <s v="N05BA12"/>
    <d v="2018-11-02T09:36:21"/>
    <n v="6"/>
    <n v="19.59"/>
    <n v="117.54"/>
    <n v="26"/>
    <s v="2611 - RHC: lůžkové oddělení 44 a 45"/>
    <x v="1"/>
    <n v="11"/>
  </r>
  <r>
    <x v="393"/>
    <x v="378"/>
    <x v="0"/>
    <s v="HVLP"/>
    <s v="N05BA12"/>
    <d v="2018-11-16T11:52:25"/>
    <n v="10"/>
    <n v="19.59"/>
    <n v="195.9"/>
    <n v="26"/>
    <s v="2611 - RHC: lůžkové oddělení 44 a 45"/>
    <x v="1"/>
    <n v="11"/>
  </r>
  <r>
    <x v="393"/>
    <x v="378"/>
    <x v="0"/>
    <s v="HVLP"/>
    <s v="N05BA12"/>
    <d v="2019-02-08T10:17:10"/>
    <n v="4"/>
    <n v="19.579999999999998"/>
    <n v="78.319999999999993"/>
    <n v="26"/>
    <s v="2611 - RHC: lůžkové oddělení 44 a 45"/>
    <x v="0"/>
    <n v="2"/>
  </r>
  <r>
    <x v="393"/>
    <x v="378"/>
    <x v="0"/>
    <s v="HVLP"/>
    <s v="N05BA12"/>
    <d v="2019-02-08T10:17:10"/>
    <n v="16"/>
    <n v="19.579999999999998"/>
    <n v="313.27999999999997"/>
    <n v="26"/>
    <s v="2611 - RHC: lůžkové oddělení 44 a 45"/>
    <x v="0"/>
    <n v="2"/>
  </r>
  <r>
    <x v="393"/>
    <x v="378"/>
    <x v="0"/>
    <s v="HVLP"/>
    <s v="N05BA12"/>
    <d v="2019-02-15T09:42:29"/>
    <n v="2"/>
    <n v="19.579999999999998"/>
    <n v="39.159999999999997"/>
    <n v="26"/>
    <s v="2611 - RHC: lůžkové oddělení 44 a 45"/>
    <x v="0"/>
    <n v="2"/>
  </r>
  <r>
    <x v="393"/>
    <x v="378"/>
    <x v="0"/>
    <s v="HVLP"/>
    <s v="N05BA12"/>
    <d v="2019-02-15T09:42:29"/>
    <n v="8"/>
    <n v="19.579999999999998"/>
    <n v="156.63999999999999"/>
    <n v="26"/>
    <s v="2611 - RHC: lůžkové oddělení 44 a 45"/>
    <x v="0"/>
    <n v="2"/>
  </r>
  <r>
    <x v="393"/>
    <x v="378"/>
    <x v="0"/>
    <s v="HVLP"/>
    <s v="N05BA12"/>
    <d v="2019-03-08T09:50:57"/>
    <n v="10"/>
    <n v="19.690000000000001"/>
    <n v="196.9"/>
    <n v="26"/>
    <s v="2611 - RHC: lůžkové oddělení 44 a 45"/>
    <x v="0"/>
    <n v="3"/>
  </r>
  <r>
    <x v="393"/>
    <x v="378"/>
    <x v="0"/>
    <s v="HVLP"/>
    <s v="N05BA12"/>
    <d v="2019-03-29T08:21:55"/>
    <n v="15"/>
    <n v="19.579999999999998"/>
    <n v="293.7"/>
    <n v="26"/>
    <s v="2611 - RHC: lůžkové oddělení 44 a 45"/>
    <x v="0"/>
    <n v="3"/>
  </r>
  <r>
    <x v="393"/>
    <x v="378"/>
    <x v="0"/>
    <s v="HVLP"/>
    <s v="N05BA12"/>
    <d v="2019-05-17T12:06:12"/>
    <n v="15"/>
    <n v="19.579999999999998"/>
    <n v="293.7"/>
    <n v="26"/>
    <s v="2611 - RHC: lůžkové oddělení 44 a 45"/>
    <x v="0"/>
    <n v="5"/>
  </r>
  <r>
    <x v="393"/>
    <x v="378"/>
    <x v="0"/>
    <s v="HVLP"/>
    <s v="N05BA12"/>
    <d v="2019-06-07T09:26:07"/>
    <n v="11"/>
    <n v="19.579999999999998"/>
    <n v="215.38"/>
    <n v="26"/>
    <s v="2611 - RHC: lůžkové oddělení 44 a 45"/>
    <x v="0"/>
    <n v="6"/>
  </r>
  <r>
    <x v="393"/>
    <x v="378"/>
    <x v="0"/>
    <s v="HVLP"/>
    <s v="N05BA12"/>
    <d v="2019-06-07T09:26:07"/>
    <n v="4"/>
    <n v="19.5"/>
    <n v="78"/>
    <n v="26"/>
    <s v="2611 - RHC: lůžkové oddělení 44 a 45"/>
    <x v="0"/>
    <n v="6"/>
  </r>
  <r>
    <x v="393"/>
    <x v="378"/>
    <x v="0"/>
    <s v="HVLP"/>
    <s v="N05BA12"/>
    <d v="2019-07-19T10:01:03"/>
    <n v="10"/>
    <n v="19.59"/>
    <n v="195.9"/>
    <n v="26"/>
    <s v="2611 - RHC: lůžkové oddělení 44 a 45"/>
    <x v="0"/>
    <n v="7"/>
  </r>
  <r>
    <x v="393"/>
    <x v="378"/>
    <x v="0"/>
    <s v="HVLP"/>
    <s v="N05BA12"/>
    <d v="2019-08-30T09:39:11"/>
    <n v="10"/>
    <n v="19.59"/>
    <n v="195.9"/>
    <n v="26"/>
    <s v="2611 - RHC: lůžkové oddělení 44 a 45"/>
    <x v="0"/>
    <n v="8"/>
  </r>
  <r>
    <x v="393"/>
    <x v="378"/>
    <x v="0"/>
    <s v="HVLP"/>
    <s v="N05BA12"/>
    <d v="2019-09-06T11:01:41"/>
    <n v="10"/>
    <n v="19.59"/>
    <n v="195.9"/>
    <n v="26"/>
    <s v="2611 - RHC: lůžkové oddělení 44 a 45"/>
    <x v="0"/>
    <n v="9"/>
  </r>
  <r>
    <x v="393"/>
    <x v="378"/>
    <x v="0"/>
    <s v="HVLP"/>
    <s v="N05BA12"/>
    <d v="2019-09-06T11:01:41"/>
    <n v="5"/>
    <n v="19.59"/>
    <n v="97.95"/>
    <n v="26"/>
    <s v="2611 - RHC: lůžkové oddělení 44 a 45"/>
    <x v="0"/>
    <n v="9"/>
  </r>
  <r>
    <x v="393"/>
    <x v="378"/>
    <x v="0"/>
    <s v="HVLP"/>
    <s v="N05BA12"/>
    <d v="2019-11-08T10:17:28"/>
    <n v="10"/>
    <n v="19.59"/>
    <n v="195.9"/>
    <n v="26"/>
    <s v="2611 - RHC: lůžkové oddělení 44 a 45"/>
    <x v="0"/>
    <n v="11"/>
  </r>
  <r>
    <x v="393"/>
    <x v="378"/>
    <x v="0"/>
    <s v="HVLP"/>
    <s v="N05BA12"/>
    <d v="2019-11-08T10:17:28"/>
    <n v="5"/>
    <n v="19.59"/>
    <n v="97.95"/>
    <n v="26"/>
    <s v="2611 - RHC: lůžkové oddělení 44 a 45"/>
    <x v="0"/>
    <n v="11"/>
  </r>
  <r>
    <x v="393"/>
    <x v="378"/>
    <x v="0"/>
    <s v="HVLP"/>
    <s v="N05BA12"/>
    <d v="2019-11-22T10:31:32"/>
    <n v="10"/>
    <n v="19.59"/>
    <n v="195.9"/>
    <n v="26"/>
    <s v="2611 - RHC: lůžkové oddělení 44 a 45"/>
    <x v="0"/>
    <n v="11"/>
  </r>
  <r>
    <x v="393"/>
    <x v="378"/>
    <x v="0"/>
    <s v="HVLP"/>
    <s v="N05BA12"/>
    <d v="2019-12-06T10:30:35"/>
    <n v="10"/>
    <n v="19.59"/>
    <n v="195.9"/>
    <n v="26"/>
    <s v="2611 - RHC: lůžkové oddělení 44 a 45"/>
    <x v="0"/>
    <n v="12"/>
  </r>
  <r>
    <x v="394"/>
    <x v="379"/>
    <x v="0"/>
    <s v="HVLP"/>
    <s v="N05BA12"/>
    <d v="2018-07-27T08:17:12"/>
    <n v="1"/>
    <n v="29.28"/>
    <n v="29.28"/>
    <n v="26"/>
    <s v="2611 - RHC: lůžkové oddělení 44 a 45"/>
    <x v="1"/>
    <n v="7"/>
  </r>
  <r>
    <x v="394"/>
    <x v="379"/>
    <x v="0"/>
    <s v="HVLP"/>
    <s v="N05BA12"/>
    <d v="2018-07-27T08:17:12"/>
    <n v="1"/>
    <n v="29.34"/>
    <n v="29.34"/>
    <n v="26"/>
    <s v="2611 - RHC: lůžkové oddělení 44 a 45"/>
    <x v="1"/>
    <n v="7"/>
  </r>
  <r>
    <x v="394"/>
    <x v="379"/>
    <x v="0"/>
    <s v="HVLP"/>
    <s v="N05BA12"/>
    <d v="2018-07-30T09:10:42"/>
    <n v="3"/>
    <n v="29.34"/>
    <n v="88.02"/>
    <n v="26"/>
    <s v="2611 - RHC: lůžkové oddělení 44 a 45"/>
    <x v="1"/>
    <n v="7"/>
  </r>
  <r>
    <x v="394"/>
    <x v="379"/>
    <x v="0"/>
    <s v="HVLP"/>
    <s v="N05BA12"/>
    <d v="2018-10-19T08:44:48"/>
    <n v="5"/>
    <n v="29.34"/>
    <n v="146.69999999999999"/>
    <n v="26"/>
    <s v="2611 - RHC: lůžkové oddělení 44 a 45"/>
    <x v="1"/>
    <n v="10"/>
  </r>
  <r>
    <x v="394"/>
    <x v="379"/>
    <x v="0"/>
    <s v="HVLP"/>
    <s v="N05BA12"/>
    <d v="2018-10-19T08:44:48"/>
    <n v="3"/>
    <n v="29.34"/>
    <n v="88.02"/>
    <n v="26"/>
    <s v="2611 - RHC: lůžkové oddělení 44 a 45"/>
    <x v="1"/>
    <n v="10"/>
  </r>
  <r>
    <x v="394"/>
    <x v="379"/>
    <x v="0"/>
    <s v="HVLP"/>
    <s v="N05BA12"/>
    <d v="2019-03-29T08:21:55"/>
    <n v="3"/>
    <n v="29.34"/>
    <n v="88.02"/>
    <n v="26"/>
    <s v="2611 - RHC: lůžkové oddělení 44 a 45"/>
    <x v="0"/>
    <n v="3"/>
  </r>
  <r>
    <x v="394"/>
    <x v="379"/>
    <x v="0"/>
    <s v="HVLP"/>
    <s v="N05BA12"/>
    <d v="2019-03-29T08:21:55"/>
    <n v="5"/>
    <n v="29.33"/>
    <n v="146.65"/>
    <n v="26"/>
    <s v="2611 - RHC: lůžkové oddělení 44 a 45"/>
    <x v="0"/>
    <n v="3"/>
  </r>
  <r>
    <x v="394"/>
    <x v="379"/>
    <x v="0"/>
    <s v="HVLP"/>
    <s v="N05BA12"/>
    <d v="2019-05-17T12:06:12"/>
    <n v="10"/>
    <n v="29.33"/>
    <n v="293.3"/>
    <n v="26"/>
    <s v="2611 - RHC: lůžkové oddělení 44 a 45"/>
    <x v="0"/>
    <n v="5"/>
  </r>
  <r>
    <x v="395"/>
    <x v="380"/>
    <x v="0"/>
    <s v="HVLP"/>
    <s v="N03AX12"/>
    <d v="2018-12-14T10:14:51"/>
    <n v="1"/>
    <n v="114.17"/>
    <n v="114.17"/>
    <n v="26"/>
    <s v="2611 - RHC: lůžkové oddělení 44 a 45"/>
    <x v="1"/>
    <n v="12"/>
  </r>
  <r>
    <x v="395"/>
    <x v="380"/>
    <x v="0"/>
    <s v="HVLP"/>
    <s v="N03AX12"/>
    <d v="2018-12-14T10:14:51"/>
    <n v="3"/>
    <n v="114.17"/>
    <n v="342.51"/>
    <n v="26"/>
    <s v="2611 - RHC: lůžkové oddělení 44 a 45"/>
    <x v="1"/>
    <n v="12"/>
  </r>
  <r>
    <x v="396"/>
    <x v="381"/>
    <x v="0"/>
    <s v="HVLP"/>
    <s v="N03AX12"/>
    <d v="2018-03-16T08:56:17"/>
    <n v="1"/>
    <n v="671.58"/>
    <n v="671.58"/>
    <n v="26"/>
    <s v="2611 - RHC: lůžkové oddělení 44 a 45"/>
    <x v="1"/>
    <n v="3"/>
  </r>
  <r>
    <x v="396"/>
    <x v="381"/>
    <x v="0"/>
    <s v="HVLP"/>
    <s v="N03AX12"/>
    <d v="2018-03-16T08:56:17"/>
    <n v="1"/>
    <n v="671.58"/>
    <n v="671.58"/>
    <n v="26"/>
    <s v="2611 - RHC: lůžkové oddělení 44 a 45"/>
    <x v="1"/>
    <n v="3"/>
  </r>
  <r>
    <x v="396"/>
    <x v="381"/>
    <x v="0"/>
    <s v="HVLP"/>
    <s v="N03AX12"/>
    <d v="2018-10-05T08:24:27"/>
    <n v="3"/>
    <n v="255.26"/>
    <n v="765.78"/>
    <n v="26"/>
    <s v="2611 - RHC: lůžkové oddělení 44 a 45"/>
    <x v="1"/>
    <n v="10"/>
  </r>
  <r>
    <x v="396"/>
    <x v="381"/>
    <x v="0"/>
    <s v="HVLP"/>
    <s v="N03AX12"/>
    <d v="2018-11-16T11:52:25"/>
    <n v="2"/>
    <n v="255.26"/>
    <n v="510.52"/>
    <n v="26"/>
    <s v="2611 - RHC: lůžkové oddělení 44 a 45"/>
    <x v="1"/>
    <n v="11"/>
  </r>
  <r>
    <x v="396"/>
    <x v="381"/>
    <x v="0"/>
    <s v="HVLP"/>
    <s v="N03AX12"/>
    <d v="2018-11-30T08:25:35"/>
    <n v="2"/>
    <n v="255.26"/>
    <n v="510.52"/>
    <n v="26"/>
    <s v="2611 - RHC: lůžkové oddělení 44 a 45"/>
    <x v="1"/>
    <n v="11"/>
  </r>
  <r>
    <x v="396"/>
    <x v="381"/>
    <x v="0"/>
    <s v="HVLP"/>
    <s v="N03AX12"/>
    <d v="2018-12-14T10:14:51"/>
    <n v="1"/>
    <n v="255.26"/>
    <n v="255.26"/>
    <n v="26"/>
    <s v="2611 - RHC: lůžkové oddělení 44 a 45"/>
    <x v="1"/>
    <n v="12"/>
  </r>
  <r>
    <x v="396"/>
    <x v="381"/>
    <x v="0"/>
    <s v="HVLP"/>
    <s v="N03AX12"/>
    <d v="2018-12-17T08:25:01"/>
    <n v="3"/>
    <n v="255.26"/>
    <n v="765.78"/>
    <n v="26"/>
    <s v="2611 - RHC: lůžkové oddělení 44 a 45"/>
    <x v="1"/>
    <n v="12"/>
  </r>
  <r>
    <x v="396"/>
    <x v="381"/>
    <x v="0"/>
    <s v="HVLP"/>
    <s v="N03AX12"/>
    <d v="2019-04-17T13:33:58"/>
    <n v="1"/>
    <n v="255.26"/>
    <n v="255.26"/>
    <n v="26"/>
    <s v="2611 - RHC: lůžkové oddělení 44 a 45"/>
    <x v="0"/>
    <n v="4"/>
  </r>
  <r>
    <x v="397"/>
    <x v="382"/>
    <x v="0"/>
    <s v="HVLP"/>
    <s v="N03AF01"/>
    <d v="2018-05-28T08:01:22"/>
    <n v="2"/>
    <n v="149.33000000000001"/>
    <n v="298.66000000000003"/>
    <n v="26"/>
    <s v="2611 - RHC: lůžkové oddělení 44 a 45"/>
    <x v="1"/>
    <n v="5"/>
  </r>
  <r>
    <x v="398"/>
    <x v="383"/>
    <x v="0"/>
    <s v="HVLP-R"/>
    <s v="C08CA06"/>
    <d v="2018-07-04T11:52:00"/>
    <n v="1"/>
    <n v="833.62"/>
    <n v="833.62"/>
    <n v="26"/>
    <s v="2611 - RHC: lůžkové oddělení 44 a 45"/>
    <x v="1"/>
    <n v="7"/>
  </r>
  <r>
    <x v="399"/>
    <x v="384"/>
    <x v="0"/>
    <s v="HVLP"/>
    <s v="C08CA08"/>
    <d v="2019-08-30T09:39:11"/>
    <n v="1"/>
    <n v="32.33"/>
    <n v="32.33"/>
    <n v="26"/>
    <s v="2611 - RHC: lůžkové oddělení 44 a 45"/>
    <x v="0"/>
    <n v="8"/>
  </r>
  <r>
    <x v="400"/>
    <x v="385"/>
    <x v="0"/>
    <s v="HVLP"/>
    <s v="C01CA03"/>
    <d v="2018-03-09T08:12:54"/>
    <n v="3"/>
    <n v="140.24"/>
    <n v="420.72"/>
    <n v="26"/>
    <s v="2611 - RHC: lůžkové oddělení 44 a 45"/>
    <x v="1"/>
    <n v="3"/>
  </r>
  <r>
    <x v="400"/>
    <x v="385"/>
    <x v="0"/>
    <s v="HVLP"/>
    <s v="C01CA03"/>
    <d v="2019-03-01T10:07:23"/>
    <n v="2"/>
    <n v="140.24"/>
    <n v="280.48"/>
    <n v="26"/>
    <s v="2611 - RHC: lůžkové oddělení 44 a 45"/>
    <x v="0"/>
    <n v="3"/>
  </r>
  <r>
    <x v="400"/>
    <x v="385"/>
    <x v="0"/>
    <s v="HVLP"/>
    <s v="C01CA03"/>
    <d v="2019-06-28T09:46:39"/>
    <n v="2"/>
    <n v="140.12"/>
    <n v="280.24"/>
    <n v="26"/>
    <s v="2611 - RHC: lůžkové oddělení 44 a 45"/>
    <x v="0"/>
    <n v="6"/>
  </r>
  <r>
    <x v="401"/>
    <x v="386"/>
    <x v="0"/>
    <s v="HVLP"/>
    <s v="A03AD02"/>
    <d v="2018-10-19T08:44:48"/>
    <n v="1"/>
    <n v="54.1"/>
    <n v="54.1"/>
    <n v="26"/>
    <s v="2611 - RHC: lůžkové oddělení 44 a 45"/>
    <x v="1"/>
    <n v="10"/>
  </r>
  <r>
    <x v="402"/>
    <x v="387"/>
    <x v="0"/>
    <s v="HVLP"/>
    <s v="N02BB02"/>
    <d v="2018-01-19T09:39:58"/>
    <n v="5"/>
    <n v="50.64"/>
    <n v="253.2"/>
    <n v="26"/>
    <s v="2611 - RHC: lůžkové oddělení 44 a 45"/>
    <x v="1"/>
    <n v="1"/>
  </r>
  <r>
    <x v="403"/>
    <x v="388"/>
    <x v="0"/>
    <s v="HVLP"/>
    <s v="N02BB02"/>
    <d v="2018-01-19T09:39:58"/>
    <n v="10"/>
    <n v="33.47"/>
    <n v="334.7"/>
    <n v="26"/>
    <s v="2611 - RHC: lůžkové oddělení 44 a 45"/>
    <x v="1"/>
    <n v="1"/>
  </r>
  <r>
    <x v="403"/>
    <x v="388"/>
    <x v="0"/>
    <s v="HVLP"/>
    <s v="N02BB02"/>
    <d v="2018-02-09T08:31:57"/>
    <n v="12"/>
    <n v="33.47"/>
    <n v="401.64"/>
    <n v="26"/>
    <s v="2611 - RHC: lůžkové oddělení 44 a 45"/>
    <x v="1"/>
    <n v="2"/>
  </r>
  <r>
    <x v="403"/>
    <x v="388"/>
    <x v="0"/>
    <s v="HVLP"/>
    <s v="N02BB02"/>
    <d v="2018-02-16T10:03:45"/>
    <n v="15"/>
    <n v="33.47"/>
    <n v="502.05"/>
    <n v="26"/>
    <s v="2611 - RHC: lůžkové oddělení 44 a 45"/>
    <x v="1"/>
    <n v="2"/>
  </r>
  <r>
    <x v="403"/>
    <x v="388"/>
    <x v="0"/>
    <s v="HVLP"/>
    <s v="N02BB02"/>
    <d v="2018-02-23T09:42:27"/>
    <n v="15"/>
    <n v="33.47"/>
    <n v="502.05"/>
    <n v="26"/>
    <s v="2611 - RHC: lůžkové oddělení 44 a 45"/>
    <x v="1"/>
    <n v="2"/>
  </r>
  <r>
    <x v="403"/>
    <x v="388"/>
    <x v="0"/>
    <s v="HVLP"/>
    <s v="N02BB02"/>
    <d v="2018-03-02T07:57:25"/>
    <n v="15"/>
    <n v="33.47"/>
    <n v="502.05"/>
    <n v="26"/>
    <s v="2611 - RHC: lůžkové oddělení 44 a 45"/>
    <x v="1"/>
    <n v="3"/>
  </r>
  <r>
    <x v="403"/>
    <x v="388"/>
    <x v="0"/>
    <s v="HVLP"/>
    <s v="N02BB02"/>
    <d v="2018-03-16T08:56:17"/>
    <n v="20"/>
    <n v="33.47"/>
    <n v="669.4"/>
    <n v="26"/>
    <s v="2611 - RHC: lůžkové oddělení 44 a 45"/>
    <x v="1"/>
    <n v="3"/>
  </r>
  <r>
    <x v="403"/>
    <x v="388"/>
    <x v="0"/>
    <s v="HVLP"/>
    <s v="N02BB02"/>
    <d v="2018-03-28T12:54:07"/>
    <n v="10"/>
    <n v="33.47"/>
    <n v="334.7"/>
    <n v="26"/>
    <s v="2611 - RHC: lůžkové oddělení 44 a 45"/>
    <x v="1"/>
    <n v="3"/>
  </r>
  <r>
    <x v="402"/>
    <x v="387"/>
    <x v="0"/>
    <s v="HVLP"/>
    <s v="N02BB02"/>
    <d v="2018-03-28T12:54:07"/>
    <n v="5"/>
    <n v="50.64"/>
    <n v="253.2"/>
    <n v="26"/>
    <s v="2611 - RHC: lůžkové oddělení 44 a 45"/>
    <x v="1"/>
    <n v="3"/>
  </r>
  <r>
    <x v="403"/>
    <x v="388"/>
    <x v="0"/>
    <s v="HVLP"/>
    <s v="N02BB02"/>
    <d v="2018-04-20T09:42:06"/>
    <n v="18"/>
    <n v="33.47"/>
    <n v="602.46"/>
    <n v="26"/>
    <s v="2611 - RHC: lůžkové oddělení 44 a 45"/>
    <x v="1"/>
    <n v="4"/>
  </r>
  <r>
    <x v="403"/>
    <x v="388"/>
    <x v="0"/>
    <s v="HVLP"/>
    <s v="N02BB02"/>
    <d v="2018-04-20T09:42:06"/>
    <n v="2"/>
    <n v="33.47"/>
    <n v="66.94"/>
    <n v="26"/>
    <s v="2611 - RHC: lůžkové oddělení 44 a 45"/>
    <x v="1"/>
    <n v="4"/>
  </r>
  <r>
    <x v="403"/>
    <x v="388"/>
    <x v="0"/>
    <s v="HVLP"/>
    <s v="N02BB02"/>
    <d v="2018-04-26T13:01:16"/>
    <n v="8"/>
    <n v="33.47"/>
    <n v="267.76"/>
    <n v="26"/>
    <s v="2611 - RHC: lůžkové oddělení 44 a 45"/>
    <x v="1"/>
    <n v="4"/>
  </r>
  <r>
    <x v="403"/>
    <x v="388"/>
    <x v="0"/>
    <s v="HVLP"/>
    <s v="N02BB02"/>
    <d v="2018-04-26T13:01:16"/>
    <n v="7"/>
    <n v="33.47"/>
    <n v="234.29"/>
    <n v="26"/>
    <s v="2611 - RHC: lůžkové oddělení 44 a 45"/>
    <x v="1"/>
    <n v="4"/>
  </r>
  <r>
    <x v="403"/>
    <x v="388"/>
    <x v="0"/>
    <s v="HVLP"/>
    <s v="N02BB02"/>
    <d v="2018-05-18T08:23:23"/>
    <n v="20"/>
    <n v="33.47"/>
    <n v="669.4"/>
    <n v="26"/>
    <s v="2611 - RHC: lůžkové oddělení 44 a 45"/>
    <x v="1"/>
    <n v="5"/>
  </r>
  <r>
    <x v="403"/>
    <x v="388"/>
    <x v="0"/>
    <s v="HVLP"/>
    <s v="N02BB02"/>
    <d v="2018-05-25T09:47:12"/>
    <n v="6"/>
    <n v="33.47"/>
    <n v="200.82"/>
    <n v="26"/>
    <s v="2611 - RHC: lůžkové oddělení 44 a 45"/>
    <x v="1"/>
    <n v="5"/>
  </r>
  <r>
    <x v="403"/>
    <x v="388"/>
    <x v="0"/>
    <s v="HVLP"/>
    <s v="N02BB02"/>
    <d v="2018-05-25T09:47:12"/>
    <n v="9"/>
    <n v="33.47"/>
    <n v="301.23"/>
    <n v="26"/>
    <s v="2611 - RHC: lůžkové oddělení 44 a 45"/>
    <x v="1"/>
    <n v="5"/>
  </r>
  <r>
    <x v="403"/>
    <x v="388"/>
    <x v="0"/>
    <s v="HVLP"/>
    <s v="N02BB02"/>
    <d v="2018-06-01T08:13:41"/>
    <n v="9"/>
    <n v="33.47"/>
    <n v="301.23"/>
    <n v="26"/>
    <s v="2611 - RHC: lůžkové oddělení 44 a 45"/>
    <x v="1"/>
    <n v="6"/>
  </r>
  <r>
    <x v="403"/>
    <x v="388"/>
    <x v="0"/>
    <s v="HVLP"/>
    <s v="N02BB02"/>
    <d v="2018-06-01T08:13:41"/>
    <n v="6"/>
    <n v="33.47"/>
    <n v="200.82"/>
    <n v="26"/>
    <s v="2611 - RHC: lůžkové oddělení 44 a 45"/>
    <x v="1"/>
    <n v="6"/>
  </r>
  <r>
    <x v="403"/>
    <x v="388"/>
    <x v="0"/>
    <s v="HVLP"/>
    <s v="N02BB02"/>
    <d v="2018-06-15T10:07:39"/>
    <n v="20"/>
    <n v="33.47"/>
    <n v="669.4"/>
    <n v="26"/>
    <s v="2611 - RHC: lůžkové oddělení 44 a 45"/>
    <x v="1"/>
    <n v="6"/>
  </r>
  <r>
    <x v="403"/>
    <x v="388"/>
    <x v="0"/>
    <s v="HVLP"/>
    <s v="N02BB02"/>
    <d v="2018-07-20T10:27:43"/>
    <n v="13"/>
    <n v="33.47"/>
    <n v="435.11"/>
    <n v="26"/>
    <s v="2611 - RHC: lůžkové oddělení 44 a 45"/>
    <x v="1"/>
    <n v="7"/>
  </r>
  <r>
    <x v="403"/>
    <x v="388"/>
    <x v="0"/>
    <s v="HVLP"/>
    <s v="N02BB02"/>
    <d v="2018-07-20T10:27:43"/>
    <n v="2"/>
    <n v="33.47"/>
    <n v="66.94"/>
    <n v="26"/>
    <s v="2611 - RHC: lůžkové oddělení 44 a 45"/>
    <x v="1"/>
    <n v="7"/>
  </r>
  <r>
    <x v="403"/>
    <x v="388"/>
    <x v="0"/>
    <s v="HVLP"/>
    <s v="N02BB02"/>
    <d v="2018-07-27T08:17:12"/>
    <n v="15"/>
    <n v="33.47"/>
    <n v="502.05"/>
    <n v="26"/>
    <s v="2611 - RHC: lůžkové oddělení 44 a 45"/>
    <x v="1"/>
    <n v="7"/>
  </r>
  <r>
    <x v="402"/>
    <x v="387"/>
    <x v="0"/>
    <s v="HVLP"/>
    <s v="N02BB02"/>
    <d v="2018-10-05T08:24:27"/>
    <n v="5"/>
    <n v="50.64"/>
    <n v="253.2"/>
    <n v="26"/>
    <s v="2611 - RHC: lůžkové oddělení 44 a 45"/>
    <x v="1"/>
    <n v="10"/>
  </r>
  <r>
    <x v="403"/>
    <x v="388"/>
    <x v="0"/>
    <s v="HVLP"/>
    <s v="N02BB02"/>
    <d v="2018-10-12T09:44:26"/>
    <n v="20"/>
    <n v="33.47"/>
    <n v="669.4"/>
    <n v="26"/>
    <s v="2611 - RHC: lůžkové oddělení 44 a 45"/>
    <x v="1"/>
    <n v="10"/>
  </r>
  <r>
    <x v="403"/>
    <x v="388"/>
    <x v="0"/>
    <s v="HVLP"/>
    <s v="N02BB02"/>
    <d v="2018-10-19T08:44:48"/>
    <n v="5"/>
    <n v="33.47"/>
    <n v="167.35"/>
    <n v="26"/>
    <s v="2611 - RHC: lůžkové oddělení 44 a 45"/>
    <x v="1"/>
    <n v="10"/>
  </r>
  <r>
    <x v="403"/>
    <x v="388"/>
    <x v="0"/>
    <s v="HVLP"/>
    <s v="N02BB02"/>
    <d v="2018-10-19T08:44:48"/>
    <n v="10"/>
    <n v="34.4"/>
    <n v="344"/>
    <n v="26"/>
    <s v="2611 - RHC: lůžkové oddělení 44 a 45"/>
    <x v="1"/>
    <n v="10"/>
  </r>
  <r>
    <x v="403"/>
    <x v="388"/>
    <x v="0"/>
    <s v="HVLP"/>
    <s v="N02BB02"/>
    <d v="2018-11-02T09:36:21"/>
    <n v="10"/>
    <n v="33.47"/>
    <n v="334.7"/>
    <n v="26"/>
    <s v="2611 - RHC: lůžkové oddělení 44 a 45"/>
    <x v="1"/>
    <n v="11"/>
  </r>
  <r>
    <x v="403"/>
    <x v="388"/>
    <x v="0"/>
    <s v="HVLP"/>
    <s v="N02BB02"/>
    <d v="2018-11-16T11:52:25"/>
    <n v="16"/>
    <n v="33.47"/>
    <n v="535.52"/>
    <n v="26"/>
    <s v="2611 - RHC: lůžkové oddělení 44 a 45"/>
    <x v="1"/>
    <n v="11"/>
  </r>
  <r>
    <x v="403"/>
    <x v="388"/>
    <x v="0"/>
    <s v="HVLP"/>
    <s v="N02BB02"/>
    <d v="2018-11-19T09:24:22"/>
    <n v="4"/>
    <n v="33.47"/>
    <n v="133.88"/>
    <n v="26"/>
    <s v="2611 - RHC: lůžkové oddělení 44 a 45"/>
    <x v="1"/>
    <n v="11"/>
  </r>
  <r>
    <x v="403"/>
    <x v="388"/>
    <x v="0"/>
    <s v="HVLP"/>
    <s v="N02BB02"/>
    <d v="2018-11-23T13:06:29"/>
    <n v="20"/>
    <n v="33.47"/>
    <n v="669.4"/>
    <n v="26"/>
    <s v="2611 - RHC: lůžkové oddělení 44 a 45"/>
    <x v="1"/>
    <n v="11"/>
  </r>
  <r>
    <x v="403"/>
    <x v="388"/>
    <x v="0"/>
    <s v="HVLP"/>
    <s v="N02BB02"/>
    <d v="2018-11-30T08:25:35"/>
    <n v="20"/>
    <n v="33.47"/>
    <n v="669.4"/>
    <n v="26"/>
    <s v="2611 - RHC: lůžkové oddělení 44 a 45"/>
    <x v="1"/>
    <n v="11"/>
  </r>
  <r>
    <x v="403"/>
    <x v="388"/>
    <x v="0"/>
    <s v="HVLP"/>
    <s v="N02BB02"/>
    <d v="2018-12-07T10:21:15"/>
    <n v="20"/>
    <n v="33.47"/>
    <n v="669.4"/>
    <n v="26"/>
    <s v="2611 - RHC: lůžkové oddělení 44 a 45"/>
    <x v="1"/>
    <n v="12"/>
  </r>
  <r>
    <x v="403"/>
    <x v="388"/>
    <x v="0"/>
    <s v="HVLP"/>
    <s v="N02BB02"/>
    <d v="2018-12-14T10:14:51"/>
    <n v="30"/>
    <n v="33.47"/>
    <n v="1004.1"/>
    <n v="26"/>
    <s v="2611 - RHC: lůžkové oddělení 44 a 45"/>
    <x v="1"/>
    <n v="12"/>
  </r>
  <r>
    <x v="403"/>
    <x v="388"/>
    <x v="0"/>
    <s v="HVLP"/>
    <s v="N02BB02"/>
    <d v="2019-01-04T12:47:36"/>
    <n v="20"/>
    <n v="34.4"/>
    <n v="688"/>
    <n v="26"/>
    <s v="2611 - RHC: lůžkové oddělení 44 a 45"/>
    <x v="0"/>
    <n v="1"/>
  </r>
  <r>
    <x v="403"/>
    <x v="388"/>
    <x v="0"/>
    <s v="HVLP"/>
    <s v="N02BB02"/>
    <d v="2019-03-01T10:07:23"/>
    <n v="15"/>
    <n v="33.47"/>
    <n v="502.05"/>
    <n v="26"/>
    <s v="2611 - RHC: lůžkové oddělení 44 a 45"/>
    <x v="0"/>
    <n v="3"/>
  </r>
  <r>
    <x v="403"/>
    <x v="388"/>
    <x v="0"/>
    <s v="HVLP"/>
    <s v="N02BB02"/>
    <d v="2019-03-08T09:50:57"/>
    <n v="20"/>
    <n v="33.47"/>
    <n v="669.4"/>
    <n v="26"/>
    <s v="2611 - RHC: lůžkové oddělení 44 a 45"/>
    <x v="0"/>
    <n v="3"/>
  </r>
  <r>
    <x v="403"/>
    <x v="388"/>
    <x v="0"/>
    <s v="HVLP"/>
    <s v="N02BB02"/>
    <d v="2019-03-29T08:21:55"/>
    <n v="15"/>
    <n v="34.4"/>
    <n v="516"/>
    <n v="26"/>
    <s v="2611 - RHC: lůžkové oddělení 44 a 45"/>
    <x v="0"/>
    <n v="3"/>
  </r>
  <r>
    <x v="402"/>
    <x v="387"/>
    <x v="0"/>
    <s v="HVLP"/>
    <s v="N02BB02"/>
    <d v="2019-04-12T09:55:59"/>
    <n v="3"/>
    <n v="50.64"/>
    <n v="151.91999999999999"/>
    <n v="26"/>
    <s v="2611 - RHC: lůžkové oddělení 44 a 45"/>
    <x v="0"/>
    <n v="4"/>
  </r>
  <r>
    <x v="402"/>
    <x v="387"/>
    <x v="0"/>
    <s v="HVLP"/>
    <s v="N02BB02"/>
    <d v="2019-04-25T13:01:09"/>
    <n v="1"/>
    <n v="50.64"/>
    <n v="50.64"/>
    <n v="26"/>
    <s v="2611 - RHC: lůžkové oddělení 44 a 45"/>
    <x v="0"/>
    <n v="4"/>
  </r>
  <r>
    <x v="402"/>
    <x v="387"/>
    <x v="0"/>
    <s v="HVLP"/>
    <s v="N02BB02"/>
    <d v="2019-04-25T13:01:09"/>
    <n v="2"/>
    <n v="50.64"/>
    <n v="101.28"/>
    <n v="26"/>
    <s v="2611 - RHC: lůžkové oddělení 44 a 45"/>
    <x v="0"/>
    <n v="4"/>
  </r>
  <r>
    <x v="403"/>
    <x v="388"/>
    <x v="0"/>
    <s v="HVLP"/>
    <s v="N02BB02"/>
    <d v="2019-05-24T10:20:04"/>
    <n v="10"/>
    <n v="33.47"/>
    <n v="334.7"/>
    <n v="26"/>
    <s v="2611 - RHC: lůžkové oddělení 44 a 45"/>
    <x v="0"/>
    <n v="5"/>
  </r>
  <r>
    <x v="402"/>
    <x v="387"/>
    <x v="0"/>
    <s v="HVLP"/>
    <s v="N02BB02"/>
    <d v="2019-06-28T09:46:39"/>
    <n v="2"/>
    <n v="50.64"/>
    <n v="101.28"/>
    <n v="26"/>
    <s v="2611 - RHC: lůžkové oddělení 44 a 45"/>
    <x v="0"/>
    <n v="6"/>
  </r>
  <r>
    <x v="402"/>
    <x v="387"/>
    <x v="0"/>
    <s v="HVLP"/>
    <s v="N02BB02"/>
    <d v="2019-06-28T09:46:39"/>
    <n v="1"/>
    <n v="50.64"/>
    <n v="50.64"/>
    <n v="26"/>
    <s v="2611 - RHC: lůžkové oddělení 44 a 45"/>
    <x v="0"/>
    <n v="6"/>
  </r>
  <r>
    <x v="403"/>
    <x v="388"/>
    <x v="0"/>
    <s v="HVLP"/>
    <s v="N02BB02"/>
    <d v="2019-06-28T09:46:39"/>
    <n v="10"/>
    <n v="33.47"/>
    <n v="334.7"/>
    <n v="26"/>
    <s v="2611 - RHC: lůžkové oddělení 44 a 45"/>
    <x v="0"/>
    <n v="6"/>
  </r>
  <r>
    <x v="402"/>
    <x v="387"/>
    <x v="0"/>
    <s v="HVLP"/>
    <s v="N02BB02"/>
    <d v="2019-08-30T09:39:11"/>
    <n v="3"/>
    <n v="50.64"/>
    <n v="151.91999999999999"/>
    <n v="26"/>
    <s v="2611 - RHC: lůžkové oddělení 44 a 45"/>
    <x v="0"/>
    <n v="8"/>
  </r>
  <r>
    <x v="402"/>
    <x v="387"/>
    <x v="0"/>
    <s v="HVLP"/>
    <s v="N02BB02"/>
    <d v="2019-10-18T09:59:44"/>
    <n v="3"/>
    <n v="50.64"/>
    <n v="151.91999999999999"/>
    <n v="26"/>
    <s v="2611 - RHC: lůžkové oddělení 44 a 45"/>
    <x v="0"/>
    <n v="10"/>
  </r>
  <r>
    <x v="403"/>
    <x v="388"/>
    <x v="0"/>
    <s v="HVLP"/>
    <s v="N02BB02"/>
    <d v="2019-10-18T09:59:44"/>
    <n v="20"/>
    <n v="33.01"/>
    <n v="660.22"/>
    <n v="26"/>
    <s v="2611 - RHC: lůžkové oddělení 44 a 45"/>
    <x v="0"/>
    <n v="10"/>
  </r>
  <r>
    <x v="403"/>
    <x v="388"/>
    <x v="0"/>
    <s v="HVLP"/>
    <s v="N02BB02"/>
    <d v="2019-10-24T11:15:24"/>
    <n v="15"/>
    <n v="33.01"/>
    <n v="495.16"/>
    <n v="26"/>
    <s v="2611 - RHC: lůžkové oddělení 44 a 45"/>
    <x v="0"/>
    <n v="10"/>
  </r>
  <r>
    <x v="404"/>
    <x v="389"/>
    <x v="0"/>
    <s v="HVLP"/>
    <s v="N02BB02"/>
    <d v="2019-12-13T08:07:44"/>
    <n v="3"/>
    <n v="50.64"/>
    <n v="151.91999999999999"/>
    <n v="26"/>
    <s v="2611 - RHC: lůžkové oddělení 44 a 45"/>
    <x v="0"/>
    <n v="12"/>
  </r>
  <r>
    <x v="405"/>
    <x v="390"/>
    <x v="0"/>
    <s v="HVLP"/>
    <s v="A10AB05"/>
    <d v="2018-07-03T12:50:40"/>
    <n v="1"/>
    <n v="405.97"/>
    <n v="405.97"/>
    <n v="26"/>
    <s v="2611 - RHC: lůžkové oddělení 44 a 45"/>
    <x v="1"/>
    <n v="7"/>
  </r>
  <r>
    <x v="405"/>
    <x v="390"/>
    <x v="0"/>
    <s v="HVLP"/>
    <s v="A10AB05"/>
    <d v="2018-07-04T11:52:00"/>
    <n v="2"/>
    <n v="405.97"/>
    <n v="811.94"/>
    <n v="26"/>
    <s v="2611 - RHC: lůžkové oddělení 44 a 45"/>
    <x v="1"/>
    <n v="7"/>
  </r>
  <r>
    <x v="405"/>
    <x v="390"/>
    <x v="0"/>
    <s v="HVLP"/>
    <s v="A10AB05"/>
    <d v="2018-07-20T10:27:43"/>
    <n v="1"/>
    <n v="405.97"/>
    <n v="405.97"/>
    <n v="26"/>
    <s v="2611 - RHC: lůžkové oddělení 44 a 45"/>
    <x v="1"/>
    <n v="7"/>
  </r>
  <r>
    <x v="405"/>
    <x v="390"/>
    <x v="0"/>
    <s v="HVLP"/>
    <s v="A10AB05"/>
    <d v="2019-12-06T10:30:35"/>
    <n v="1"/>
    <n v="406.41"/>
    <n v="406.41"/>
    <n v="26"/>
    <s v="2611 - RHC: lůžkové oddělení 44 a 45"/>
    <x v="0"/>
    <n v="12"/>
  </r>
  <r>
    <x v="406"/>
    <x v="391"/>
    <x v="0"/>
    <s v="HVLP"/>
    <s v="A10AB05"/>
    <d v="2018-02-16T10:03:45"/>
    <n v="1"/>
    <n v="671.45"/>
    <n v="671.45"/>
    <n v="26"/>
    <s v="2611 - RHC: lůžkové oddělení 44 a 45"/>
    <x v="1"/>
    <n v="2"/>
  </r>
  <r>
    <x v="406"/>
    <x v="391"/>
    <x v="0"/>
    <s v="HVLP"/>
    <s v="A10AB05"/>
    <d v="2019-03-08T09:50:57"/>
    <n v="1"/>
    <n v="671.45"/>
    <n v="671.45"/>
    <n v="26"/>
    <s v="2611 - RHC: lůžkové oddělení 44 a 45"/>
    <x v="0"/>
    <n v="3"/>
  </r>
  <r>
    <x v="407"/>
    <x v="392"/>
    <x v="5"/>
    <s v="HVLP"/>
    <s v="V06XX"/>
    <d v="2019-06-07T09:26:07"/>
    <n v="1"/>
    <n v="282.67"/>
    <n v="282.67"/>
    <n v="26"/>
    <s v="2611 - RHC: lůžkové oddělení 44 a 45"/>
    <x v="0"/>
    <n v="6"/>
  </r>
  <r>
    <x v="408"/>
    <x v="393"/>
    <x v="5"/>
    <s v="HVLP"/>
    <s v="V06XX"/>
    <d v="2019-06-07T09:26:07"/>
    <n v="1"/>
    <n v="167.07"/>
    <n v="167.07"/>
    <n v="26"/>
    <s v="2611 - RHC: lůžkové oddělení 44 a 45"/>
    <x v="0"/>
    <n v="6"/>
  </r>
  <r>
    <x v="409"/>
    <x v="394"/>
    <x v="5"/>
    <s v="ENT"/>
    <s v="V06XX"/>
    <d v="2018-12-14T10:14:51"/>
    <n v="1"/>
    <n v="131.25"/>
    <n v="131.25"/>
    <n v="26"/>
    <s v="2611 - RHC: lůžkové oddělení 44 a 45"/>
    <x v="1"/>
    <n v="12"/>
  </r>
  <r>
    <x v="410"/>
    <x v="395"/>
    <x v="5"/>
    <s v="ENT"/>
    <s v="V06XX"/>
    <d v="2018-12-14T10:14:51"/>
    <n v="1"/>
    <n v="131.25"/>
    <n v="131.25"/>
    <n v="26"/>
    <s v="2611 - RHC: lůžkové oddělení 44 a 45"/>
    <x v="1"/>
    <n v="12"/>
  </r>
  <r>
    <x v="410"/>
    <x v="395"/>
    <x v="5"/>
    <s v="ENT"/>
    <s v="V06XX"/>
    <d v="2019-03-08T09:50:57"/>
    <n v="1"/>
    <n v="131.25"/>
    <n v="131.25"/>
    <n v="26"/>
    <s v="2611 - RHC: lůžkové oddělení 44 a 45"/>
    <x v="0"/>
    <n v="3"/>
  </r>
  <r>
    <x v="410"/>
    <x v="395"/>
    <x v="5"/>
    <s v="ENT"/>
    <s v="V06XX"/>
    <d v="2019-03-08T09:50:57"/>
    <n v="1"/>
    <n v="131.25"/>
    <n v="131.25"/>
    <n v="26"/>
    <s v="2611 - RHC: lůžkové oddělení 44 a 45"/>
    <x v="0"/>
    <n v="3"/>
  </r>
  <r>
    <x v="411"/>
    <x v="396"/>
    <x v="5"/>
    <s v="ENT"/>
    <s v="V06XX"/>
    <d v="2018-11-30T08:25:35"/>
    <n v="1"/>
    <n v="131.25"/>
    <n v="131.25"/>
    <n v="26"/>
    <s v="2611 - RHC: lůžkové oddělení 44 a 45"/>
    <x v="1"/>
    <n v="11"/>
  </r>
  <r>
    <x v="411"/>
    <x v="396"/>
    <x v="5"/>
    <s v="ENT"/>
    <s v="V06XX"/>
    <d v="2019-02-22T10:00:47"/>
    <n v="1"/>
    <n v="148.96"/>
    <n v="148.96"/>
    <n v="26"/>
    <s v="2611 - RHC: lůžkové oddělení 44 a 45"/>
    <x v="0"/>
    <n v="2"/>
  </r>
  <r>
    <x v="411"/>
    <x v="396"/>
    <x v="5"/>
    <s v="ENT"/>
    <s v="V06XX"/>
    <d v="2019-03-08T09:50:57"/>
    <n v="1"/>
    <n v="131.25"/>
    <n v="131.25"/>
    <n v="26"/>
    <s v="2611 - RHC: lůžkové oddělení 44 a 45"/>
    <x v="0"/>
    <n v="3"/>
  </r>
  <r>
    <x v="412"/>
    <x v="397"/>
    <x v="5"/>
    <s v="ENT"/>
    <s v="V06XX"/>
    <d v="2019-02-22T10:00:47"/>
    <n v="1"/>
    <n v="135.6"/>
    <n v="135.6"/>
    <n v="26"/>
    <s v="2611 - RHC: lůžkové oddělení 44 a 45"/>
    <x v="0"/>
    <n v="2"/>
  </r>
  <r>
    <x v="413"/>
    <x v="398"/>
    <x v="5"/>
    <s v="ENT"/>
    <s v="V06XX"/>
    <d v="2019-02-22T10:00:47"/>
    <n v="1"/>
    <n v="135.6"/>
    <n v="135.6"/>
    <n v="26"/>
    <s v="2611 - RHC: lůžkové oddělení 44 a 45"/>
    <x v="0"/>
    <n v="2"/>
  </r>
  <r>
    <x v="413"/>
    <x v="398"/>
    <x v="5"/>
    <s v="ENT"/>
    <s v="V06XX"/>
    <d v="2019-10-11T10:48:13"/>
    <n v="1"/>
    <n v="138.54"/>
    <n v="138.54"/>
    <n v="26"/>
    <s v="2611 - RHC: lůžkové oddělení 44 a 45"/>
    <x v="0"/>
    <n v="10"/>
  </r>
  <r>
    <x v="414"/>
    <x v="399"/>
    <x v="5"/>
    <s v="ENT"/>
    <s v="V06XX"/>
    <d v="2019-10-11T10:48:13"/>
    <n v="1"/>
    <n v="149.47"/>
    <n v="149.47"/>
    <n v="26"/>
    <s v="2611 - RHC: lůžkové oddělení 44 a 45"/>
    <x v="0"/>
    <n v="10"/>
  </r>
  <r>
    <x v="415"/>
    <x v="400"/>
    <x v="5"/>
    <s v="ENT"/>
    <s v="V06XX"/>
    <d v="2018-06-01T08:13:41"/>
    <n v="1"/>
    <n v="1109.04"/>
    <n v="1109.04"/>
    <n v="26"/>
    <s v="2611 - RHC: lůžkové oddělení 44 a 45"/>
    <x v="1"/>
    <n v="6"/>
  </r>
  <r>
    <x v="415"/>
    <x v="400"/>
    <x v="5"/>
    <s v="ENT"/>
    <s v="V06XX"/>
    <d v="2018-06-08T09:51:27"/>
    <n v="1"/>
    <n v="1109.04"/>
    <n v="1109.04"/>
    <n v="26"/>
    <s v="2611 - RHC: lůžkové oddělení 44 a 45"/>
    <x v="1"/>
    <n v="6"/>
  </r>
  <r>
    <x v="416"/>
    <x v="401"/>
    <x v="5"/>
    <s v="ENT"/>
    <s v="V06XX"/>
    <d v="2018-05-31T12:55:52"/>
    <n v="6"/>
    <n v="156.49"/>
    <n v="938.94"/>
    <n v="26"/>
    <s v="2611 - RHC: lůžkové oddělení 44 a 45"/>
    <x v="1"/>
    <n v="5"/>
  </r>
  <r>
    <x v="417"/>
    <x v="402"/>
    <x v="0"/>
    <s v="HVLP"/>
    <s v="N05AH03"/>
    <d v="2018-11-16T11:52:25"/>
    <n v="1"/>
    <n v="359.4"/>
    <n v="359.4"/>
    <n v="26"/>
    <s v="2611 - RHC: lůžkové oddělení 44 a 45"/>
    <x v="1"/>
    <n v="11"/>
  </r>
  <r>
    <x v="417"/>
    <x v="402"/>
    <x v="0"/>
    <s v="HVLP"/>
    <s v="N05AH03"/>
    <d v="2018-11-30T08:25:35"/>
    <n v="1"/>
    <n v="356.22"/>
    <n v="356.22"/>
    <n v="26"/>
    <s v="2611 - RHC: lůžkové oddělení 44 a 45"/>
    <x v="1"/>
    <n v="11"/>
  </r>
  <r>
    <x v="418"/>
    <x v="403"/>
    <x v="0"/>
    <s v="HVLP"/>
    <s v="S01XA01"/>
    <d v="2018-11-16T11:52:25"/>
    <n v="2"/>
    <n v="51.37"/>
    <n v="102.74"/>
    <n v="26"/>
    <s v="2611 - RHC: lůžkové oddělení 44 a 45"/>
    <x v="1"/>
    <n v="11"/>
  </r>
  <r>
    <x v="418"/>
    <x v="403"/>
    <x v="0"/>
    <s v="HVLP"/>
    <s v="S01XA01"/>
    <d v="2019-11-22T10:31:32"/>
    <n v="2"/>
    <n v="73.61"/>
    <n v="147.22"/>
    <n v="26"/>
    <s v="2611 - RHC: lůžkové oddělení 44 a 45"/>
    <x v="0"/>
    <n v="11"/>
  </r>
  <r>
    <x v="419"/>
    <x v="404"/>
    <x v="1"/>
    <s v="HVLP"/>
    <s v="S01AA30"/>
    <d v="2018-06-25T14:36:18"/>
    <n v="3"/>
    <n v="78.42"/>
    <n v="235.26"/>
    <n v="26"/>
    <s v="2611 - RHC: lůžkové oddělení 44 a 45"/>
    <x v="1"/>
    <n v="6"/>
  </r>
  <r>
    <x v="419"/>
    <x v="404"/>
    <x v="1"/>
    <s v="HVLP"/>
    <s v="S01AA30"/>
    <d v="2018-06-29T08:26:09"/>
    <n v="5"/>
    <n v="78.42"/>
    <n v="392.1"/>
    <n v="26"/>
    <s v="2611 - RHC: lůžkové oddělení 44 a 45"/>
    <x v="1"/>
    <n v="6"/>
  </r>
  <r>
    <x v="419"/>
    <x v="404"/>
    <x v="1"/>
    <s v="HVLP"/>
    <s v="S01AA30"/>
    <d v="2018-12-07T10:21:15"/>
    <n v="3"/>
    <n v="78.430000000000007"/>
    <n v="235.29"/>
    <n v="26"/>
    <s v="2611 - RHC: lůžkové oddělení 44 a 45"/>
    <x v="1"/>
    <n v="12"/>
  </r>
  <r>
    <x v="419"/>
    <x v="404"/>
    <x v="1"/>
    <s v="HVLP"/>
    <s v="S01AA30"/>
    <d v="2019-11-22T10:31:32"/>
    <n v="3"/>
    <n v="78.33"/>
    <n v="234.99"/>
    <n v="26"/>
    <s v="2611 - RHC: lůžkové oddělení 44 a 45"/>
    <x v="0"/>
    <n v="11"/>
  </r>
  <r>
    <x v="420"/>
    <x v="405"/>
    <x v="0"/>
    <s v="HVLP"/>
    <s v="S01BA02"/>
    <d v="2019-01-25T09:53:46"/>
    <n v="1"/>
    <n v="33.47"/>
    <n v="33.47"/>
    <n v="26"/>
    <s v="2611 - RHC: lůžkové oddělení 44 a 45"/>
    <x v="0"/>
    <n v="1"/>
  </r>
  <r>
    <x v="421"/>
    <x v="406"/>
    <x v="0"/>
    <s v="HVLP"/>
    <s v="S01AX"/>
    <d v="2018-11-16T11:52:25"/>
    <n v="4"/>
    <n v="85.55"/>
    <n v="342.2"/>
    <n v="26"/>
    <s v="2611 - RHC: lůžkové oddělení 44 a 45"/>
    <x v="1"/>
    <n v="11"/>
  </r>
  <r>
    <x v="421"/>
    <x v="406"/>
    <x v="0"/>
    <s v="HVLP"/>
    <s v="S01AX"/>
    <d v="2018-12-07T10:21:15"/>
    <n v="3"/>
    <n v="85.55"/>
    <n v="256.64999999999998"/>
    <n v="26"/>
    <s v="2611 - RHC: lůžkové oddělení 44 a 45"/>
    <x v="1"/>
    <n v="12"/>
  </r>
  <r>
    <x v="421"/>
    <x v="406"/>
    <x v="0"/>
    <s v="HVLP"/>
    <s v="S01AX"/>
    <d v="2019-03-01T10:07:23"/>
    <n v="2"/>
    <n v="84.71"/>
    <n v="169.42"/>
    <n v="26"/>
    <s v="2611 - RHC: lůžkové oddělení 44 a 45"/>
    <x v="0"/>
    <n v="3"/>
  </r>
  <r>
    <x v="421"/>
    <x v="406"/>
    <x v="0"/>
    <s v="HVLP"/>
    <s v="S01AX"/>
    <d v="2019-06-14T09:56:42"/>
    <n v="2"/>
    <n v="85.55"/>
    <n v="171.1"/>
    <n v="26"/>
    <s v="2611 - RHC: lůžkové oddělení 44 a 45"/>
    <x v="0"/>
    <n v="6"/>
  </r>
  <r>
    <x v="422"/>
    <x v="407"/>
    <x v="0"/>
    <s v="HVLP"/>
    <s v="S01AX"/>
    <d v="2019-06-14T09:56:42"/>
    <n v="2"/>
    <n v="74.36"/>
    <n v="148.72"/>
    <n v="26"/>
    <s v="2611 - RHC: lůžkové oddělení 44 a 45"/>
    <x v="0"/>
    <n v="6"/>
  </r>
  <r>
    <x v="421"/>
    <x v="406"/>
    <x v="0"/>
    <s v="HVLP"/>
    <s v="S01AX"/>
    <d v="2019-11-22T10:31:32"/>
    <n v="2"/>
    <n v="84.71"/>
    <n v="169.42"/>
    <n v="26"/>
    <s v="2611 - RHC: lůžkové oddělení 44 a 45"/>
    <x v="0"/>
    <n v="11"/>
  </r>
  <r>
    <x v="423"/>
    <x v="408"/>
    <x v="0"/>
    <s v="HVLP"/>
    <s v="N04BC05"/>
    <d v="2018-04-20T09:42:06"/>
    <n v="1"/>
    <n v="856.12"/>
    <n v="856.12"/>
    <n v="26"/>
    <s v="2611 - RHC: lůžkové oddělení 44 a 45"/>
    <x v="1"/>
    <n v="4"/>
  </r>
  <r>
    <x v="424"/>
    <x v="409"/>
    <x v="0"/>
    <s v="OP"/>
    <s v="N02AA05"/>
    <d v="2018-07-09T14:29:00"/>
    <n v="1"/>
    <n v="307.18"/>
    <n v="307.18"/>
    <n v="26"/>
    <s v="2611 - RHC: lůžkové oddělení 44 a 45"/>
    <x v="1"/>
    <n v="7"/>
  </r>
  <r>
    <x v="424"/>
    <x v="409"/>
    <x v="0"/>
    <s v="OP"/>
    <s v="N02AA05"/>
    <d v="2019-12-09T14:02:37"/>
    <n v="1"/>
    <n v="308.68"/>
    <n v="308.68"/>
    <n v="26"/>
    <s v="2611 - RHC: lůžkové oddělení 44 a 45"/>
    <x v="0"/>
    <n v="12"/>
  </r>
  <r>
    <x v="425"/>
    <x v="410"/>
    <x v="0"/>
    <s v="OP"/>
    <s v="N02AA05"/>
    <d v="2019-10-21T13:54:27"/>
    <n v="1"/>
    <n v="1741.03"/>
    <n v="1741.03"/>
    <n v="26"/>
    <s v="2611 - RHC: lůžkové oddělení 44 a 45"/>
    <x v="0"/>
    <n v="10"/>
  </r>
  <r>
    <x v="425"/>
    <x v="410"/>
    <x v="0"/>
    <s v="OP"/>
    <s v="N02AA05"/>
    <d v="2019-10-31T14:34:57"/>
    <n v="1"/>
    <n v="1740.5"/>
    <n v="1740.5"/>
    <n v="26"/>
    <s v="2611 - RHC: lůžkové oddělení 44 a 45"/>
    <x v="0"/>
    <n v="10"/>
  </r>
  <r>
    <x v="426"/>
    <x v="411"/>
    <x v="0"/>
    <s v="OP"/>
    <s v="N02AX06"/>
    <d v="2019-04-01T15:15:12"/>
    <n v="1"/>
    <n v="159.81"/>
    <n v="159.81"/>
    <n v="26"/>
    <s v="2611 - RHC: lůžkové oddělení 44 a 45"/>
    <x v="0"/>
    <n v="4"/>
  </r>
  <r>
    <x v="427"/>
    <x v="412"/>
    <x v="0"/>
    <s v="HVLP"/>
    <s v="N02BE01"/>
    <d v="2019-06-28T09:46:39"/>
    <n v="2"/>
    <n v="225.5"/>
    <n v="451"/>
    <n v="26"/>
    <s v="2611 - RHC: lůžkové oddělení 44 a 45"/>
    <x v="0"/>
    <n v="6"/>
  </r>
  <r>
    <x v="427"/>
    <x v="412"/>
    <x v="0"/>
    <s v="HVLP"/>
    <s v="N02BE01"/>
    <d v="2019-08-02T11:20:46"/>
    <n v="1"/>
    <n v="225.5"/>
    <n v="225.5"/>
    <n v="26"/>
    <s v="2611 - RHC: lůžkové oddělení 44 a 45"/>
    <x v="0"/>
    <n v="8"/>
  </r>
  <r>
    <x v="428"/>
    <x v="413"/>
    <x v="0"/>
    <s v="HVLP-R"/>
    <s v="N02BE01"/>
    <d v="2018-04-13T09:55:06"/>
    <n v="4"/>
    <n v="29.71"/>
    <n v="118.84"/>
    <n v="26"/>
    <s v="2611 - RHC: lůžkové oddělení 44 a 45"/>
    <x v="1"/>
    <n v="4"/>
  </r>
  <r>
    <x v="428"/>
    <x v="413"/>
    <x v="0"/>
    <s v="HVLP-R"/>
    <s v="N02BE01"/>
    <d v="2018-04-13T09:55:06"/>
    <n v="1"/>
    <n v="29.71"/>
    <n v="29.71"/>
    <n v="26"/>
    <s v="2611 - RHC: lůžkové oddělení 44 a 45"/>
    <x v="1"/>
    <n v="4"/>
  </r>
  <r>
    <x v="428"/>
    <x v="413"/>
    <x v="0"/>
    <s v="HVLP-R"/>
    <s v="N02BE01"/>
    <d v="2018-10-12T09:44:26"/>
    <n v="4"/>
    <n v="29.71"/>
    <n v="118.84"/>
    <n v="26"/>
    <s v="2611 - RHC: lůžkové oddělení 44 a 45"/>
    <x v="1"/>
    <n v="10"/>
  </r>
  <r>
    <x v="429"/>
    <x v="413"/>
    <x v="0"/>
    <s v="HVLP"/>
    <s v="N02BE01"/>
    <d v="2018-11-02T09:36:21"/>
    <n v="1"/>
    <n v="29.71"/>
    <n v="29.71"/>
    <n v="26"/>
    <s v="2611 - RHC: lůžkové oddělení 44 a 45"/>
    <x v="1"/>
    <n v="11"/>
  </r>
  <r>
    <x v="429"/>
    <x v="413"/>
    <x v="0"/>
    <s v="HVLP"/>
    <s v="N02BE01"/>
    <d v="2018-11-02T09:36:21"/>
    <n v="4"/>
    <n v="29.71"/>
    <n v="118.84"/>
    <n v="26"/>
    <s v="2611 - RHC: lůžkové oddělení 44 a 45"/>
    <x v="1"/>
    <n v="11"/>
  </r>
  <r>
    <x v="429"/>
    <x v="413"/>
    <x v="0"/>
    <s v="HVLP"/>
    <s v="N02BE01"/>
    <d v="2018-11-23T13:06:29"/>
    <n v="3"/>
    <n v="29.71"/>
    <n v="89.13"/>
    <n v="26"/>
    <s v="2611 - RHC: lůžkové oddělení 44 a 45"/>
    <x v="1"/>
    <n v="11"/>
  </r>
  <r>
    <x v="429"/>
    <x v="413"/>
    <x v="0"/>
    <s v="HVLP"/>
    <s v="N02BE01"/>
    <d v="2019-03-08T09:50:57"/>
    <n v="4"/>
    <n v="31.11"/>
    <n v="124.44"/>
    <n v="26"/>
    <s v="2611 - RHC: lůžkové oddělení 44 a 45"/>
    <x v="0"/>
    <n v="3"/>
  </r>
  <r>
    <x v="429"/>
    <x v="413"/>
    <x v="0"/>
    <s v="HVLP"/>
    <s v="N02BE01"/>
    <d v="2019-05-17T12:06:12"/>
    <n v="3"/>
    <n v="30.45"/>
    <n v="91.35"/>
    <n v="26"/>
    <s v="2611 - RHC: lůžkové oddělení 44 a 45"/>
    <x v="0"/>
    <n v="5"/>
  </r>
  <r>
    <x v="429"/>
    <x v="413"/>
    <x v="0"/>
    <s v="HVLP"/>
    <s v="N02BE01"/>
    <d v="2019-07-19T10:01:03"/>
    <n v="5"/>
    <n v="30.45"/>
    <n v="152.25"/>
    <n v="26"/>
    <s v="2611 - RHC: lůžkové oddělení 44 a 45"/>
    <x v="0"/>
    <n v="7"/>
  </r>
  <r>
    <x v="429"/>
    <x v="413"/>
    <x v="0"/>
    <s v="HVLP"/>
    <s v="N02BE01"/>
    <d v="2019-09-20T11:22:08"/>
    <n v="3"/>
    <n v="31.22"/>
    <n v="93.66"/>
    <n v="26"/>
    <s v="2611 - RHC: lůžkové oddělení 44 a 45"/>
    <x v="0"/>
    <n v="9"/>
  </r>
  <r>
    <x v="429"/>
    <x v="413"/>
    <x v="0"/>
    <s v="HVLP"/>
    <s v="N02BE01"/>
    <d v="2019-09-27T09:02:28"/>
    <n v="3"/>
    <n v="31.22"/>
    <n v="93.66"/>
    <n v="26"/>
    <s v="2611 - RHC: lůžkové oddělení 44 a 45"/>
    <x v="0"/>
    <n v="9"/>
  </r>
  <r>
    <x v="429"/>
    <x v="413"/>
    <x v="0"/>
    <s v="HVLP"/>
    <s v="N02BE01"/>
    <d v="2019-10-18T09:59:44"/>
    <n v="4"/>
    <n v="31.15"/>
    <n v="124.6"/>
    <n v="26"/>
    <s v="2611 - RHC: lůžkové oddělení 44 a 45"/>
    <x v="0"/>
    <n v="10"/>
  </r>
  <r>
    <x v="429"/>
    <x v="413"/>
    <x v="0"/>
    <s v="HVLP"/>
    <s v="N02BE01"/>
    <d v="2019-11-08T10:17:28"/>
    <n v="3"/>
    <n v="31.15"/>
    <n v="93.45"/>
    <n v="26"/>
    <s v="2611 - RHC: lůžkové oddělení 44 a 45"/>
    <x v="0"/>
    <n v="11"/>
  </r>
  <r>
    <x v="429"/>
    <x v="413"/>
    <x v="0"/>
    <s v="HVLP"/>
    <s v="N02BE01"/>
    <d v="2019-11-22T10:31:32"/>
    <n v="5"/>
    <n v="31.15"/>
    <n v="155.75"/>
    <n v="26"/>
    <s v="2611 - RHC: lůžkové oddělení 44 a 45"/>
    <x v="0"/>
    <n v="11"/>
  </r>
  <r>
    <x v="430"/>
    <x v="414"/>
    <x v="0"/>
    <s v="HVLP"/>
    <s v="A07EC02"/>
    <d v="2019-08-02T11:20:46"/>
    <n v="1"/>
    <n v="770.11"/>
    <n v="770.11"/>
    <n v="26"/>
    <s v="2611 - RHC: lůžkové oddělení 44 a 45"/>
    <x v="0"/>
    <n v="8"/>
  </r>
  <r>
    <x v="430"/>
    <x v="414"/>
    <x v="0"/>
    <s v="HVLP"/>
    <s v="A07EC02"/>
    <d v="2019-08-02T11:20:46"/>
    <n v="1"/>
    <n v="770.11"/>
    <n v="770.11"/>
    <n v="26"/>
    <s v="2611 - RHC: lůžkové oddělení 44 a 45"/>
    <x v="0"/>
    <n v="8"/>
  </r>
  <r>
    <x v="431"/>
    <x v="415"/>
    <x v="0"/>
    <s v="HVLP"/>
    <s v="M01AX26"/>
    <d v="2018-12-17T08:25:01"/>
    <n v="3"/>
    <n v="293.39999999999998"/>
    <n v="880.2"/>
    <n v="26"/>
    <s v="2611 - RHC: lůžkové oddělení 44 a 45"/>
    <x v="1"/>
    <n v="12"/>
  </r>
  <r>
    <x v="431"/>
    <x v="415"/>
    <x v="0"/>
    <s v="HVLP"/>
    <s v="M01AX26"/>
    <d v="2019-03-08T09:50:57"/>
    <n v="1"/>
    <n v="293.39999999999998"/>
    <n v="293.39999999999998"/>
    <n v="26"/>
    <s v="2611 - RHC: lůžkové oddělení 44 a 45"/>
    <x v="0"/>
    <n v="3"/>
  </r>
  <r>
    <x v="432"/>
    <x v="416"/>
    <x v="0"/>
    <s v="HVLP"/>
    <s v="P01BA02"/>
    <d v="2018-02-09T08:31:57"/>
    <n v="1"/>
    <n v="177.11"/>
    <n v="177.11"/>
    <n v="26"/>
    <s v="2611 - RHC: lůžkové oddělení 44 a 45"/>
    <x v="1"/>
    <n v="2"/>
  </r>
  <r>
    <x v="432"/>
    <x v="416"/>
    <x v="0"/>
    <s v="HVLP"/>
    <s v="P01BA02"/>
    <d v="2018-02-09T08:31:57"/>
    <n v="1"/>
    <n v="177.09"/>
    <n v="177.09"/>
    <n v="26"/>
    <s v="2611 - RHC: lůžkové oddělení 44 a 45"/>
    <x v="1"/>
    <n v="2"/>
  </r>
  <r>
    <x v="432"/>
    <x v="416"/>
    <x v="0"/>
    <s v="HVLP"/>
    <s v="P01BA02"/>
    <d v="2018-02-09T08:31:57"/>
    <n v="1"/>
    <n v="177.09"/>
    <n v="177.09"/>
    <n v="26"/>
    <s v="2611 - RHC: lůžkové oddělení 44 a 45"/>
    <x v="1"/>
    <n v="2"/>
  </r>
  <r>
    <x v="432"/>
    <x v="416"/>
    <x v="0"/>
    <s v="HVLP"/>
    <s v="P01BA02"/>
    <d v="2018-03-16T08:56:17"/>
    <n v="1"/>
    <n v="177.09"/>
    <n v="177.09"/>
    <n v="26"/>
    <s v="2611 - RHC: lůžkové oddělení 44 a 45"/>
    <x v="1"/>
    <n v="3"/>
  </r>
  <r>
    <x v="432"/>
    <x v="416"/>
    <x v="0"/>
    <s v="HVLP"/>
    <s v="P01BA02"/>
    <d v="2018-03-28T12:54:07"/>
    <n v="1"/>
    <n v="177.09"/>
    <n v="177.09"/>
    <n v="26"/>
    <s v="2611 - RHC: lůžkové oddělení 44 a 45"/>
    <x v="1"/>
    <n v="3"/>
  </r>
  <r>
    <x v="432"/>
    <x v="416"/>
    <x v="0"/>
    <s v="HVLP"/>
    <s v="P01BA02"/>
    <d v="2018-11-16T11:52:25"/>
    <n v="1"/>
    <n v="177.09"/>
    <n v="177.09"/>
    <n v="26"/>
    <s v="2611 - RHC: lůžkové oddělení 44 a 45"/>
    <x v="1"/>
    <n v="11"/>
  </r>
  <r>
    <x v="432"/>
    <x v="416"/>
    <x v="0"/>
    <s v="HVLP"/>
    <s v="P01BA02"/>
    <d v="2018-11-30T08:25:35"/>
    <n v="1"/>
    <n v="177.09"/>
    <n v="177.09"/>
    <n v="26"/>
    <s v="2611 - RHC: lůžkové oddělení 44 a 45"/>
    <x v="1"/>
    <n v="11"/>
  </r>
  <r>
    <x v="433"/>
    <x v="417"/>
    <x v="0"/>
    <s v="IR"/>
    <s v="B05BB02"/>
    <d v="2018-06-01T09:10:36"/>
    <n v="1"/>
    <n v="324.83"/>
    <n v="324.83"/>
    <n v="26"/>
    <s v="2611 - RHC: lůžkové oddělení 44 a 45"/>
    <x v="1"/>
    <n v="6"/>
  </r>
  <r>
    <x v="434"/>
    <x v="418"/>
    <x v="0"/>
    <s v="HVLP"/>
    <s v="B01AE07"/>
    <d v="2018-02-23T09:42:27"/>
    <n v="1"/>
    <n v="1147.94"/>
    <n v="1147.94"/>
    <n v="26"/>
    <s v="2611 - RHC: lůžkové oddělení 44 a 45"/>
    <x v="1"/>
    <n v="2"/>
  </r>
  <r>
    <x v="434"/>
    <x v="418"/>
    <x v="0"/>
    <s v="HVLP"/>
    <s v="B01AE07"/>
    <d v="2018-02-23T09:42:27"/>
    <n v="1"/>
    <n v="1147.94"/>
    <n v="1147.94"/>
    <n v="26"/>
    <s v="2611 - RHC: lůžkové oddělení 44 a 45"/>
    <x v="1"/>
    <n v="2"/>
  </r>
  <r>
    <x v="434"/>
    <x v="418"/>
    <x v="0"/>
    <s v="HVLP"/>
    <s v="B01AE07"/>
    <d v="2018-06-29T08:26:09"/>
    <n v="1"/>
    <n v="1147.94"/>
    <n v="1147.94"/>
    <n v="26"/>
    <s v="2611 - RHC: lůžkové oddělení 44 a 45"/>
    <x v="1"/>
    <n v="6"/>
  </r>
  <r>
    <x v="434"/>
    <x v="418"/>
    <x v="0"/>
    <s v="HVLP"/>
    <s v="B01AE07"/>
    <d v="2018-06-29T08:26:09"/>
    <n v="1"/>
    <n v="1147.94"/>
    <n v="1147.94"/>
    <n v="26"/>
    <s v="2611 - RHC: lůžkové oddělení 44 a 45"/>
    <x v="1"/>
    <n v="6"/>
  </r>
  <r>
    <x v="434"/>
    <x v="418"/>
    <x v="0"/>
    <s v="HVLP"/>
    <s v="B01AE07"/>
    <d v="2019-02-22T10:00:47"/>
    <n v="1"/>
    <n v="1147.8900000000001"/>
    <n v="1147.8900000000001"/>
    <n v="26"/>
    <s v="2611 - RHC: lůžkové oddělení 44 a 45"/>
    <x v="0"/>
    <n v="2"/>
  </r>
  <r>
    <x v="434"/>
    <x v="418"/>
    <x v="0"/>
    <s v="HVLP"/>
    <s v="B01AE07"/>
    <d v="2019-03-08T09:50:57"/>
    <n v="1"/>
    <n v="1147.8900000000001"/>
    <n v="1147.8900000000001"/>
    <n v="26"/>
    <s v="2611 - RHC: lůžkové oddělení 44 a 45"/>
    <x v="0"/>
    <n v="3"/>
  </r>
  <r>
    <x v="434"/>
    <x v="418"/>
    <x v="0"/>
    <s v="HVLP"/>
    <s v="B01AE07"/>
    <d v="2019-04-25T13:01:09"/>
    <n v="1"/>
    <n v="1147.8900000000001"/>
    <n v="1147.8900000000001"/>
    <n v="26"/>
    <s v="2611 - RHC: lůžkové oddělení 44 a 45"/>
    <x v="0"/>
    <n v="4"/>
  </r>
  <r>
    <x v="434"/>
    <x v="418"/>
    <x v="0"/>
    <s v="HVLP"/>
    <s v="B01AE07"/>
    <d v="2019-04-29T07:37:45"/>
    <n v="1"/>
    <n v="1147.8900000000001"/>
    <n v="1147.8900000000001"/>
    <n v="26"/>
    <s v="2611 - RHC: lůžkové oddělení 44 a 45"/>
    <x v="0"/>
    <n v="4"/>
  </r>
  <r>
    <x v="434"/>
    <x v="418"/>
    <x v="0"/>
    <s v="HVLP"/>
    <s v="B01AE07"/>
    <d v="2019-05-03T10:43:19"/>
    <n v="1"/>
    <n v="1147.8900000000001"/>
    <n v="1147.8900000000001"/>
    <n v="26"/>
    <s v="2611 - RHC: lůžkové oddělení 44 a 45"/>
    <x v="0"/>
    <n v="5"/>
  </r>
  <r>
    <x v="434"/>
    <x v="418"/>
    <x v="0"/>
    <s v="HVLP"/>
    <s v="B01AE07"/>
    <d v="2019-05-06T09:44:38"/>
    <n v="1"/>
    <n v="1147.8900000000001"/>
    <n v="1147.8900000000001"/>
    <n v="26"/>
    <s v="2611 - RHC: lůžkové oddělení 44 a 45"/>
    <x v="0"/>
    <n v="5"/>
  </r>
  <r>
    <x v="434"/>
    <x v="418"/>
    <x v="0"/>
    <s v="HVLP"/>
    <s v="B01AE07"/>
    <d v="2019-11-29T07:49:32"/>
    <n v="1"/>
    <n v="1148.6199999999999"/>
    <n v="1148.6199999999999"/>
    <n v="26"/>
    <s v="2611 - RHC: lůžkové oddělení 44 a 45"/>
    <x v="0"/>
    <n v="11"/>
  </r>
  <r>
    <x v="435"/>
    <x v="419"/>
    <x v="0"/>
    <s v="HVLP"/>
    <s v="H02AB07"/>
    <d v="2018-11-23T13:06:29"/>
    <n v="5"/>
    <n v="97.11"/>
    <n v="485.55"/>
    <n v="26"/>
    <s v="2611 - RHC: lůžkové oddělení 44 a 45"/>
    <x v="1"/>
    <n v="11"/>
  </r>
  <r>
    <x v="435"/>
    <x v="419"/>
    <x v="0"/>
    <s v="HVLP"/>
    <s v="H02AB07"/>
    <d v="2019-03-15T09:53:09"/>
    <n v="2"/>
    <n v="97.06"/>
    <n v="194.12"/>
    <n v="26"/>
    <s v="2611 - RHC: lůžkové oddělení 44 a 45"/>
    <x v="0"/>
    <n v="3"/>
  </r>
  <r>
    <x v="436"/>
    <x v="420"/>
    <x v="0"/>
    <s v="HVLP"/>
    <s v="H02AB07"/>
    <d v="2018-01-19T09:39:58"/>
    <n v="5"/>
    <n v="41.05"/>
    <n v="205.25"/>
    <n v="26"/>
    <s v="2611 - RHC: lůžkové oddělení 44 a 45"/>
    <x v="1"/>
    <n v="1"/>
  </r>
  <r>
    <x v="436"/>
    <x v="420"/>
    <x v="0"/>
    <s v="HVLP"/>
    <s v="H02AB07"/>
    <d v="2018-04-20T09:42:06"/>
    <n v="3"/>
    <n v="40.57"/>
    <n v="121.71"/>
    <n v="26"/>
    <s v="2611 - RHC: lůžkové oddělení 44 a 45"/>
    <x v="1"/>
    <n v="4"/>
  </r>
  <r>
    <x v="436"/>
    <x v="420"/>
    <x v="0"/>
    <s v="HVLP"/>
    <s v="H02AB07"/>
    <d v="2018-08-10T10:21:57"/>
    <n v="1"/>
    <n v="40.57"/>
    <n v="40.57"/>
    <n v="26"/>
    <s v="2611 - RHC: lůžkové oddělení 44 a 45"/>
    <x v="1"/>
    <n v="8"/>
  </r>
  <r>
    <x v="436"/>
    <x v="420"/>
    <x v="0"/>
    <s v="HVLP"/>
    <s v="H02AB07"/>
    <d v="2018-08-10T10:21:57"/>
    <n v="1"/>
    <n v="40.57"/>
    <n v="40.57"/>
    <n v="26"/>
    <s v="2611 - RHC: lůžkové oddělení 44 a 45"/>
    <x v="1"/>
    <n v="8"/>
  </r>
  <r>
    <x v="436"/>
    <x v="420"/>
    <x v="0"/>
    <s v="HVLP"/>
    <s v="H02AB07"/>
    <d v="2018-11-23T13:06:29"/>
    <n v="2"/>
    <n v="40.57"/>
    <n v="81.14"/>
    <n v="26"/>
    <s v="2611 - RHC: lůžkové oddělení 44 a 45"/>
    <x v="1"/>
    <n v="11"/>
  </r>
  <r>
    <x v="436"/>
    <x v="420"/>
    <x v="0"/>
    <s v="HVLP"/>
    <s v="H02AB07"/>
    <d v="2019-01-18T11:42:16"/>
    <n v="1"/>
    <n v="40.57"/>
    <n v="40.57"/>
    <n v="26"/>
    <s v="2611 - RHC: lůžkové oddělení 44 a 45"/>
    <x v="0"/>
    <n v="1"/>
  </r>
  <r>
    <x v="436"/>
    <x v="420"/>
    <x v="0"/>
    <s v="HVLP"/>
    <s v="H02AB07"/>
    <d v="2019-01-18T11:42:16"/>
    <n v="3"/>
    <n v="40.56"/>
    <n v="121.68"/>
    <n v="26"/>
    <s v="2611 - RHC: lůžkové oddělení 44 a 45"/>
    <x v="0"/>
    <n v="1"/>
  </r>
  <r>
    <x v="436"/>
    <x v="420"/>
    <x v="0"/>
    <s v="HVLP"/>
    <s v="H02AB07"/>
    <d v="2019-07-26T09:40:28"/>
    <n v="2"/>
    <n v="40.57"/>
    <n v="81.14"/>
    <n v="26"/>
    <s v="2611 - RHC: lůžkové oddělení 44 a 45"/>
    <x v="0"/>
    <n v="7"/>
  </r>
  <r>
    <x v="436"/>
    <x v="420"/>
    <x v="0"/>
    <s v="HVLP"/>
    <s v="H02AB07"/>
    <d v="2019-08-02T11:20:46"/>
    <n v="3"/>
    <n v="40.57"/>
    <n v="121.71"/>
    <n v="26"/>
    <s v="2611 - RHC: lůžkové oddělení 44 a 45"/>
    <x v="0"/>
    <n v="8"/>
  </r>
  <r>
    <x v="437"/>
    <x v="421"/>
    <x v="0"/>
    <s v="HVLP"/>
    <s v="C01EB15"/>
    <d v="2019-10-11T10:48:13"/>
    <n v="1"/>
    <n v="160.47999999999999"/>
    <n v="160.47999999999999"/>
    <n v="26"/>
    <s v="2611 - RHC: lůžkové oddělení 44 a 45"/>
    <x v="0"/>
    <n v="10"/>
  </r>
  <r>
    <x v="438"/>
    <x v="422"/>
    <x v="0"/>
    <s v="HVLP"/>
    <s v="N03AX16"/>
    <d v="2019-11-18T09:01:51"/>
    <n v="2"/>
    <n v="241.3"/>
    <n v="482.6"/>
    <n v="26"/>
    <s v="2611 - RHC: lůžkové oddělení 44 a 45"/>
    <x v="0"/>
    <n v="11"/>
  </r>
  <r>
    <x v="439"/>
    <x v="423"/>
    <x v="0"/>
    <s v="HVLP"/>
    <s v="N03AX16"/>
    <d v="2018-06-29T08:26:09"/>
    <n v="1"/>
    <n v="1043.98"/>
    <n v="1043.98"/>
    <n v="26"/>
    <s v="2611 - RHC: lůžkové oddělení 44 a 45"/>
    <x v="1"/>
    <n v="6"/>
  </r>
  <r>
    <x v="440"/>
    <x v="424"/>
    <x v="0"/>
    <s v="HVLP"/>
    <s v="N03AX16"/>
    <d v="2019-05-03T10:43:19"/>
    <n v="1"/>
    <n v="2163.5100000000002"/>
    <n v="2163.5100000000002"/>
    <n v="26"/>
    <s v="2611 - RHC: lůžkové oddělení 44 a 45"/>
    <x v="0"/>
    <n v="5"/>
  </r>
  <r>
    <x v="441"/>
    <x v="425"/>
    <x v="0"/>
    <s v="HVLP"/>
    <s v="C09BA04"/>
    <d v="2018-11-09T09:37:47"/>
    <n v="1"/>
    <n v="129.99"/>
    <n v="129.99"/>
    <n v="26"/>
    <s v="2611 - RHC: lůžkové oddělení 44 a 45"/>
    <x v="1"/>
    <n v="11"/>
  </r>
  <r>
    <x v="441"/>
    <x v="425"/>
    <x v="0"/>
    <s v="HVLP"/>
    <s v="C09BA04"/>
    <d v="2018-11-09T09:37:47"/>
    <n v="1"/>
    <n v="128.72"/>
    <n v="128.72"/>
    <n v="26"/>
    <s v="2611 - RHC: lůžkové oddělení 44 a 45"/>
    <x v="1"/>
    <n v="11"/>
  </r>
  <r>
    <x v="442"/>
    <x v="426"/>
    <x v="0"/>
    <s v="HVLP-R"/>
    <s v="C08CA02"/>
    <d v="2018-11-30T08:25:35"/>
    <n v="1"/>
    <n v="52.23"/>
    <n v="52.23"/>
    <n v="26"/>
    <s v="2611 - RHC: lůžkové oddělení 44 a 45"/>
    <x v="1"/>
    <n v="11"/>
  </r>
  <r>
    <x v="442"/>
    <x v="426"/>
    <x v="0"/>
    <s v="HVLP-R"/>
    <s v="C08CA02"/>
    <d v="2018-11-30T08:25:35"/>
    <n v="1"/>
    <n v="52.23"/>
    <n v="52.23"/>
    <n v="26"/>
    <s v="2611 - RHC: lůžkové oddělení 44 a 45"/>
    <x v="1"/>
    <n v="11"/>
  </r>
  <r>
    <x v="443"/>
    <x v="427"/>
    <x v="0"/>
    <s v="HVLP"/>
    <s v="C09BB04"/>
    <d v="2018-02-16T10:03:45"/>
    <n v="1"/>
    <n v="756"/>
    <n v="756"/>
    <n v="26"/>
    <s v="2611 - RHC: lůžkové oddělení 44 a 45"/>
    <x v="1"/>
    <n v="2"/>
  </r>
  <r>
    <x v="444"/>
    <x v="428"/>
    <x v="0"/>
    <s v="HVLP"/>
    <s v="C09BB04"/>
    <d v="2019-10-07T08:49:09"/>
    <n v="1"/>
    <n v="547.83000000000004"/>
    <n v="547.83000000000004"/>
    <n v="26"/>
    <s v="2611 - RHC: lůžkové oddělení 44 a 45"/>
    <x v="0"/>
    <n v="10"/>
  </r>
  <r>
    <x v="445"/>
    <x v="429"/>
    <x v="0"/>
    <s v="HVLP"/>
    <s v="C09BB04"/>
    <d v="2018-06-04T09:09:01"/>
    <n v="1"/>
    <n v="580.39"/>
    <n v="580.39"/>
    <n v="26"/>
    <s v="2611 - RHC: lůžkové oddělení 44 a 45"/>
    <x v="1"/>
    <n v="6"/>
  </r>
  <r>
    <x v="446"/>
    <x v="430"/>
    <x v="0"/>
    <s v="HVLP"/>
    <s v="C09BB04"/>
    <d v="2018-11-02T09:36:21"/>
    <n v="2"/>
    <n v="158.97999999999999"/>
    <n v="317.95999999999998"/>
    <n v="26"/>
    <s v="2611 - RHC: lůžkové oddělení 44 a 45"/>
    <x v="1"/>
    <n v="11"/>
  </r>
  <r>
    <x v="447"/>
    <x v="431"/>
    <x v="0"/>
    <s v="HVLP-R"/>
    <s v="C09BB04"/>
    <d v="2019-02-15T09:42:29"/>
    <n v="1"/>
    <n v="387.13"/>
    <n v="387.13"/>
    <n v="26"/>
    <s v="2611 - RHC: lůžkové oddělení 44 a 45"/>
    <x v="0"/>
    <n v="2"/>
  </r>
  <r>
    <x v="448"/>
    <x v="432"/>
    <x v="0"/>
    <s v="HVLP"/>
    <s v="C09AA04"/>
    <d v="2018-05-03T13:06:00"/>
    <n v="1"/>
    <n v="219.57"/>
    <n v="219.57"/>
    <n v="26"/>
    <s v="2611 - RHC: lůžkové oddělení 44 a 45"/>
    <x v="1"/>
    <n v="5"/>
  </r>
  <r>
    <x v="448"/>
    <x v="432"/>
    <x v="0"/>
    <s v="HVLP"/>
    <s v="C09AA04"/>
    <d v="2018-05-03T13:06:00"/>
    <n v="1"/>
    <n v="219.57"/>
    <n v="219.57"/>
    <n v="26"/>
    <s v="2611 - RHC: lůžkové oddělení 44 a 45"/>
    <x v="1"/>
    <n v="5"/>
  </r>
  <r>
    <x v="448"/>
    <x v="432"/>
    <x v="0"/>
    <s v="HVLP"/>
    <s v="C09AA04"/>
    <d v="2018-10-19T08:44:48"/>
    <n v="1"/>
    <n v="219.57"/>
    <n v="219.57"/>
    <n v="26"/>
    <s v="2611 - RHC: lůžkové oddělení 44 a 45"/>
    <x v="1"/>
    <n v="10"/>
  </r>
  <r>
    <x v="448"/>
    <x v="432"/>
    <x v="0"/>
    <s v="HVLP"/>
    <s v="C09AA04"/>
    <d v="2018-11-30T08:25:35"/>
    <n v="1"/>
    <n v="219.59"/>
    <n v="219.59"/>
    <n v="26"/>
    <s v="2611 - RHC: lůžkové oddělení 44 a 45"/>
    <x v="1"/>
    <n v="11"/>
  </r>
  <r>
    <x v="448"/>
    <x v="432"/>
    <x v="0"/>
    <s v="HVLP"/>
    <s v="C09AA04"/>
    <d v="2019-01-04T12:47:36"/>
    <n v="1"/>
    <n v="219.59"/>
    <n v="219.59"/>
    <n v="26"/>
    <s v="2611 - RHC: lůžkové oddělení 44 a 45"/>
    <x v="0"/>
    <n v="1"/>
  </r>
  <r>
    <x v="448"/>
    <x v="432"/>
    <x v="0"/>
    <s v="HVLP"/>
    <s v="C09AA04"/>
    <d v="2019-03-08T09:50:57"/>
    <n v="1"/>
    <n v="219.57"/>
    <n v="219.57"/>
    <n v="26"/>
    <s v="2611 - RHC: lůžkové oddělení 44 a 45"/>
    <x v="0"/>
    <n v="3"/>
  </r>
  <r>
    <x v="448"/>
    <x v="432"/>
    <x v="0"/>
    <s v="HVLP"/>
    <s v="C09AA04"/>
    <d v="2019-04-12T09:55:59"/>
    <n v="1"/>
    <n v="219.59"/>
    <n v="219.59"/>
    <n v="26"/>
    <s v="2611 - RHC: lůžkové oddělení 44 a 45"/>
    <x v="0"/>
    <n v="4"/>
  </r>
  <r>
    <x v="448"/>
    <x v="432"/>
    <x v="0"/>
    <s v="HVLP"/>
    <s v="C09AA04"/>
    <d v="2019-04-12T14:25:02"/>
    <n v="1"/>
    <n v="219.57"/>
    <n v="219.57"/>
    <n v="26"/>
    <s v="2611 - RHC: lůžkové oddělení 44 a 45"/>
    <x v="0"/>
    <n v="4"/>
  </r>
  <r>
    <x v="448"/>
    <x v="432"/>
    <x v="0"/>
    <s v="HVLP"/>
    <s v="C09AA04"/>
    <d v="2019-08-16T08:39:10"/>
    <n v="1"/>
    <n v="219.31"/>
    <n v="219.31"/>
    <n v="26"/>
    <s v="2611 - RHC: lůžkové oddělení 44 a 45"/>
    <x v="0"/>
    <n v="8"/>
  </r>
  <r>
    <x v="449"/>
    <x v="433"/>
    <x v="0"/>
    <s v="HVLP"/>
    <s v="C09BA04"/>
    <d v="2018-02-16T10:03:45"/>
    <n v="1"/>
    <n v="453.68"/>
    <n v="453.68"/>
    <n v="26"/>
    <s v="2611 - RHC: lůžkové oddělení 44 a 45"/>
    <x v="1"/>
    <n v="2"/>
  </r>
  <r>
    <x v="449"/>
    <x v="433"/>
    <x v="0"/>
    <s v="HVLP"/>
    <s v="C09BA04"/>
    <d v="2018-05-03T13:06:00"/>
    <n v="1"/>
    <n v="453.68"/>
    <n v="453.68"/>
    <n v="26"/>
    <s v="2611 - RHC: lůžkové oddělení 44 a 45"/>
    <x v="1"/>
    <n v="5"/>
  </r>
  <r>
    <x v="450"/>
    <x v="434"/>
    <x v="0"/>
    <s v="HVLP"/>
    <s v="C09BA04"/>
    <d v="2018-05-03T13:06:00"/>
    <n v="1"/>
    <n v="170.85"/>
    <n v="170.85"/>
    <n v="26"/>
    <s v="2611 - RHC: lůžkové oddělení 44 a 45"/>
    <x v="1"/>
    <n v="5"/>
  </r>
  <r>
    <x v="450"/>
    <x v="434"/>
    <x v="0"/>
    <s v="HVLP"/>
    <s v="C09BA04"/>
    <d v="2018-05-03T13:06:00"/>
    <n v="2"/>
    <n v="170.84"/>
    <n v="341.68"/>
    <n v="26"/>
    <s v="2611 - RHC: lůžkové oddělení 44 a 45"/>
    <x v="1"/>
    <n v="5"/>
  </r>
  <r>
    <x v="449"/>
    <x v="433"/>
    <x v="0"/>
    <s v="HVLP"/>
    <s v="C09BA04"/>
    <d v="2019-01-04T12:47:36"/>
    <n v="1"/>
    <n v="453.64"/>
    <n v="453.64"/>
    <n v="26"/>
    <s v="2611 - RHC: lůžkové oddělení 44 a 45"/>
    <x v="0"/>
    <n v="1"/>
  </r>
  <r>
    <x v="449"/>
    <x v="433"/>
    <x v="0"/>
    <s v="HVLP"/>
    <s v="C09BA04"/>
    <d v="2019-04-12T09:55:59"/>
    <n v="1"/>
    <n v="453.68"/>
    <n v="453.68"/>
    <n v="26"/>
    <s v="2611 - RHC: lůžkové oddělení 44 a 45"/>
    <x v="0"/>
    <n v="4"/>
  </r>
  <r>
    <x v="450"/>
    <x v="434"/>
    <x v="0"/>
    <s v="HVLP"/>
    <s v="C09BA04"/>
    <d v="2019-07-08T09:10:18"/>
    <n v="3"/>
    <n v="170.84"/>
    <n v="512.52"/>
    <n v="26"/>
    <s v="2611 - RHC: lůžkové oddělení 44 a 45"/>
    <x v="0"/>
    <n v="7"/>
  </r>
  <r>
    <x v="449"/>
    <x v="433"/>
    <x v="0"/>
    <s v="HVLP"/>
    <s v="C09BA04"/>
    <d v="2019-11-29T07:49:32"/>
    <n v="1"/>
    <n v="453.24"/>
    <n v="453.24"/>
    <n v="26"/>
    <s v="2611 - RHC: lůžkové oddělení 44 a 45"/>
    <x v="0"/>
    <n v="11"/>
  </r>
  <r>
    <x v="451"/>
    <x v="435"/>
    <x v="0"/>
    <s v="HVLP"/>
    <s v="C09BA04"/>
    <d v="2018-02-23T09:42:27"/>
    <n v="1"/>
    <n v="277.66000000000003"/>
    <n v="277.66000000000003"/>
    <n v="26"/>
    <s v="2611 - RHC: lůžkové oddělení 44 a 45"/>
    <x v="1"/>
    <n v="2"/>
  </r>
  <r>
    <x v="451"/>
    <x v="435"/>
    <x v="0"/>
    <s v="HVLP"/>
    <s v="C09BA04"/>
    <d v="2018-02-23T09:42:27"/>
    <n v="1"/>
    <n v="277.66000000000003"/>
    <n v="277.66000000000003"/>
    <n v="26"/>
    <s v="2611 - RHC: lůžkové oddělení 44 a 45"/>
    <x v="1"/>
    <n v="2"/>
  </r>
  <r>
    <x v="451"/>
    <x v="435"/>
    <x v="0"/>
    <s v="HVLP"/>
    <s v="C09BA04"/>
    <d v="2019-01-04T12:47:36"/>
    <n v="1"/>
    <n v="277.7"/>
    <n v="277.7"/>
    <n v="26"/>
    <s v="2611 - RHC: lůžkové oddělení 44 a 45"/>
    <x v="0"/>
    <n v="1"/>
  </r>
  <r>
    <x v="451"/>
    <x v="435"/>
    <x v="0"/>
    <s v="HVLP"/>
    <s v="C09BA04"/>
    <d v="2019-04-12T09:55:59"/>
    <n v="2"/>
    <n v="277.66000000000003"/>
    <n v="555.32000000000005"/>
    <n v="26"/>
    <s v="2611 - RHC: lůžkové oddělení 44 a 45"/>
    <x v="0"/>
    <n v="4"/>
  </r>
  <r>
    <x v="451"/>
    <x v="435"/>
    <x v="0"/>
    <s v="HVLP"/>
    <s v="C09BA04"/>
    <d v="2019-07-04T11:49:28"/>
    <n v="1"/>
    <n v="277.42"/>
    <n v="277.42"/>
    <n v="26"/>
    <s v="2611 - RHC: lůžkové oddělení 44 a 45"/>
    <x v="0"/>
    <n v="7"/>
  </r>
  <r>
    <x v="452"/>
    <x v="436"/>
    <x v="0"/>
    <s v="HVLP"/>
    <s v="C09AA04"/>
    <d v="2019-01-04T12:47:36"/>
    <n v="1"/>
    <n v="368.25"/>
    <n v="368.25"/>
    <n v="26"/>
    <s v="2611 - RHC: lůžkové oddělení 44 a 45"/>
    <x v="0"/>
    <n v="1"/>
  </r>
  <r>
    <x v="452"/>
    <x v="436"/>
    <x v="0"/>
    <s v="HVLP"/>
    <s v="C09AA04"/>
    <d v="2019-04-12T09:55:59"/>
    <n v="1"/>
    <n v="368.25"/>
    <n v="368.25"/>
    <n v="26"/>
    <s v="2611 - RHC: lůžkové oddělení 44 a 45"/>
    <x v="0"/>
    <n v="4"/>
  </r>
  <r>
    <x v="452"/>
    <x v="436"/>
    <x v="0"/>
    <s v="HVLP"/>
    <s v="C09AA04"/>
    <d v="2019-11-29T07:49:32"/>
    <n v="1"/>
    <n v="307.58"/>
    <n v="307.58"/>
    <n v="26"/>
    <s v="2611 - RHC: lůžkové oddělení 44 a 45"/>
    <x v="0"/>
    <n v="11"/>
  </r>
  <r>
    <x v="453"/>
    <x v="437"/>
    <x v="0"/>
    <s v="HVLP"/>
    <s v="C01EB15"/>
    <d v="2019-03-08T09:50:57"/>
    <n v="1"/>
    <n v="97.77"/>
    <n v="97.77"/>
    <n v="26"/>
    <s v="2611 - RHC: lůžkové oddělení 44 a 45"/>
    <x v="0"/>
    <n v="3"/>
  </r>
  <r>
    <x v="453"/>
    <x v="437"/>
    <x v="0"/>
    <s v="HVLP"/>
    <s v="C01EB15"/>
    <d v="2019-03-08T09:50:57"/>
    <n v="1"/>
    <n v="97.77"/>
    <n v="97.77"/>
    <n v="26"/>
    <s v="2611 - RHC: lůžkové oddělení 44 a 45"/>
    <x v="0"/>
    <n v="3"/>
  </r>
  <r>
    <x v="453"/>
    <x v="437"/>
    <x v="0"/>
    <s v="HVLP"/>
    <s v="C01EB15"/>
    <d v="2019-09-06T11:01:41"/>
    <n v="1"/>
    <n v="97.65"/>
    <n v="97.65"/>
    <n v="26"/>
    <s v="2611 - RHC: lůžkové oddělení 44 a 45"/>
    <x v="0"/>
    <n v="9"/>
  </r>
  <r>
    <x v="454"/>
    <x v="438"/>
    <x v="0"/>
    <s v="HVLP"/>
    <s v="R06AD02"/>
    <d v="2018-12-14T10:14:51"/>
    <n v="6"/>
    <n v="40.24"/>
    <n v="241.44"/>
    <n v="26"/>
    <s v="2611 - RHC: lůžkové oddělení 44 a 45"/>
    <x v="1"/>
    <n v="12"/>
  </r>
  <r>
    <x v="454"/>
    <x v="438"/>
    <x v="0"/>
    <s v="HVLP"/>
    <s v="R06AD02"/>
    <d v="2018-12-17T08:25:01"/>
    <n v="2"/>
    <n v="40.25"/>
    <n v="80.5"/>
    <n v="26"/>
    <s v="2611 - RHC: lůžkové oddělení 44 a 45"/>
    <x v="1"/>
    <n v="12"/>
  </r>
  <r>
    <x v="455"/>
    <x v="439"/>
    <x v="0"/>
    <s v="HVLP"/>
    <s v="N06AA16"/>
    <d v="2018-10-12T09:44:26"/>
    <n v="3"/>
    <n v="39.799999999999997"/>
    <n v="119.4"/>
    <n v="26"/>
    <s v="2611 - RHC: lůžkové oddělení 44 a 45"/>
    <x v="1"/>
    <n v="10"/>
  </r>
  <r>
    <x v="455"/>
    <x v="439"/>
    <x v="0"/>
    <s v="HVLP"/>
    <s v="N06AA16"/>
    <d v="2018-10-12T09:44:26"/>
    <n v="1"/>
    <n v="39.799999999999997"/>
    <n v="39.799999999999997"/>
    <n v="26"/>
    <s v="2611 - RHC: lůžkové oddělení 44 a 45"/>
    <x v="1"/>
    <n v="10"/>
  </r>
  <r>
    <x v="455"/>
    <x v="439"/>
    <x v="0"/>
    <s v="HVLP"/>
    <s v="N06AA16"/>
    <d v="2018-10-19T08:33:24"/>
    <n v="1"/>
    <n v="39.799999999999997"/>
    <n v="39.799999999999997"/>
    <n v="26"/>
    <s v="2611 - RHC: lůžkové oddělení 44 a 45"/>
    <x v="1"/>
    <n v="10"/>
  </r>
  <r>
    <x v="455"/>
    <x v="439"/>
    <x v="0"/>
    <s v="HVLP"/>
    <s v="N06AA16"/>
    <d v="2018-10-19T08:33:24"/>
    <n v="2"/>
    <n v="39.799999999999997"/>
    <n v="79.599999999999994"/>
    <n v="26"/>
    <s v="2611 - RHC: lůžkové oddělení 44 a 45"/>
    <x v="1"/>
    <n v="10"/>
  </r>
  <r>
    <x v="455"/>
    <x v="439"/>
    <x v="0"/>
    <s v="HVLP"/>
    <s v="N06AA16"/>
    <d v="2018-10-19T08:33:24"/>
    <n v="2"/>
    <n v="39.799999999999997"/>
    <n v="79.599999999999994"/>
    <n v="26"/>
    <s v="2611 - RHC: lůžkové oddělení 44 a 45"/>
    <x v="1"/>
    <n v="10"/>
  </r>
  <r>
    <x v="455"/>
    <x v="439"/>
    <x v="0"/>
    <s v="HVLP"/>
    <s v="N06AA16"/>
    <d v="2018-11-23T13:06:29"/>
    <n v="2"/>
    <n v="39.799999999999997"/>
    <n v="79.599999999999994"/>
    <n v="26"/>
    <s v="2611 - RHC: lůžkové oddělení 44 a 45"/>
    <x v="1"/>
    <n v="11"/>
  </r>
  <r>
    <x v="455"/>
    <x v="439"/>
    <x v="0"/>
    <s v="HVLP"/>
    <s v="N06AA16"/>
    <d v="2018-11-23T13:06:29"/>
    <n v="4"/>
    <n v="39.799999999999997"/>
    <n v="159.19999999999999"/>
    <n v="26"/>
    <s v="2611 - RHC: lůžkové oddělení 44 a 45"/>
    <x v="1"/>
    <n v="11"/>
  </r>
  <r>
    <x v="455"/>
    <x v="439"/>
    <x v="0"/>
    <s v="HVLP"/>
    <s v="N06AA16"/>
    <d v="2018-12-07T10:21:15"/>
    <n v="5"/>
    <n v="39.799999999999997"/>
    <n v="199"/>
    <n v="26"/>
    <s v="2611 - RHC: lůžkové oddělení 44 a 45"/>
    <x v="1"/>
    <n v="12"/>
  </r>
  <r>
    <x v="455"/>
    <x v="439"/>
    <x v="0"/>
    <s v="HVLP"/>
    <s v="N06AA16"/>
    <d v="2019-01-18T11:42:16"/>
    <n v="1"/>
    <n v="39.799999999999997"/>
    <n v="39.799999999999997"/>
    <n v="26"/>
    <s v="2611 - RHC: lůžkové oddělení 44 a 45"/>
    <x v="0"/>
    <n v="1"/>
  </r>
  <r>
    <x v="455"/>
    <x v="439"/>
    <x v="0"/>
    <s v="HVLP"/>
    <s v="N06AA16"/>
    <d v="2019-01-18T11:42:16"/>
    <n v="2"/>
    <n v="39.799999999999997"/>
    <n v="79.599999999999994"/>
    <n v="26"/>
    <s v="2611 - RHC: lůžkové oddělení 44 a 45"/>
    <x v="0"/>
    <n v="1"/>
  </r>
  <r>
    <x v="455"/>
    <x v="439"/>
    <x v="0"/>
    <s v="HVLP"/>
    <s v="N06AA16"/>
    <d v="2019-01-18T11:42:16"/>
    <n v="3"/>
    <n v="39.799999999999997"/>
    <n v="119.4"/>
    <n v="26"/>
    <s v="2611 - RHC: lůžkové oddělení 44 a 45"/>
    <x v="0"/>
    <n v="1"/>
  </r>
  <r>
    <x v="455"/>
    <x v="439"/>
    <x v="0"/>
    <s v="HVLP"/>
    <s v="N06AA16"/>
    <d v="2019-03-15T09:53:09"/>
    <n v="1"/>
    <n v="39.799999999999997"/>
    <n v="39.799999999999997"/>
    <n v="26"/>
    <s v="2611 - RHC: lůžkové oddělení 44 a 45"/>
    <x v="0"/>
    <n v="3"/>
  </r>
  <r>
    <x v="455"/>
    <x v="439"/>
    <x v="0"/>
    <s v="HVLP"/>
    <s v="N06AA16"/>
    <d v="2019-03-15T09:53:09"/>
    <n v="2"/>
    <n v="39.799999999999997"/>
    <n v="79.599999999999994"/>
    <n v="26"/>
    <s v="2611 - RHC: lůžkové oddělení 44 a 45"/>
    <x v="0"/>
    <n v="3"/>
  </r>
  <r>
    <x v="455"/>
    <x v="439"/>
    <x v="0"/>
    <s v="HVLP"/>
    <s v="N06AA16"/>
    <d v="2019-03-15T09:53:09"/>
    <n v="2"/>
    <n v="39.799999999999997"/>
    <n v="79.599999999999994"/>
    <n v="26"/>
    <s v="2611 - RHC: lůžkové oddělení 44 a 45"/>
    <x v="0"/>
    <n v="3"/>
  </r>
  <r>
    <x v="455"/>
    <x v="439"/>
    <x v="0"/>
    <s v="HVLP"/>
    <s v="N06AA16"/>
    <d v="2019-08-29T11:28:44"/>
    <n v="3"/>
    <n v="40.15"/>
    <n v="120.45"/>
    <n v="26"/>
    <s v="2611 - RHC: lůžkové oddělení 44 a 45"/>
    <x v="0"/>
    <n v="8"/>
  </r>
  <r>
    <x v="455"/>
    <x v="439"/>
    <x v="0"/>
    <s v="HVLP"/>
    <s v="N06AA16"/>
    <d v="2019-09-02T14:28:59"/>
    <n v="10"/>
    <n v="40.15"/>
    <n v="401.5"/>
    <n v="26"/>
    <s v="2611 - RHC: lůžkové oddělení 44 a 45"/>
    <x v="0"/>
    <n v="9"/>
  </r>
  <r>
    <x v="455"/>
    <x v="439"/>
    <x v="0"/>
    <s v="HVLP"/>
    <s v="N06AA16"/>
    <d v="2019-09-02T14:31:04"/>
    <n v="2"/>
    <n v="40.15"/>
    <n v="80.3"/>
    <n v="26"/>
    <s v="2611 - RHC: lůžkové oddělení 44 a 45"/>
    <x v="0"/>
    <n v="9"/>
  </r>
  <r>
    <x v="456"/>
    <x v="440"/>
    <x v="0"/>
    <s v="HVLP"/>
    <s v="N06AA16"/>
    <d v="2018-12-14T10:14:51"/>
    <n v="1"/>
    <n v="117.96"/>
    <n v="117.96"/>
    <n v="26"/>
    <s v="2611 - RHC: lůžkové oddělení 44 a 45"/>
    <x v="1"/>
    <n v="12"/>
  </r>
  <r>
    <x v="456"/>
    <x v="440"/>
    <x v="0"/>
    <s v="HVLP"/>
    <s v="N06AA16"/>
    <d v="2018-12-17T08:25:01"/>
    <n v="1"/>
    <n v="117.98"/>
    <n v="117.98"/>
    <n v="26"/>
    <s v="2611 - RHC: lůžkové oddělení 44 a 45"/>
    <x v="1"/>
    <n v="12"/>
  </r>
  <r>
    <x v="456"/>
    <x v="440"/>
    <x v="0"/>
    <s v="HVLP"/>
    <s v="N06AA16"/>
    <d v="2019-07-19T10:01:03"/>
    <n v="2"/>
    <n v="117.87"/>
    <n v="235.74"/>
    <n v="26"/>
    <s v="2611 - RHC: lůžkové oddělení 44 a 45"/>
    <x v="0"/>
    <n v="7"/>
  </r>
  <r>
    <x v="456"/>
    <x v="440"/>
    <x v="0"/>
    <s v="HVLP"/>
    <s v="N06AA16"/>
    <d v="2019-08-02T11:20:46"/>
    <n v="4"/>
    <n v="117.87"/>
    <n v="471.48"/>
    <n v="26"/>
    <s v="2611 - RHC: lůžkové oddělení 44 a 45"/>
    <x v="0"/>
    <n v="8"/>
  </r>
  <r>
    <x v="457"/>
    <x v="441"/>
    <x v="5"/>
    <s v="ENT"/>
    <s v="V06XX"/>
    <d v="2018-03-02T07:57:25"/>
    <n v="1"/>
    <n v="195.99"/>
    <n v="195.99"/>
    <n v="26"/>
    <s v="2611 - RHC: lůžkové oddělení 44 a 45"/>
    <x v="1"/>
    <n v="3"/>
  </r>
  <r>
    <x v="457"/>
    <x v="441"/>
    <x v="5"/>
    <s v="ENT"/>
    <s v="V06XX"/>
    <d v="2018-03-02T07:57:25"/>
    <n v="2"/>
    <n v="195.99"/>
    <n v="391.98"/>
    <n v="26"/>
    <s v="2611 - RHC: lůžkové oddělení 44 a 45"/>
    <x v="1"/>
    <n v="3"/>
  </r>
  <r>
    <x v="457"/>
    <x v="441"/>
    <x v="5"/>
    <s v="ENT"/>
    <s v="V06XX"/>
    <d v="2018-04-13T09:55:06"/>
    <n v="1"/>
    <n v="195.99"/>
    <n v="195.99"/>
    <n v="26"/>
    <s v="2611 - RHC: lůžkové oddělení 44 a 45"/>
    <x v="1"/>
    <n v="4"/>
  </r>
  <r>
    <x v="457"/>
    <x v="441"/>
    <x v="5"/>
    <s v="ENT"/>
    <s v="V06XX"/>
    <d v="2018-04-13T09:55:06"/>
    <n v="2"/>
    <n v="195.99"/>
    <n v="391.98"/>
    <n v="26"/>
    <s v="2611 - RHC: lůžkové oddělení 44 a 45"/>
    <x v="1"/>
    <n v="4"/>
  </r>
  <r>
    <x v="457"/>
    <x v="441"/>
    <x v="5"/>
    <s v="ENT"/>
    <s v="V06XX"/>
    <d v="2018-06-01T08:13:41"/>
    <n v="1"/>
    <n v="195.99"/>
    <n v="195.99"/>
    <n v="26"/>
    <s v="2611 - RHC: lůžkové oddělení 44 a 45"/>
    <x v="1"/>
    <n v="6"/>
  </r>
  <r>
    <x v="457"/>
    <x v="441"/>
    <x v="5"/>
    <s v="ENT"/>
    <s v="V06XX"/>
    <d v="2018-06-01T08:13:41"/>
    <n v="2"/>
    <n v="195.99"/>
    <n v="391.98"/>
    <n v="26"/>
    <s v="2611 - RHC: lůžkové oddělení 44 a 45"/>
    <x v="1"/>
    <n v="6"/>
  </r>
  <r>
    <x v="457"/>
    <x v="441"/>
    <x v="5"/>
    <s v="ENT"/>
    <s v="V06XX"/>
    <d v="2018-11-02T09:36:21"/>
    <n v="1"/>
    <n v="198.89"/>
    <n v="198.89"/>
    <n v="26"/>
    <s v="2611 - RHC: lůžkové oddělení 44 a 45"/>
    <x v="1"/>
    <n v="11"/>
  </r>
  <r>
    <x v="457"/>
    <x v="441"/>
    <x v="5"/>
    <s v="ENT"/>
    <s v="V06XX"/>
    <d v="2018-11-02T09:36:21"/>
    <n v="2"/>
    <n v="195.99"/>
    <n v="391.98"/>
    <n v="26"/>
    <s v="2611 - RHC: lůžkové oddělení 44 a 45"/>
    <x v="1"/>
    <n v="11"/>
  </r>
  <r>
    <x v="457"/>
    <x v="441"/>
    <x v="5"/>
    <s v="ENT"/>
    <s v="V06XX"/>
    <d v="2018-12-14T10:14:51"/>
    <n v="3"/>
    <n v="195.99"/>
    <n v="587.97"/>
    <n v="26"/>
    <s v="2611 - RHC: lůžkové oddělení 44 a 45"/>
    <x v="1"/>
    <n v="12"/>
  </r>
  <r>
    <x v="457"/>
    <x v="441"/>
    <x v="5"/>
    <s v="ENT"/>
    <s v="V06XX"/>
    <d v="2018-12-14T10:14:51"/>
    <n v="1"/>
    <n v="195.99"/>
    <n v="195.99"/>
    <n v="26"/>
    <s v="2611 - RHC: lůžkové oddělení 44 a 45"/>
    <x v="1"/>
    <n v="12"/>
  </r>
  <r>
    <x v="457"/>
    <x v="441"/>
    <x v="5"/>
    <s v="ENT"/>
    <s v="V06XX"/>
    <d v="2019-07-26T09:40:28"/>
    <n v="1"/>
    <n v="195.99"/>
    <n v="195.99"/>
    <n v="26"/>
    <s v="2611 - RHC: lůžkové oddělení 44 a 45"/>
    <x v="0"/>
    <n v="7"/>
  </r>
  <r>
    <x v="457"/>
    <x v="441"/>
    <x v="5"/>
    <s v="ENT"/>
    <s v="V06XX"/>
    <d v="2019-07-26T09:40:28"/>
    <n v="1"/>
    <n v="195.99"/>
    <n v="195.99"/>
    <n v="26"/>
    <s v="2611 - RHC: lůžkové oddělení 44 a 45"/>
    <x v="0"/>
    <n v="7"/>
  </r>
  <r>
    <x v="457"/>
    <x v="441"/>
    <x v="5"/>
    <s v="ENT"/>
    <s v="V06XX"/>
    <d v="2019-12-06T10:30:35"/>
    <n v="1"/>
    <n v="195.75"/>
    <n v="195.75"/>
    <n v="26"/>
    <s v="2611 - RHC: lůžkové oddělení 44 a 45"/>
    <x v="0"/>
    <n v="12"/>
  </r>
  <r>
    <x v="457"/>
    <x v="441"/>
    <x v="5"/>
    <s v="ENT"/>
    <s v="V06XX"/>
    <d v="2019-12-06T10:30:35"/>
    <n v="2"/>
    <n v="195.75"/>
    <n v="391.5"/>
    <n v="26"/>
    <s v="2611 - RHC: lůžkové oddělení 44 a 45"/>
    <x v="0"/>
    <n v="12"/>
  </r>
  <r>
    <x v="458"/>
    <x v="442"/>
    <x v="0"/>
    <s v="HVLP"/>
    <s v="N05AH04"/>
    <d v="2018-02-16T10:03:45"/>
    <n v="2"/>
    <n v="47.19"/>
    <n v="94.38"/>
    <n v="26"/>
    <s v="2611 - RHC: lůžkové oddělení 44 a 45"/>
    <x v="1"/>
    <n v="2"/>
  </r>
  <r>
    <x v="458"/>
    <x v="442"/>
    <x v="0"/>
    <s v="HVLP"/>
    <s v="N05AH04"/>
    <d v="2018-11-30T08:25:35"/>
    <n v="1"/>
    <n v="47.19"/>
    <n v="47.19"/>
    <n v="26"/>
    <s v="2611 - RHC: lůžkové oddělení 44 a 45"/>
    <x v="1"/>
    <n v="11"/>
  </r>
  <r>
    <x v="458"/>
    <x v="442"/>
    <x v="0"/>
    <s v="HVLP"/>
    <s v="N05AH04"/>
    <d v="2018-12-14T10:14:51"/>
    <n v="2"/>
    <n v="47.19"/>
    <n v="94.38"/>
    <n v="26"/>
    <s v="2611 - RHC: lůžkové oddělení 44 a 45"/>
    <x v="1"/>
    <n v="12"/>
  </r>
  <r>
    <x v="458"/>
    <x v="442"/>
    <x v="0"/>
    <s v="HVLP"/>
    <s v="N05AH04"/>
    <d v="2019-07-19T10:01:03"/>
    <n v="2"/>
    <n v="47.15"/>
    <n v="94.3"/>
    <n v="26"/>
    <s v="2611 - RHC: lůžkové oddělení 44 a 45"/>
    <x v="0"/>
    <n v="7"/>
  </r>
  <r>
    <x v="459"/>
    <x v="443"/>
    <x v="0"/>
    <s v="HVLP"/>
    <s v="M01AC06"/>
    <d v="2019-11-15T09:53:03"/>
    <n v="1"/>
    <n v="104.82"/>
    <n v="104.82"/>
    <n v="26"/>
    <s v="2611 - RHC: lůžkové oddělení 44 a 45"/>
    <x v="0"/>
    <n v="11"/>
  </r>
  <r>
    <x v="459"/>
    <x v="443"/>
    <x v="0"/>
    <s v="HVLP"/>
    <s v="M01AC06"/>
    <d v="2019-11-22T10:31:32"/>
    <n v="1"/>
    <n v="104.82"/>
    <n v="104.82"/>
    <n v="26"/>
    <s v="2611 - RHC: lůžkové oddělení 44 a 45"/>
    <x v="0"/>
    <n v="11"/>
  </r>
  <r>
    <x v="459"/>
    <x v="443"/>
    <x v="0"/>
    <s v="HVLP"/>
    <s v="M01AC06"/>
    <d v="2019-12-06T10:30:35"/>
    <n v="2"/>
    <n v="104.85"/>
    <n v="209.7"/>
    <n v="26"/>
    <s v="2611 - RHC: lůžkové oddělení 44 a 45"/>
    <x v="0"/>
    <n v="12"/>
  </r>
  <r>
    <x v="460"/>
    <x v="444"/>
    <x v="0"/>
    <s v="HVLP"/>
    <s v="C03EA01"/>
    <d v="2019-10-11T10:48:13"/>
    <n v="2"/>
    <n v="66"/>
    <n v="132"/>
    <n v="26"/>
    <s v="2611 - RHC: lůžkové oddělení 44 a 45"/>
    <x v="0"/>
    <n v="10"/>
  </r>
  <r>
    <x v="461"/>
    <x v="445"/>
    <x v="0"/>
    <s v="HVLP"/>
    <s v="N05AX08"/>
    <d v="2019-09-09T08:21:44"/>
    <n v="1"/>
    <n v="135.52000000000001"/>
    <n v="135.52000000000001"/>
    <n v="26"/>
    <s v="2611 - RHC: lůžkové oddělení 44 a 45"/>
    <x v="0"/>
    <n v="9"/>
  </r>
  <r>
    <x v="461"/>
    <x v="445"/>
    <x v="0"/>
    <s v="HVLP"/>
    <s v="N05AX08"/>
    <d v="2019-09-13T10:41:24"/>
    <n v="1"/>
    <n v="135.52000000000001"/>
    <n v="135.52000000000001"/>
    <n v="26"/>
    <s v="2611 - RHC: lůžkové oddělení 44 a 45"/>
    <x v="0"/>
    <n v="9"/>
  </r>
  <r>
    <x v="462"/>
    <x v="446"/>
    <x v="0"/>
    <s v="HVLP"/>
    <s v="N03AE01"/>
    <d v="2018-07-27T08:17:12"/>
    <n v="2"/>
    <n v="40.07"/>
    <n v="80.14"/>
    <n v="26"/>
    <s v="2611 - RHC: lůžkové oddělení 44 a 45"/>
    <x v="1"/>
    <n v="7"/>
  </r>
  <r>
    <x v="462"/>
    <x v="446"/>
    <x v="0"/>
    <s v="HVLP"/>
    <s v="N03AE01"/>
    <d v="2018-07-27T08:17:12"/>
    <n v="1"/>
    <n v="40.07"/>
    <n v="40.07"/>
    <n v="26"/>
    <s v="2611 - RHC: lůžkové oddělení 44 a 45"/>
    <x v="1"/>
    <n v="7"/>
  </r>
  <r>
    <x v="462"/>
    <x v="446"/>
    <x v="0"/>
    <s v="HVLP"/>
    <s v="N03AE01"/>
    <d v="2018-10-05T08:24:27"/>
    <n v="3"/>
    <n v="40.07"/>
    <n v="120.21"/>
    <n v="26"/>
    <s v="2611 - RHC: lůžkové oddělení 44 a 45"/>
    <x v="1"/>
    <n v="10"/>
  </r>
  <r>
    <x v="462"/>
    <x v="446"/>
    <x v="0"/>
    <s v="HVLP"/>
    <s v="N03AE01"/>
    <d v="2018-10-19T08:44:48"/>
    <n v="2"/>
    <n v="40.07"/>
    <n v="80.14"/>
    <n v="26"/>
    <s v="2611 - RHC: lůžkové oddělení 44 a 45"/>
    <x v="1"/>
    <n v="10"/>
  </r>
  <r>
    <x v="462"/>
    <x v="446"/>
    <x v="0"/>
    <s v="HVLP"/>
    <s v="N03AE01"/>
    <d v="2018-11-30T08:25:35"/>
    <n v="3"/>
    <n v="40.07"/>
    <n v="120.21"/>
    <n v="26"/>
    <s v="2611 - RHC: lůžkové oddělení 44 a 45"/>
    <x v="1"/>
    <n v="11"/>
  </r>
  <r>
    <x v="462"/>
    <x v="446"/>
    <x v="0"/>
    <s v="HVLP"/>
    <s v="N03AE01"/>
    <d v="2018-12-14T10:14:51"/>
    <n v="5"/>
    <n v="40.07"/>
    <n v="200.35"/>
    <n v="26"/>
    <s v="2611 - RHC: lůžkové oddělení 44 a 45"/>
    <x v="1"/>
    <n v="12"/>
  </r>
  <r>
    <x v="463"/>
    <x v="447"/>
    <x v="0"/>
    <s v="HVLP"/>
    <s v="N03AE01"/>
    <d v="2018-02-23T09:42:27"/>
    <n v="2"/>
    <n v="32.880000000000003"/>
    <n v="65.760000000000005"/>
    <n v="26"/>
    <s v="2611 - RHC: lůžkové oddělení 44 a 45"/>
    <x v="1"/>
    <n v="2"/>
  </r>
  <r>
    <x v="463"/>
    <x v="447"/>
    <x v="0"/>
    <s v="HVLP"/>
    <s v="N03AE01"/>
    <d v="2018-02-23T09:42:27"/>
    <n v="1"/>
    <n v="32.880000000000003"/>
    <n v="32.880000000000003"/>
    <n v="26"/>
    <s v="2611 - RHC: lůžkové oddělení 44 a 45"/>
    <x v="1"/>
    <n v="2"/>
  </r>
  <r>
    <x v="464"/>
    <x v="448"/>
    <x v="0"/>
    <s v="HVLP"/>
    <s v="N03AE01"/>
    <d v="2018-04-13T09:55:06"/>
    <n v="1"/>
    <n v="29.48"/>
    <n v="29.48"/>
    <n v="26"/>
    <s v="2611 - RHC: lůžkové oddělení 44 a 45"/>
    <x v="1"/>
    <n v="4"/>
  </r>
  <r>
    <x v="464"/>
    <x v="448"/>
    <x v="0"/>
    <s v="HVLP"/>
    <s v="N03AE01"/>
    <d v="2018-04-13T09:55:06"/>
    <n v="1"/>
    <n v="29.48"/>
    <n v="29.48"/>
    <n v="26"/>
    <s v="2611 - RHC: lůžkové oddělení 44 a 45"/>
    <x v="1"/>
    <n v="4"/>
  </r>
  <r>
    <x v="464"/>
    <x v="448"/>
    <x v="0"/>
    <s v="HVLP"/>
    <s v="N03AE01"/>
    <d v="2018-04-13T09:55:06"/>
    <n v="1"/>
    <n v="29.48"/>
    <n v="29.48"/>
    <n v="26"/>
    <s v="2611 - RHC: lůžkové oddělení 44 a 45"/>
    <x v="1"/>
    <n v="4"/>
  </r>
  <r>
    <x v="464"/>
    <x v="448"/>
    <x v="0"/>
    <s v="HVLP"/>
    <s v="N03AE01"/>
    <d v="2018-05-03T13:06:00"/>
    <n v="1"/>
    <n v="29.48"/>
    <n v="29.48"/>
    <n v="26"/>
    <s v="2611 - RHC: lůžkové oddělení 44 a 45"/>
    <x v="1"/>
    <n v="5"/>
  </r>
  <r>
    <x v="464"/>
    <x v="448"/>
    <x v="0"/>
    <s v="HVLP"/>
    <s v="N03AE01"/>
    <d v="2018-05-03T13:06:00"/>
    <n v="2"/>
    <n v="29.49"/>
    <n v="58.98"/>
    <n v="26"/>
    <s v="2611 - RHC: lůžkové oddělení 44 a 45"/>
    <x v="1"/>
    <n v="5"/>
  </r>
  <r>
    <x v="464"/>
    <x v="448"/>
    <x v="0"/>
    <s v="HVLP"/>
    <s v="N03AE01"/>
    <d v="2018-05-04T08:46:00"/>
    <n v="2"/>
    <n v="29.48"/>
    <n v="58.96"/>
    <n v="26"/>
    <s v="2611 - RHC: lůžkové oddělení 44 a 45"/>
    <x v="1"/>
    <n v="5"/>
  </r>
  <r>
    <x v="464"/>
    <x v="448"/>
    <x v="0"/>
    <s v="HVLP"/>
    <s v="N03AE01"/>
    <d v="2018-06-08T09:51:27"/>
    <n v="1"/>
    <n v="29.48"/>
    <n v="29.48"/>
    <n v="26"/>
    <s v="2611 - RHC: lůžkové oddělení 44 a 45"/>
    <x v="1"/>
    <n v="6"/>
  </r>
  <r>
    <x v="464"/>
    <x v="448"/>
    <x v="0"/>
    <s v="HVLP"/>
    <s v="N03AE01"/>
    <d v="2018-06-08T09:51:27"/>
    <n v="2"/>
    <n v="29.48"/>
    <n v="58.96"/>
    <n v="26"/>
    <s v="2611 - RHC: lůžkové oddělení 44 a 45"/>
    <x v="1"/>
    <n v="6"/>
  </r>
  <r>
    <x v="464"/>
    <x v="448"/>
    <x v="0"/>
    <s v="HVLP"/>
    <s v="N03AE01"/>
    <d v="2018-06-08T09:51:27"/>
    <n v="1"/>
    <n v="29.48"/>
    <n v="29.48"/>
    <n v="26"/>
    <s v="2611 - RHC: lůžkové oddělení 44 a 45"/>
    <x v="1"/>
    <n v="6"/>
  </r>
  <r>
    <x v="464"/>
    <x v="448"/>
    <x v="0"/>
    <s v="HVLP"/>
    <s v="N03AE01"/>
    <d v="2018-06-08T09:51:27"/>
    <n v="2"/>
    <n v="29.48"/>
    <n v="58.96"/>
    <n v="26"/>
    <s v="2611 - RHC: lůžkové oddělení 44 a 45"/>
    <x v="1"/>
    <n v="6"/>
  </r>
  <r>
    <x v="464"/>
    <x v="448"/>
    <x v="0"/>
    <s v="HVLP"/>
    <s v="N03AE01"/>
    <d v="2018-11-16T11:52:25"/>
    <n v="2"/>
    <n v="29.48"/>
    <n v="58.96"/>
    <n v="26"/>
    <s v="2611 - RHC: lůžkové oddělení 44 a 45"/>
    <x v="1"/>
    <n v="11"/>
  </r>
  <r>
    <x v="464"/>
    <x v="448"/>
    <x v="0"/>
    <s v="HVLP"/>
    <s v="N03AE01"/>
    <d v="2018-11-16T11:52:25"/>
    <n v="3"/>
    <n v="29.48"/>
    <n v="88.44"/>
    <n v="26"/>
    <s v="2611 - RHC: lůžkové oddělení 44 a 45"/>
    <x v="1"/>
    <n v="11"/>
  </r>
  <r>
    <x v="464"/>
    <x v="448"/>
    <x v="0"/>
    <s v="HVLP"/>
    <s v="N03AE01"/>
    <d v="2018-12-14T10:14:51"/>
    <n v="2"/>
    <n v="29.48"/>
    <n v="58.96"/>
    <n v="26"/>
    <s v="2611 - RHC: lůžkové oddělení 44 a 45"/>
    <x v="1"/>
    <n v="12"/>
  </r>
  <r>
    <x v="464"/>
    <x v="448"/>
    <x v="0"/>
    <s v="HVLP"/>
    <s v="N03AE01"/>
    <d v="2018-12-17T08:25:01"/>
    <n v="8"/>
    <n v="29.49"/>
    <n v="235.92"/>
    <n v="26"/>
    <s v="2611 - RHC: lůžkové oddělení 44 a 45"/>
    <x v="1"/>
    <n v="12"/>
  </r>
  <r>
    <x v="464"/>
    <x v="448"/>
    <x v="0"/>
    <s v="HVLP"/>
    <s v="N03AE01"/>
    <d v="2019-03-08T09:50:57"/>
    <n v="5"/>
    <n v="29.48"/>
    <n v="147.4"/>
    <n v="26"/>
    <s v="2611 - RHC: lůžkové oddělení 44 a 45"/>
    <x v="0"/>
    <n v="3"/>
  </r>
  <r>
    <x v="464"/>
    <x v="448"/>
    <x v="0"/>
    <s v="HVLP"/>
    <s v="N03AE01"/>
    <d v="2019-06-07T09:26:07"/>
    <n v="2"/>
    <n v="29.48"/>
    <n v="58.96"/>
    <n v="26"/>
    <s v="2611 - RHC: lůžkové oddělení 44 a 45"/>
    <x v="0"/>
    <n v="6"/>
  </r>
  <r>
    <x v="464"/>
    <x v="448"/>
    <x v="0"/>
    <s v="HVLP"/>
    <s v="N03AE01"/>
    <d v="2019-06-07T09:26:07"/>
    <n v="2"/>
    <n v="29.48"/>
    <n v="58.96"/>
    <n v="26"/>
    <s v="2611 - RHC: lůžkové oddělení 44 a 45"/>
    <x v="0"/>
    <n v="6"/>
  </r>
  <r>
    <x v="464"/>
    <x v="448"/>
    <x v="0"/>
    <s v="HVLP"/>
    <s v="N03AE01"/>
    <d v="2019-06-07T09:26:07"/>
    <n v="1"/>
    <n v="29.48"/>
    <n v="29.48"/>
    <n v="26"/>
    <s v="2611 - RHC: lůžkové oddělení 44 a 45"/>
    <x v="0"/>
    <n v="6"/>
  </r>
  <r>
    <x v="464"/>
    <x v="448"/>
    <x v="0"/>
    <s v="HVLP"/>
    <s v="N03AE01"/>
    <d v="2019-08-02T11:20:46"/>
    <n v="4"/>
    <n v="29.46"/>
    <n v="117.84"/>
    <n v="26"/>
    <s v="2611 - RHC: lůžkové oddělení 44 a 45"/>
    <x v="0"/>
    <n v="8"/>
  </r>
  <r>
    <x v="464"/>
    <x v="448"/>
    <x v="0"/>
    <s v="HVLP"/>
    <s v="N03AE01"/>
    <d v="2019-08-02T11:20:46"/>
    <n v="1"/>
    <n v="29.46"/>
    <n v="29.46"/>
    <n v="26"/>
    <s v="2611 - RHC: lůžkové oddělení 44 a 45"/>
    <x v="0"/>
    <n v="8"/>
  </r>
  <r>
    <x v="465"/>
    <x v="449"/>
    <x v="0"/>
    <s v="HVLP"/>
    <s v="A07EC01"/>
    <d v="2018-02-26T08:31:28"/>
    <n v="1"/>
    <n v="224.47"/>
    <n v="224.47"/>
    <n v="26"/>
    <s v="2611 - RHC: lůžkové oddělení 44 a 45"/>
    <x v="1"/>
    <n v="2"/>
  </r>
  <r>
    <x v="466"/>
    <x v="450"/>
    <x v="0"/>
    <s v="HVLP"/>
    <s v="C04AE01"/>
    <d v="2018-06-29T08:26:09"/>
    <n v="1"/>
    <n v="29.19"/>
    <n v="29.19"/>
    <n v="26"/>
    <s v="2611 - RHC: lůžkové oddělení 44 a 45"/>
    <x v="1"/>
    <n v="6"/>
  </r>
  <r>
    <x v="466"/>
    <x v="450"/>
    <x v="0"/>
    <s v="HVLP"/>
    <s v="C04AE01"/>
    <d v="2018-06-29T08:26:09"/>
    <n v="4"/>
    <n v="29.19"/>
    <n v="116.76"/>
    <n v="26"/>
    <s v="2611 - RHC: lůžkové oddělení 44 a 45"/>
    <x v="1"/>
    <n v="6"/>
  </r>
  <r>
    <x v="466"/>
    <x v="450"/>
    <x v="0"/>
    <s v="HVLP"/>
    <s v="C04AE01"/>
    <d v="2018-10-05T08:24:27"/>
    <n v="4"/>
    <n v="29.78"/>
    <n v="119.12"/>
    <n v="26"/>
    <s v="2611 - RHC: lůžkové oddělení 44 a 45"/>
    <x v="1"/>
    <n v="10"/>
  </r>
  <r>
    <x v="466"/>
    <x v="450"/>
    <x v="0"/>
    <s v="HVLP"/>
    <s v="C04AE01"/>
    <d v="2018-10-19T08:33:24"/>
    <n v="4"/>
    <n v="29.78"/>
    <n v="119.12"/>
    <n v="26"/>
    <s v="2611 - RHC: lůžkové oddělení 44 a 45"/>
    <x v="1"/>
    <n v="10"/>
  </r>
  <r>
    <x v="466"/>
    <x v="450"/>
    <x v="0"/>
    <s v="HVLP"/>
    <s v="C04AE01"/>
    <d v="2018-10-19T08:33:24"/>
    <n v="1"/>
    <n v="29.78"/>
    <n v="29.78"/>
    <n v="26"/>
    <s v="2611 - RHC: lůžkové oddělení 44 a 45"/>
    <x v="1"/>
    <n v="10"/>
  </r>
  <r>
    <x v="466"/>
    <x v="450"/>
    <x v="0"/>
    <s v="HVLP"/>
    <s v="C04AE01"/>
    <d v="2018-11-09T09:37:47"/>
    <n v="3"/>
    <n v="29.78"/>
    <n v="89.34"/>
    <n v="26"/>
    <s v="2611 - RHC: lůžkové oddělení 44 a 45"/>
    <x v="1"/>
    <n v="11"/>
  </r>
  <r>
    <x v="466"/>
    <x v="450"/>
    <x v="0"/>
    <s v="HVLP"/>
    <s v="C04AE01"/>
    <d v="2018-11-09T09:37:47"/>
    <n v="2"/>
    <n v="29.49"/>
    <n v="58.98"/>
    <n v="26"/>
    <s v="2611 - RHC: lůžkové oddělení 44 a 45"/>
    <x v="1"/>
    <n v="11"/>
  </r>
  <r>
    <x v="466"/>
    <x v="450"/>
    <x v="0"/>
    <s v="HVLP"/>
    <s v="C04AE01"/>
    <d v="2018-12-07T10:21:15"/>
    <n v="5"/>
    <n v="29.78"/>
    <n v="148.9"/>
    <n v="26"/>
    <s v="2611 - RHC: lůžkové oddělení 44 a 45"/>
    <x v="1"/>
    <n v="12"/>
  </r>
  <r>
    <x v="466"/>
    <x v="450"/>
    <x v="0"/>
    <s v="HVLP"/>
    <s v="C04AE01"/>
    <d v="2018-12-14T10:14:51"/>
    <n v="4"/>
    <n v="29.78"/>
    <n v="119.12"/>
    <n v="26"/>
    <s v="2611 - RHC: lůžkové oddělení 44 a 45"/>
    <x v="1"/>
    <n v="12"/>
  </r>
  <r>
    <x v="466"/>
    <x v="450"/>
    <x v="0"/>
    <s v="HVLP"/>
    <s v="C04AE01"/>
    <d v="2018-12-14T10:14:51"/>
    <n v="2"/>
    <n v="29.49"/>
    <n v="58.98"/>
    <n v="26"/>
    <s v="2611 - RHC: lůžkové oddělení 44 a 45"/>
    <x v="1"/>
    <n v="12"/>
  </r>
  <r>
    <x v="466"/>
    <x v="450"/>
    <x v="0"/>
    <s v="HVLP"/>
    <s v="C04AE01"/>
    <d v="2019-03-08T09:50:57"/>
    <n v="3"/>
    <n v="29.78"/>
    <n v="89.34"/>
    <n v="26"/>
    <s v="2611 - RHC: lůžkové oddělení 44 a 45"/>
    <x v="0"/>
    <n v="3"/>
  </r>
  <r>
    <x v="466"/>
    <x v="450"/>
    <x v="0"/>
    <s v="HVLP"/>
    <s v="C04AE01"/>
    <d v="2019-03-08T09:50:57"/>
    <n v="2"/>
    <n v="29.49"/>
    <n v="58.98"/>
    <n v="26"/>
    <s v="2611 - RHC: lůžkové oddělení 44 a 45"/>
    <x v="0"/>
    <n v="3"/>
  </r>
  <r>
    <x v="466"/>
    <x v="450"/>
    <x v="0"/>
    <s v="HVLP"/>
    <s v="C04AE01"/>
    <d v="2019-03-11T08:14:55"/>
    <n v="1"/>
    <n v="29.78"/>
    <n v="29.78"/>
    <n v="26"/>
    <s v="2611 - RHC: lůžkové oddělení 44 a 45"/>
    <x v="0"/>
    <n v="3"/>
  </r>
  <r>
    <x v="466"/>
    <x v="450"/>
    <x v="0"/>
    <s v="HVLP"/>
    <s v="C04AE01"/>
    <d v="2019-05-17T12:06:12"/>
    <n v="2"/>
    <n v="29.78"/>
    <n v="59.56"/>
    <n v="26"/>
    <s v="2611 - RHC: lůžkové oddělení 44 a 45"/>
    <x v="0"/>
    <n v="5"/>
  </r>
  <r>
    <x v="466"/>
    <x v="450"/>
    <x v="0"/>
    <s v="HVLP"/>
    <s v="C04AE01"/>
    <d v="2019-05-17T12:06:12"/>
    <n v="1"/>
    <n v="29.78"/>
    <n v="29.78"/>
    <n v="26"/>
    <s v="2611 - RHC: lůžkové oddělení 44 a 45"/>
    <x v="0"/>
    <n v="5"/>
  </r>
  <r>
    <x v="466"/>
    <x v="450"/>
    <x v="0"/>
    <s v="HVLP"/>
    <s v="C04AE01"/>
    <d v="2019-05-17T12:06:12"/>
    <n v="2"/>
    <n v="29.49"/>
    <n v="58.98"/>
    <n v="26"/>
    <s v="2611 - RHC: lůžkové oddělení 44 a 45"/>
    <x v="0"/>
    <n v="5"/>
  </r>
  <r>
    <x v="466"/>
    <x v="450"/>
    <x v="0"/>
    <s v="HVLP"/>
    <s v="C04AE01"/>
    <d v="2019-07-12T09:48:00"/>
    <n v="3"/>
    <n v="29.49"/>
    <n v="88.47"/>
    <n v="26"/>
    <s v="2611 - RHC: lůžkové oddělení 44 a 45"/>
    <x v="0"/>
    <n v="7"/>
  </r>
  <r>
    <x v="466"/>
    <x v="450"/>
    <x v="0"/>
    <s v="HVLP"/>
    <s v="C04AE01"/>
    <d v="2019-07-12T09:48:00"/>
    <n v="2"/>
    <n v="29.49"/>
    <n v="58.98"/>
    <n v="26"/>
    <s v="2611 - RHC: lůžkové oddělení 44 a 45"/>
    <x v="0"/>
    <n v="7"/>
  </r>
  <r>
    <x v="467"/>
    <x v="451"/>
    <x v="0"/>
    <s v="HVLP"/>
    <s v="C07AB04"/>
    <d v="2019-05-03T10:43:19"/>
    <n v="1"/>
    <n v="123.41"/>
    <n v="123.41"/>
    <n v="26"/>
    <s v="2611 - RHC: lůžkové oddělení 44 a 45"/>
    <x v="0"/>
    <n v="5"/>
  </r>
  <r>
    <x v="467"/>
    <x v="451"/>
    <x v="0"/>
    <s v="HVLP"/>
    <s v="C07AB04"/>
    <d v="2019-05-03T10:43:19"/>
    <n v="1"/>
    <n v="123.41"/>
    <n v="123.41"/>
    <n v="26"/>
    <s v="2611 - RHC: lůžkové oddělení 44 a 45"/>
    <x v="0"/>
    <n v="5"/>
  </r>
  <r>
    <x v="468"/>
    <x v="452"/>
    <x v="0"/>
    <s v="HVLP"/>
    <s v="N06AB06"/>
    <d v="2018-02-09T08:31:57"/>
    <n v="2"/>
    <n v="869.45"/>
    <n v="1738.9"/>
    <n v="26"/>
    <s v="2611 - RHC: lůžkové oddělení 44 a 45"/>
    <x v="1"/>
    <n v="2"/>
  </r>
  <r>
    <x v="468"/>
    <x v="452"/>
    <x v="0"/>
    <s v="HVLP"/>
    <s v="N06AB06"/>
    <d v="2019-09-20T11:22:08"/>
    <n v="1"/>
    <n v="331.95"/>
    <n v="331.95"/>
    <n v="26"/>
    <s v="2611 - RHC: lůžkové oddělení 44 a 45"/>
    <x v="0"/>
    <n v="9"/>
  </r>
  <r>
    <x v="468"/>
    <x v="452"/>
    <x v="0"/>
    <s v="HVLP"/>
    <s v="N06AB06"/>
    <d v="2019-09-23T08:51:05"/>
    <n v="1"/>
    <n v="331.95"/>
    <n v="331.95"/>
    <n v="26"/>
    <s v="2611 - RHC: lůžkové oddělení 44 a 45"/>
    <x v="0"/>
    <n v="9"/>
  </r>
  <r>
    <x v="469"/>
    <x v="453"/>
    <x v="0"/>
    <s v="HVLP"/>
    <s v="A05BA03"/>
    <d v="2018-02-02T10:48:40"/>
    <n v="1"/>
    <n v="146"/>
    <n v="146"/>
    <n v="26"/>
    <s v="2611 - RHC: lůžkové oddělení 44 a 45"/>
    <x v="1"/>
    <n v="2"/>
  </r>
  <r>
    <x v="469"/>
    <x v="453"/>
    <x v="0"/>
    <s v="HVLP"/>
    <s v="A05BA03"/>
    <d v="2018-08-13T07:35:10"/>
    <n v="1"/>
    <n v="145.85"/>
    <n v="145.85"/>
    <n v="26"/>
    <s v="2611 - RHC: lůžkové oddělení 44 a 45"/>
    <x v="1"/>
    <n v="8"/>
  </r>
  <r>
    <x v="469"/>
    <x v="453"/>
    <x v="0"/>
    <s v="HVLP"/>
    <s v="A05BA03"/>
    <d v="2019-08-02T11:20:46"/>
    <n v="1"/>
    <n v="162.68"/>
    <n v="162.68"/>
    <n v="26"/>
    <s v="2611 - RHC: lůžkové oddělení 44 a 45"/>
    <x v="0"/>
    <n v="8"/>
  </r>
  <r>
    <x v="469"/>
    <x v="453"/>
    <x v="0"/>
    <s v="HVLP"/>
    <s v="A05BA03"/>
    <d v="2019-09-06T11:01:41"/>
    <n v="1"/>
    <n v="161.1"/>
    <n v="161.1"/>
    <n v="26"/>
    <s v="2611 - RHC: lůžkové oddělení 44 a 45"/>
    <x v="0"/>
    <n v="9"/>
  </r>
  <r>
    <x v="470"/>
    <x v="454"/>
    <x v="0"/>
    <s v="HVLP"/>
    <s v="S01EC54"/>
    <d v="2018-05-03T13:06:00"/>
    <n v="1"/>
    <n v="307.35000000000002"/>
    <n v="307.35000000000002"/>
    <n v="26"/>
    <s v="2611 - RHC: lůžkové oddělení 44 a 45"/>
    <x v="1"/>
    <n v="5"/>
  </r>
  <r>
    <x v="471"/>
    <x v="455"/>
    <x v="0"/>
    <s v="HVLP"/>
    <s v="A10BA02"/>
    <d v="2018-08-17T10:40:37"/>
    <n v="1"/>
    <n v="92.43"/>
    <n v="92.43"/>
    <n v="26"/>
    <s v="2611 - RHC: lůžkové oddělení 44 a 45"/>
    <x v="1"/>
    <n v="8"/>
  </r>
  <r>
    <x v="471"/>
    <x v="455"/>
    <x v="0"/>
    <s v="HVLP"/>
    <s v="A10BA02"/>
    <d v="2018-08-17T10:40:37"/>
    <n v="1"/>
    <n v="92.43"/>
    <n v="92.43"/>
    <n v="26"/>
    <s v="2611 - RHC: lůžkové oddělení 44 a 45"/>
    <x v="1"/>
    <n v="8"/>
  </r>
  <r>
    <x v="471"/>
    <x v="455"/>
    <x v="0"/>
    <s v="HVLP"/>
    <s v="A10BA02"/>
    <d v="2018-11-02T09:36:21"/>
    <n v="2"/>
    <n v="92.43"/>
    <n v="184.86"/>
    <n v="26"/>
    <s v="2611 - RHC: lůžkové oddělení 44 a 45"/>
    <x v="1"/>
    <n v="11"/>
  </r>
  <r>
    <x v="471"/>
    <x v="455"/>
    <x v="0"/>
    <s v="HVLP"/>
    <s v="A10BA02"/>
    <d v="2019-02-15T09:42:29"/>
    <n v="1"/>
    <n v="92.43"/>
    <n v="92.43"/>
    <n v="26"/>
    <s v="2611 - RHC: lůžkové oddělení 44 a 45"/>
    <x v="0"/>
    <n v="2"/>
  </r>
  <r>
    <x v="471"/>
    <x v="455"/>
    <x v="0"/>
    <s v="HVLP"/>
    <s v="A10BA02"/>
    <d v="2019-05-17T12:06:12"/>
    <n v="1"/>
    <n v="92.43"/>
    <n v="92.43"/>
    <n v="26"/>
    <s v="2611 - RHC: lůžkové oddělení 44 a 45"/>
    <x v="0"/>
    <n v="5"/>
  </r>
  <r>
    <x v="471"/>
    <x v="455"/>
    <x v="0"/>
    <s v="HVLP"/>
    <s v="A10BA02"/>
    <d v="2019-05-24T10:20:04"/>
    <n v="2"/>
    <n v="92.43"/>
    <n v="184.86"/>
    <n v="26"/>
    <s v="2611 - RHC: lůžkové oddělení 44 a 45"/>
    <x v="0"/>
    <n v="5"/>
  </r>
  <r>
    <x v="472"/>
    <x v="456"/>
    <x v="0"/>
    <s v="HVLP"/>
    <s v="A10BA02"/>
    <d v="2018-06-29T08:26:09"/>
    <n v="2"/>
    <n v="48.98"/>
    <n v="97.96"/>
    <n v="26"/>
    <s v="2611 - RHC: lůžkové oddělení 44 a 45"/>
    <x v="1"/>
    <n v="6"/>
  </r>
  <r>
    <x v="472"/>
    <x v="456"/>
    <x v="0"/>
    <s v="HVLP"/>
    <s v="A10BA02"/>
    <d v="2018-12-14T10:14:51"/>
    <n v="2"/>
    <n v="48.98"/>
    <n v="97.96"/>
    <n v="26"/>
    <s v="2611 - RHC: lůžkové oddělení 44 a 45"/>
    <x v="1"/>
    <n v="12"/>
  </r>
  <r>
    <x v="472"/>
    <x v="456"/>
    <x v="0"/>
    <s v="HVLP"/>
    <s v="A10BA02"/>
    <d v="2019-04-25T13:01:09"/>
    <n v="2"/>
    <n v="48.98"/>
    <n v="97.96"/>
    <n v="26"/>
    <s v="2611 - RHC: lůžkové oddělení 44 a 45"/>
    <x v="0"/>
    <n v="4"/>
  </r>
  <r>
    <x v="473"/>
    <x v="457"/>
    <x v="0"/>
    <s v="HVLP"/>
    <s v="A10BA02"/>
    <d v="2019-04-25T13:01:09"/>
    <n v="1"/>
    <n v="97.97"/>
    <n v="97.97"/>
    <n v="26"/>
    <s v="2611 - RHC: lůžkové oddělení 44 a 45"/>
    <x v="0"/>
    <n v="4"/>
  </r>
  <r>
    <x v="473"/>
    <x v="457"/>
    <x v="0"/>
    <s v="HVLP"/>
    <s v="A10BA02"/>
    <d v="2019-08-30T09:39:11"/>
    <n v="1"/>
    <n v="98.07"/>
    <n v="98.07"/>
    <n v="26"/>
    <s v="2611 - RHC: lůžkové oddělení 44 a 45"/>
    <x v="0"/>
    <n v="8"/>
  </r>
  <r>
    <x v="474"/>
    <x v="458"/>
    <x v="0"/>
    <s v="HVLP"/>
    <s v="A10BA02"/>
    <d v="2018-03-23T07:36:11"/>
    <n v="1"/>
    <n v="162.16"/>
    <n v="162.16"/>
    <n v="26"/>
    <s v="2611 - RHC: lůžkové oddělení 44 a 45"/>
    <x v="1"/>
    <n v="3"/>
  </r>
  <r>
    <x v="475"/>
    <x v="459"/>
    <x v="0"/>
    <s v="HVLP"/>
    <s v="A10BA02"/>
    <d v="2018-06-15T10:07:39"/>
    <n v="1"/>
    <n v="162.15"/>
    <n v="162.15"/>
    <n v="26"/>
    <s v="2611 - RHC: lůžkové oddělení 44 a 45"/>
    <x v="1"/>
    <n v="6"/>
  </r>
  <r>
    <x v="476"/>
    <x v="460"/>
    <x v="0"/>
    <s v="HVLP"/>
    <s v="A10BA02"/>
    <d v="2018-03-23T07:36:11"/>
    <n v="1"/>
    <n v="81.099999999999994"/>
    <n v="81.099999999999994"/>
    <n v="26"/>
    <s v="2611 - RHC: lůžkové oddělení 44 a 45"/>
    <x v="1"/>
    <n v="3"/>
  </r>
  <r>
    <x v="476"/>
    <x v="460"/>
    <x v="0"/>
    <s v="HVLP"/>
    <s v="A10BA02"/>
    <d v="2018-03-23T07:36:11"/>
    <n v="1"/>
    <n v="81.09"/>
    <n v="81.09"/>
    <n v="26"/>
    <s v="2611 - RHC: lůžkové oddělení 44 a 45"/>
    <x v="1"/>
    <n v="3"/>
  </r>
  <r>
    <x v="477"/>
    <x v="461"/>
    <x v="0"/>
    <s v="HVLP"/>
    <s v="B03AE10"/>
    <d v="2018-02-02T10:48:40"/>
    <n v="1"/>
    <n v="255.42"/>
    <n v="255.42"/>
    <n v="26"/>
    <s v="2611 - RHC: lůžkové oddělení 44 a 45"/>
    <x v="1"/>
    <n v="2"/>
  </r>
  <r>
    <x v="477"/>
    <x v="461"/>
    <x v="0"/>
    <s v="HVLP"/>
    <s v="B03AE10"/>
    <d v="2018-02-02T10:48:40"/>
    <n v="1"/>
    <n v="255.42"/>
    <n v="255.42"/>
    <n v="26"/>
    <s v="2611 - RHC: lůžkové oddělení 44 a 45"/>
    <x v="1"/>
    <n v="2"/>
  </r>
  <r>
    <x v="477"/>
    <x v="461"/>
    <x v="0"/>
    <s v="HVLP"/>
    <s v="B03AE10"/>
    <d v="2018-05-03T13:06:00"/>
    <n v="2"/>
    <n v="255.42"/>
    <n v="510.84"/>
    <n v="26"/>
    <s v="2611 - RHC: lůžkové oddělení 44 a 45"/>
    <x v="1"/>
    <n v="5"/>
  </r>
  <r>
    <x v="477"/>
    <x v="461"/>
    <x v="0"/>
    <s v="HVLP"/>
    <s v="B03AE10"/>
    <d v="2018-06-15T10:07:39"/>
    <n v="1"/>
    <n v="255.4"/>
    <n v="255.4"/>
    <n v="26"/>
    <s v="2611 - RHC: lůžkové oddělení 44 a 45"/>
    <x v="1"/>
    <n v="6"/>
  </r>
  <r>
    <x v="477"/>
    <x v="461"/>
    <x v="0"/>
    <s v="HVLP"/>
    <s v="B03AE10"/>
    <d v="2018-08-24T09:50:52"/>
    <n v="2"/>
    <n v="252.92"/>
    <n v="505.84"/>
    <n v="26"/>
    <s v="2611 - RHC: lůžkové oddělení 44 a 45"/>
    <x v="1"/>
    <n v="8"/>
  </r>
  <r>
    <x v="477"/>
    <x v="461"/>
    <x v="0"/>
    <s v="HVLP"/>
    <s v="B03AE10"/>
    <d v="2018-11-09T09:37:47"/>
    <n v="2"/>
    <n v="255.4"/>
    <n v="510.8"/>
    <n v="26"/>
    <s v="2611 - RHC: lůžkové oddělení 44 a 45"/>
    <x v="1"/>
    <n v="11"/>
  </r>
  <r>
    <x v="478"/>
    <x v="462"/>
    <x v="0"/>
    <s v="HVLP"/>
    <s v="B03AE10"/>
    <d v="2019-01-04T12:47:36"/>
    <n v="1"/>
    <n v="157.38"/>
    <n v="157.38"/>
    <n v="26"/>
    <s v="2611 - RHC: lůžkové oddělení 44 a 45"/>
    <x v="0"/>
    <n v="1"/>
  </r>
  <r>
    <x v="478"/>
    <x v="462"/>
    <x v="0"/>
    <s v="HVLP"/>
    <s v="B03AE10"/>
    <d v="2019-01-04T12:47:36"/>
    <n v="2"/>
    <n v="157.38"/>
    <n v="314.76"/>
    <n v="26"/>
    <s v="2611 - RHC: lůžkové oddělení 44 a 45"/>
    <x v="0"/>
    <n v="1"/>
  </r>
  <r>
    <x v="478"/>
    <x v="462"/>
    <x v="0"/>
    <s v="HVLP"/>
    <s v="B03AE10"/>
    <d v="2019-05-17T12:06:12"/>
    <n v="1"/>
    <n v="157.38"/>
    <n v="157.38"/>
    <n v="26"/>
    <s v="2611 - RHC: lůžkové oddělení 44 a 45"/>
    <x v="0"/>
    <n v="5"/>
  </r>
  <r>
    <x v="478"/>
    <x v="462"/>
    <x v="0"/>
    <s v="HVLP"/>
    <s v="B03AE10"/>
    <d v="2019-05-17T12:06:12"/>
    <n v="1"/>
    <n v="157.38"/>
    <n v="157.38"/>
    <n v="26"/>
    <s v="2611 - RHC: lůžkové oddělení 44 a 45"/>
    <x v="0"/>
    <n v="5"/>
  </r>
  <r>
    <x v="477"/>
    <x v="461"/>
    <x v="0"/>
    <s v="HVLP"/>
    <s v="B03AE10"/>
    <d v="2019-06-28T09:46:39"/>
    <n v="1"/>
    <n v="255.4"/>
    <n v="255.4"/>
    <n v="26"/>
    <s v="2611 - RHC: lůžkové oddělení 44 a 45"/>
    <x v="0"/>
    <n v="6"/>
  </r>
  <r>
    <x v="477"/>
    <x v="461"/>
    <x v="0"/>
    <s v="HVLP"/>
    <s v="B03AE10"/>
    <d v="2019-07-04T11:49:28"/>
    <n v="1"/>
    <n v="255.4"/>
    <n v="255.4"/>
    <n v="26"/>
    <s v="2611 - RHC: lůžkové oddělení 44 a 45"/>
    <x v="0"/>
    <n v="7"/>
  </r>
  <r>
    <x v="477"/>
    <x v="461"/>
    <x v="0"/>
    <s v="HVLP"/>
    <s v="B03AE10"/>
    <d v="2019-07-12T09:48:00"/>
    <n v="2"/>
    <n v="255.67"/>
    <n v="511.34"/>
    <n v="26"/>
    <s v="2611 - RHC: lůžkové oddělení 44 a 45"/>
    <x v="0"/>
    <n v="7"/>
  </r>
  <r>
    <x v="477"/>
    <x v="461"/>
    <x v="0"/>
    <s v="HVLP"/>
    <s v="B03AE10"/>
    <d v="2019-09-20T11:22:08"/>
    <n v="2"/>
    <n v="255.1"/>
    <n v="510.2"/>
    <n v="26"/>
    <s v="2611 - RHC: lůžkové oddělení 44 a 45"/>
    <x v="0"/>
    <n v="9"/>
  </r>
  <r>
    <x v="477"/>
    <x v="461"/>
    <x v="0"/>
    <s v="HVLP"/>
    <s v="B03AE10"/>
    <d v="2019-09-27T09:02:28"/>
    <n v="2"/>
    <n v="255.1"/>
    <n v="510.2"/>
    <n v="26"/>
    <s v="2611 - RHC: lůžkové oddělení 44 a 45"/>
    <x v="0"/>
    <n v="9"/>
  </r>
  <r>
    <x v="477"/>
    <x v="461"/>
    <x v="0"/>
    <s v="HVLP"/>
    <s v="B03AE10"/>
    <d v="2019-11-01T09:38:37"/>
    <n v="2"/>
    <n v="255.1"/>
    <n v="510.2"/>
    <n v="26"/>
    <s v="2611 - RHC: lůžkové oddělení 44 a 45"/>
    <x v="0"/>
    <n v="11"/>
  </r>
  <r>
    <x v="477"/>
    <x v="461"/>
    <x v="0"/>
    <s v="HVLP"/>
    <s v="B03AE10"/>
    <d v="2019-11-22T10:31:32"/>
    <n v="1"/>
    <n v="255.1"/>
    <n v="255.1"/>
    <n v="26"/>
    <s v="2611 - RHC: lůžkové oddělení 44 a 45"/>
    <x v="0"/>
    <n v="11"/>
  </r>
  <r>
    <x v="479"/>
    <x v="463"/>
    <x v="0"/>
    <s v="HVLP"/>
    <s v="C07AA07"/>
    <d v="2018-11-30T08:25:35"/>
    <n v="1"/>
    <n v="100.5"/>
    <n v="100.5"/>
    <n v="26"/>
    <s v="2611 - RHC: lůžkové oddělení 44 a 45"/>
    <x v="1"/>
    <n v="11"/>
  </r>
  <r>
    <x v="480"/>
    <x v="464"/>
    <x v="0"/>
    <s v="HVLP"/>
    <s v="G04BD09"/>
    <d v="2018-02-02T10:48:40"/>
    <n v="2"/>
    <n v="126.4"/>
    <n v="252.8"/>
    <n v="26"/>
    <s v="2611 - RHC: lůžkové oddělení 44 a 45"/>
    <x v="1"/>
    <n v="2"/>
  </r>
  <r>
    <x v="481"/>
    <x v="465"/>
    <x v="0"/>
    <s v="HVLP"/>
    <s v="G04BD09"/>
    <d v="2018-10-19T08:44:48"/>
    <n v="1"/>
    <n v="244.49"/>
    <n v="244.49"/>
    <n v="26"/>
    <s v="2611 - RHC: lůžkové oddělení 44 a 45"/>
    <x v="1"/>
    <n v="10"/>
  </r>
  <r>
    <x v="482"/>
    <x v="466"/>
    <x v="0"/>
    <s v="HVLP"/>
    <s v="V11"/>
    <d v="2018-02-16T10:03:45"/>
    <n v="3"/>
    <n v="33.22"/>
    <n v="99.66"/>
    <n v="26"/>
    <s v="2611 - RHC: lůžkové oddělení 44 a 45"/>
    <x v="1"/>
    <n v="2"/>
  </r>
  <r>
    <x v="482"/>
    <x v="466"/>
    <x v="0"/>
    <s v="HVLP"/>
    <s v="V11"/>
    <d v="2018-06-08T09:51:27"/>
    <n v="2"/>
    <n v="36.909999999999997"/>
    <n v="73.819999999999993"/>
    <n v="26"/>
    <s v="2611 - RHC: lůžkové oddělení 44 a 45"/>
    <x v="1"/>
    <n v="6"/>
  </r>
  <r>
    <x v="482"/>
    <x v="466"/>
    <x v="0"/>
    <s v="HVLP"/>
    <s v="V11"/>
    <d v="2018-06-11T07:57:55"/>
    <n v="2"/>
    <n v="36.909999999999997"/>
    <n v="73.819999999999993"/>
    <n v="26"/>
    <s v="2611 - RHC: lůžkové oddělení 44 a 45"/>
    <x v="1"/>
    <n v="6"/>
  </r>
  <r>
    <x v="482"/>
    <x v="466"/>
    <x v="0"/>
    <s v="HVLP"/>
    <s v="V11"/>
    <d v="2019-04-05T09:45:40"/>
    <n v="3"/>
    <n v="36.909999999999997"/>
    <n v="110.73"/>
    <n v="26"/>
    <s v="2611 - RHC: lůžkové oddělení 44 a 45"/>
    <x v="0"/>
    <n v="4"/>
  </r>
  <r>
    <x v="482"/>
    <x v="466"/>
    <x v="0"/>
    <s v="HVLP"/>
    <s v="V11"/>
    <d v="2019-12-13T08:07:44"/>
    <n v="1"/>
    <n v="36.58"/>
    <n v="36.58"/>
    <n v="26"/>
    <s v="2611 - RHC: lůžkové oddělení 44 a 45"/>
    <x v="0"/>
    <n v="12"/>
  </r>
  <r>
    <x v="482"/>
    <x v="466"/>
    <x v="0"/>
    <s v="HVLP"/>
    <s v="V11"/>
    <d v="2019-12-13T08:07:44"/>
    <n v="2"/>
    <n v="36.58"/>
    <n v="73.16"/>
    <n v="26"/>
    <s v="2611 - RHC: lůžkové oddělení 44 a 45"/>
    <x v="0"/>
    <n v="12"/>
  </r>
  <r>
    <x v="483"/>
    <x v="467"/>
    <x v="0"/>
    <s v="HVLP"/>
    <s v="S01CA01"/>
    <d v="2019-12-13T08:07:44"/>
    <n v="2"/>
    <n v="76.14"/>
    <n v="152.28"/>
    <n v="26"/>
    <s v="2611 - RHC: lůžkové oddělení 44 a 45"/>
    <x v="0"/>
    <n v="12"/>
  </r>
  <r>
    <x v="484"/>
    <x v="468"/>
    <x v="0"/>
    <s v="HVLP"/>
    <s v="B01AC06"/>
    <d v="2018-06-29T08:26:09"/>
    <n v="1"/>
    <n v="38.89"/>
    <n v="38.89"/>
    <n v="26"/>
    <s v="2611 - RHC: lůžkové oddělení 44 a 45"/>
    <x v="1"/>
    <n v="6"/>
  </r>
  <r>
    <x v="484"/>
    <x v="468"/>
    <x v="0"/>
    <s v="HVLP"/>
    <s v="B01AC06"/>
    <d v="2018-06-29T08:26:09"/>
    <n v="2"/>
    <n v="39.270000000000003"/>
    <n v="78.540000000000006"/>
    <n v="26"/>
    <s v="2611 - RHC: lůžkové oddělení 44 a 45"/>
    <x v="1"/>
    <n v="6"/>
  </r>
  <r>
    <x v="484"/>
    <x v="468"/>
    <x v="0"/>
    <s v="HVLP"/>
    <s v="B01AC06"/>
    <d v="2018-08-31T08:06:06"/>
    <n v="2"/>
    <n v="39.270000000000003"/>
    <n v="78.540000000000006"/>
    <n v="26"/>
    <s v="2611 - RHC: lůžkové oddělení 44 a 45"/>
    <x v="1"/>
    <n v="8"/>
  </r>
  <r>
    <x v="484"/>
    <x v="468"/>
    <x v="0"/>
    <s v="HVLP"/>
    <s v="B01AC06"/>
    <d v="2018-08-31T08:11:05"/>
    <n v="2"/>
    <n v="39.270000000000003"/>
    <n v="78.540000000000006"/>
    <n v="26"/>
    <s v="2611 - RHC: lůžkové oddělení 44 a 45"/>
    <x v="1"/>
    <n v="8"/>
  </r>
  <r>
    <x v="484"/>
    <x v="468"/>
    <x v="0"/>
    <s v="HVLP"/>
    <s v="B01AC06"/>
    <d v="2018-08-31T08:12:35"/>
    <n v="2"/>
    <n v="39.270000000000003"/>
    <n v="78.540000000000006"/>
    <n v="26"/>
    <s v="2611 - RHC: lůžkové oddělení 44 a 45"/>
    <x v="1"/>
    <n v="8"/>
  </r>
  <r>
    <x v="484"/>
    <x v="468"/>
    <x v="0"/>
    <s v="HVLP"/>
    <s v="B01AC06"/>
    <d v="2018-08-31T08:12:35"/>
    <n v="1"/>
    <n v="39.270000000000003"/>
    <n v="39.270000000000003"/>
    <n v="26"/>
    <s v="2611 - RHC: lůžkové oddělení 44 a 45"/>
    <x v="1"/>
    <n v="8"/>
  </r>
  <r>
    <x v="484"/>
    <x v="468"/>
    <x v="0"/>
    <s v="HVLP"/>
    <s v="B01AC06"/>
    <d v="2018-11-30T08:25:35"/>
    <n v="1"/>
    <n v="39.270000000000003"/>
    <n v="39.270000000000003"/>
    <n v="26"/>
    <s v="2611 - RHC: lůžkové oddělení 44 a 45"/>
    <x v="1"/>
    <n v="11"/>
  </r>
  <r>
    <x v="484"/>
    <x v="468"/>
    <x v="0"/>
    <s v="HVLP"/>
    <s v="B01AC06"/>
    <d v="2018-11-30T08:25:35"/>
    <n v="1"/>
    <n v="39.270000000000003"/>
    <n v="39.270000000000003"/>
    <n v="26"/>
    <s v="2611 - RHC: lůžkové oddělení 44 a 45"/>
    <x v="1"/>
    <n v="11"/>
  </r>
  <r>
    <x v="484"/>
    <x v="468"/>
    <x v="0"/>
    <s v="HVLP"/>
    <s v="B01AC06"/>
    <d v="2018-11-30T08:25:35"/>
    <n v="1"/>
    <n v="39.270000000000003"/>
    <n v="39.270000000000003"/>
    <n v="26"/>
    <s v="2611 - RHC: lůžkové oddělení 44 a 45"/>
    <x v="1"/>
    <n v="11"/>
  </r>
  <r>
    <x v="484"/>
    <x v="468"/>
    <x v="0"/>
    <s v="HVLP"/>
    <s v="B01AC06"/>
    <d v="2019-03-29T08:21:55"/>
    <n v="2"/>
    <n v="39.270000000000003"/>
    <n v="78.540000000000006"/>
    <n v="26"/>
    <s v="2611 - RHC: lůžkové oddělení 44 a 45"/>
    <x v="0"/>
    <n v="3"/>
  </r>
  <r>
    <x v="484"/>
    <x v="468"/>
    <x v="0"/>
    <s v="HVLP"/>
    <s v="B01AC06"/>
    <d v="2019-06-07T09:26:07"/>
    <n v="1"/>
    <n v="38.89"/>
    <n v="38.89"/>
    <n v="26"/>
    <s v="2611 - RHC: lůžkové oddělení 44 a 45"/>
    <x v="0"/>
    <n v="6"/>
  </r>
  <r>
    <x v="484"/>
    <x v="468"/>
    <x v="0"/>
    <s v="HVLP"/>
    <s v="B01AC06"/>
    <d v="2019-06-07T09:26:07"/>
    <n v="2"/>
    <n v="39.270000000000003"/>
    <n v="78.540000000000006"/>
    <n v="26"/>
    <s v="2611 - RHC: lůžkové oddělení 44 a 45"/>
    <x v="0"/>
    <n v="6"/>
  </r>
  <r>
    <x v="484"/>
    <x v="468"/>
    <x v="0"/>
    <s v="HVLP"/>
    <s v="B01AC06"/>
    <d v="2019-06-28T09:46:39"/>
    <n v="1"/>
    <n v="39.270000000000003"/>
    <n v="39.270000000000003"/>
    <n v="26"/>
    <s v="2611 - RHC: lůžkové oddělení 44 a 45"/>
    <x v="0"/>
    <n v="6"/>
  </r>
  <r>
    <x v="484"/>
    <x v="468"/>
    <x v="0"/>
    <s v="HVLP"/>
    <s v="B01AC06"/>
    <d v="2019-06-28T09:46:39"/>
    <n v="1"/>
    <n v="39.270000000000003"/>
    <n v="39.270000000000003"/>
    <n v="26"/>
    <s v="2611 - RHC: lůžkové oddělení 44 a 45"/>
    <x v="0"/>
    <n v="6"/>
  </r>
  <r>
    <x v="484"/>
    <x v="468"/>
    <x v="0"/>
    <s v="HVLP"/>
    <s v="B01AC06"/>
    <d v="2019-06-28T09:46:39"/>
    <n v="1"/>
    <n v="39.24"/>
    <n v="39.24"/>
    <n v="26"/>
    <s v="2611 - RHC: lůžkové oddělení 44 a 45"/>
    <x v="0"/>
    <n v="6"/>
  </r>
  <r>
    <x v="484"/>
    <x v="468"/>
    <x v="0"/>
    <s v="HVLP"/>
    <s v="B01AC06"/>
    <d v="2019-08-30T09:39:11"/>
    <n v="2"/>
    <n v="39.24"/>
    <n v="78.48"/>
    <n v="26"/>
    <s v="2611 - RHC: lůžkové oddělení 44 a 45"/>
    <x v="0"/>
    <n v="8"/>
  </r>
  <r>
    <x v="485"/>
    <x v="469"/>
    <x v="0"/>
    <s v="HVLP"/>
    <s v="A01AD02"/>
    <d v="2018-11-30T08:25:35"/>
    <n v="1"/>
    <n v="175.65"/>
    <n v="175.65"/>
    <n v="26"/>
    <s v="2611 - RHC: lůžkové oddělení 44 a 45"/>
    <x v="1"/>
    <n v="11"/>
  </r>
  <r>
    <x v="485"/>
    <x v="469"/>
    <x v="0"/>
    <s v="HVLP"/>
    <s v="A01AD02"/>
    <d v="2019-11-15T09:53:03"/>
    <n v="1"/>
    <n v="177.54"/>
    <n v="177.54"/>
    <n v="26"/>
    <s v="2611 - RHC: lůžkové oddělení 44 a 45"/>
    <x v="0"/>
    <n v="11"/>
  </r>
  <r>
    <x v="486"/>
    <x v="470"/>
    <x v="0"/>
    <s v="OP"/>
    <s v="N02AA55"/>
    <d v="2018-07-13T14:07:22"/>
    <n v="1"/>
    <n v="693.4"/>
    <n v="693.4"/>
    <n v="26"/>
    <s v="2611 - RHC: lůžkové oddělení 44 a 45"/>
    <x v="1"/>
    <n v="7"/>
  </r>
  <r>
    <x v="486"/>
    <x v="470"/>
    <x v="0"/>
    <s v="OP"/>
    <s v="N02AA55"/>
    <d v="2018-07-27T07:59:17"/>
    <n v="1"/>
    <n v="693.4"/>
    <n v="693.4"/>
    <n v="26"/>
    <s v="2611 - RHC: lůžkové oddělení 44 a 45"/>
    <x v="1"/>
    <n v="7"/>
  </r>
  <r>
    <x v="486"/>
    <x v="470"/>
    <x v="0"/>
    <s v="OP"/>
    <s v="N02AA55"/>
    <d v="2018-08-10T14:00:22"/>
    <n v="1"/>
    <n v="693.4"/>
    <n v="693.4"/>
    <n v="26"/>
    <s v="2611 - RHC: lůžkové oddělení 44 a 45"/>
    <x v="1"/>
    <n v="8"/>
  </r>
  <r>
    <x v="486"/>
    <x v="470"/>
    <x v="0"/>
    <s v="OP"/>
    <s v="N02AA55"/>
    <d v="2018-08-29T14:38:30"/>
    <n v="1"/>
    <n v="693.4"/>
    <n v="693.4"/>
    <n v="26"/>
    <s v="2611 - RHC: lůžkové oddělení 44 a 45"/>
    <x v="1"/>
    <n v="8"/>
  </r>
  <r>
    <x v="486"/>
    <x v="470"/>
    <x v="0"/>
    <s v="OP"/>
    <s v="N02AA55"/>
    <d v="2018-10-01T07:19:08"/>
    <n v="1"/>
    <n v="693.4"/>
    <n v="693.4"/>
    <n v="26"/>
    <s v="2611 - RHC: lůžkové oddělení 44 a 45"/>
    <x v="1"/>
    <n v="10"/>
  </r>
  <r>
    <x v="486"/>
    <x v="470"/>
    <x v="0"/>
    <s v="OP"/>
    <s v="N02AA55"/>
    <d v="2018-10-16T14:20:09"/>
    <n v="1"/>
    <n v="699.51"/>
    <n v="699.51"/>
    <n v="26"/>
    <s v="2611 - RHC: lůžkové oddělení 44 a 45"/>
    <x v="1"/>
    <n v="10"/>
  </r>
  <r>
    <x v="487"/>
    <x v="471"/>
    <x v="0"/>
    <s v="HVLP"/>
    <s v="C09BB10"/>
    <d v="2018-02-02T10:48:40"/>
    <n v="1"/>
    <n v="463.93"/>
    <n v="463.93"/>
    <n v="26"/>
    <s v="2611 - RHC: lůžkové oddělení 44 a 45"/>
    <x v="1"/>
    <n v="2"/>
  </r>
  <r>
    <x v="488"/>
    <x v="472"/>
    <x v="0"/>
    <s v="HVLP"/>
    <s v="N03AF01"/>
    <d v="2019-09-06T11:01:41"/>
    <n v="1"/>
    <n v="121.44"/>
    <n v="121.44"/>
    <n v="26"/>
    <s v="2611 - RHC: lůžkové oddělení 44 a 45"/>
    <x v="0"/>
    <n v="9"/>
  </r>
  <r>
    <x v="488"/>
    <x v="472"/>
    <x v="0"/>
    <s v="HVLP"/>
    <s v="N03AF01"/>
    <d v="2019-09-09T08:21:44"/>
    <n v="1"/>
    <n v="121.44"/>
    <n v="121.44"/>
    <n v="26"/>
    <s v="2611 - RHC: lůžkové oddělení 44 a 45"/>
    <x v="0"/>
    <n v="9"/>
  </r>
  <r>
    <x v="489"/>
    <x v="473"/>
    <x v="0"/>
    <s v="HVLP"/>
    <s v="C09CA07"/>
    <d v="2018-10-05T08:24:27"/>
    <n v="2"/>
    <n v="58.31"/>
    <n v="116.62"/>
    <n v="26"/>
    <s v="2611 - RHC: lůžkové oddělení 44 a 45"/>
    <x v="1"/>
    <n v="10"/>
  </r>
  <r>
    <x v="489"/>
    <x v="473"/>
    <x v="0"/>
    <s v="HVLP"/>
    <s v="C09CA07"/>
    <d v="2018-10-08T08:06:38"/>
    <n v="1"/>
    <n v="58.31"/>
    <n v="58.31"/>
    <n v="26"/>
    <s v="2611 - RHC: lůžkové oddělení 44 a 45"/>
    <x v="1"/>
    <n v="10"/>
  </r>
  <r>
    <x v="490"/>
    <x v="474"/>
    <x v="0"/>
    <s v="HVLP"/>
    <s v="C09CA07"/>
    <d v="2019-11-15T09:53:03"/>
    <n v="1"/>
    <n v="196.91"/>
    <n v="196.91"/>
    <n v="26"/>
    <s v="2611 - RHC: lůžkové oddělení 44 a 45"/>
    <x v="0"/>
    <n v="11"/>
  </r>
  <r>
    <x v="491"/>
    <x v="475"/>
    <x v="0"/>
    <s v="HVLP"/>
    <s v="C09DA07"/>
    <d v="2018-12-17T08:25:01"/>
    <n v="2"/>
    <n v="257.51"/>
    <n v="515.02"/>
    <n v="26"/>
    <s v="2611 - RHC: lůžkové oddělení 44 a 45"/>
    <x v="1"/>
    <n v="12"/>
  </r>
  <r>
    <x v="491"/>
    <x v="475"/>
    <x v="0"/>
    <s v="HVLP"/>
    <s v="C09DA07"/>
    <d v="2019-01-25T09:53:46"/>
    <n v="1"/>
    <n v="260.06"/>
    <n v="260.06"/>
    <n v="26"/>
    <s v="2611 - RHC: lůžkové oddělení 44 a 45"/>
    <x v="0"/>
    <n v="1"/>
  </r>
  <r>
    <x v="492"/>
    <x v="476"/>
    <x v="0"/>
    <s v="HVLP"/>
    <s v="C02AC06"/>
    <d v="2018-07-20T10:27:43"/>
    <n v="1"/>
    <n v="353.94"/>
    <n v="353.94"/>
    <n v="26"/>
    <s v="2611 - RHC: lůžkové oddělení 44 a 45"/>
    <x v="1"/>
    <n v="7"/>
  </r>
  <r>
    <x v="492"/>
    <x v="476"/>
    <x v="0"/>
    <s v="HVLP"/>
    <s v="C02AC06"/>
    <d v="2018-08-17T10:40:37"/>
    <n v="1"/>
    <n v="353.94"/>
    <n v="353.94"/>
    <n v="26"/>
    <s v="2611 - RHC: lůžkové oddělení 44 a 45"/>
    <x v="1"/>
    <n v="8"/>
  </r>
  <r>
    <x v="493"/>
    <x v="477"/>
    <x v="0"/>
    <s v="HVLP"/>
    <s v="C02AC06"/>
    <d v="2018-11-16T11:52:25"/>
    <n v="1"/>
    <n v="149.68"/>
    <n v="149.68"/>
    <n v="26"/>
    <s v="2611 - RHC: lůžkové oddělení 44 a 45"/>
    <x v="1"/>
    <n v="11"/>
  </r>
  <r>
    <x v="492"/>
    <x v="476"/>
    <x v="0"/>
    <s v="HVLP"/>
    <s v="C02AC06"/>
    <d v="2019-04-12T09:55:59"/>
    <n v="1"/>
    <n v="353.97"/>
    <n v="353.97"/>
    <n v="26"/>
    <s v="2611 - RHC: lůžkové oddělení 44 a 45"/>
    <x v="0"/>
    <n v="4"/>
  </r>
  <r>
    <x v="492"/>
    <x v="476"/>
    <x v="0"/>
    <s v="HVLP"/>
    <s v="C02AC06"/>
    <d v="2019-05-24T10:20:04"/>
    <n v="1"/>
    <n v="353.94"/>
    <n v="353.94"/>
    <n v="26"/>
    <s v="2611 - RHC: lůžkové oddělení 44 a 45"/>
    <x v="0"/>
    <n v="5"/>
  </r>
  <r>
    <x v="492"/>
    <x v="476"/>
    <x v="0"/>
    <s v="HVLP"/>
    <s v="C02AC06"/>
    <d v="2019-08-02T11:20:46"/>
    <n v="1"/>
    <n v="353.63"/>
    <n v="353.63"/>
    <n v="26"/>
    <s v="2611 - RHC: lůžkové oddělení 44 a 45"/>
    <x v="0"/>
    <n v="8"/>
  </r>
  <r>
    <x v="492"/>
    <x v="476"/>
    <x v="0"/>
    <s v="HVLP"/>
    <s v="C02AC06"/>
    <d v="2019-08-30T09:39:11"/>
    <n v="2"/>
    <n v="353.63"/>
    <n v="707.26"/>
    <n v="26"/>
    <s v="2611 - RHC: lůžkové oddělení 44 a 45"/>
    <x v="0"/>
    <n v="8"/>
  </r>
  <r>
    <x v="494"/>
    <x v="478"/>
    <x v="0"/>
    <s v="HVLP"/>
    <s v="C09AA01"/>
    <d v="2018-05-03T13:06:00"/>
    <n v="1"/>
    <n v="54.87"/>
    <n v="54.87"/>
    <n v="26"/>
    <s v="2611 - RHC: lůžkové oddělení 44 a 45"/>
    <x v="1"/>
    <n v="5"/>
  </r>
  <r>
    <x v="494"/>
    <x v="478"/>
    <x v="0"/>
    <s v="HVLP"/>
    <s v="C09AA01"/>
    <d v="2018-05-03T13:06:00"/>
    <n v="1"/>
    <n v="55.36"/>
    <n v="55.36"/>
    <n v="26"/>
    <s v="2611 - RHC: lůžkové oddělení 44 a 45"/>
    <x v="1"/>
    <n v="5"/>
  </r>
  <r>
    <x v="495"/>
    <x v="479"/>
    <x v="0"/>
    <s v="HVLP"/>
    <s v="A11DA01"/>
    <d v="2019-07-19T10:01:03"/>
    <n v="2"/>
    <n v="55.84"/>
    <n v="111.68"/>
    <n v="26"/>
    <s v="2611 - RHC: lůžkové oddělení 44 a 45"/>
    <x v="0"/>
    <n v="7"/>
  </r>
  <r>
    <x v="496"/>
    <x v="480"/>
    <x v="0"/>
    <s v="HVLP"/>
    <s v="N05AL03"/>
    <d v="2018-02-16T10:03:45"/>
    <n v="4"/>
    <n v="54.98"/>
    <n v="219.92"/>
    <n v="26"/>
    <s v="2611 - RHC: lůžkové oddělení 44 a 45"/>
    <x v="1"/>
    <n v="2"/>
  </r>
  <r>
    <x v="496"/>
    <x v="480"/>
    <x v="0"/>
    <s v="HVLP"/>
    <s v="N05AL03"/>
    <d v="2018-06-29T08:26:09"/>
    <n v="2"/>
    <n v="54.98"/>
    <n v="109.96"/>
    <n v="26"/>
    <s v="2611 - RHC: lůžkové oddělení 44 a 45"/>
    <x v="1"/>
    <n v="6"/>
  </r>
  <r>
    <x v="496"/>
    <x v="480"/>
    <x v="0"/>
    <s v="HVLP"/>
    <s v="N05AL03"/>
    <d v="2018-06-29T08:26:09"/>
    <n v="1"/>
    <n v="54.98"/>
    <n v="54.98"/>
    <n v="26"/>
    <s v="2611 - RHC: lůžkové oddělení 44 a 45"/>
    <x v="1"/>
    <n v="6"/>
  </r>
  <r>
    <x v="497"/>
    <x v="481"/>
    <x v="0"/>
    <s v="HVLP"/>
    <s v="N05AL03"/>
    <d v="2018-12-07T10:21:15"/>
    <n v="2"/>
    <n v="58.2"/>
    <n v="116.4"/>
    <n v="26"/>
    <s v="2611 - RHC: lůžkové oddělení 44 a 45"/>
    <x v="1"/>
    <n v="12"/>
  </r>
  <r>
    <x v="496"/>
    <x v="480"/>
    <x v="0"/>
    <s v="HVLP"/>
    <s v="N05AL03"/>
    <d v="2019-09-06T11:01:41"/>
    <n v="2"/>
    <n v="54.92"/>
    <n v="109.84"/>
    <n v="26"/>
    <s v="2611 - RHC: lůžkové oddělení 44 a 45"/>
    <x v="0"/>
    <n v="9"/>
  </r>
  <r>
    <x v="498"/>
    <x v="482"/>
    <x v="0"/>
    <s v="HVLP"/>
    <s v="N05AA02"/>
    <d v="2018-07-27T08:17:12"/>
    <n v="1"/>
    <n v="50.58"/>
    <n v="50.58"/>
    <n v="26"/>
    <s v="2611 - RHC: lůžkové oddělení 44 a 45"/>
    <x v="1"/>
    <n v="7"/>
  </r>
  <r>
    <x v="499"/>
    <x v="483"/>
    <x v="1"/>
    <s v="HVLP"/>
    <s v="S01AA12"/>
    <d v="2019-06-14T09:56:42"/>
    <n v="1"/>
    <n v="45.61"/>
    <n v="45.61"/>
    <n v="26"/>
    <s v="2611 - RHC: lůžkové oddělení 44 a 45"/>
    <x v="0"/>
    <n v="6"/>
  </r>
  <r>
    <x v="500"/>
    <x v="484"/>
    <x v="0"/>
    <s v="HVLP"/>
    <s v="C09BB04"/>
    <d v="2018-04-26T13:01:16"/>
    <n v="1"/>
    <n v="100.02"/>
    <n v="100.02"/>
    <n v="26"/>
    <s v="2611 - RHC: lůžkové oddělení 44 a 45"/>
    <x v="1"/>
    <n v="4"/>
  </r>
  <r>
    <x v="500"/>
    <x v="484"/>
    <x v="0"/>
    <s v="HVLP"/>
    <s v="C09BB04"/>
    <d v="2018-04-27T08:45:17"/>
    <n v="1"/>
    <n v="101"/>
    <n v="101"/>
    <n v="26"/>
    <s v="2611 - RHC: lůžkové oddělení 44 a 45"/>
    <x v="1"/>
    <n v="4"/>
  </r>
  <r>
    <x v="500"/>
    <x v="484"/>
    <x v="0"/>
    <s v="HVLP"/>
    <s v="C09BB04"/>
    <d v="2019-05-10T09:15:35"/>
    <n v="1"/>
    <n v="56.69"/>
    <n v="56.69"/>
    <n v="26"/>
    <s v="2611 - RHC: lůžkové oddělení 44 a 45"/>
    <x v="0"/>
    <n v="5"/>
  </r>
  <r>
    <x v="500"/>
    <x v="484"/>
    <x v="0"/>
    <s v="HVLP"/>
    <s v="C09BB04"/>
    <d v="2019-05-13T08:20:20"/>
    <n v="1"/>
    <n v="56.69"/>
    <n v="56.69"/>
    <n v="26"/>
    <s v="2611 - RHC: lůžkové oddělení 44 a 45"/>
    <x v="0"/>
    <n v="5"/>
  </r>
  <r>
    <x v="501"/>
    <x v="485"/>
    <x v="0"/>
    <s v="HVLP"/>
    <s v="N03AX11"/>
    <d v="2019-03-15T09:53:09"/>
    <n v="1"/>
    <n v="465.63"/>
    <n v="465.63"/>
    <n v="26"/>
    <s v="2611 - RHC: lůžkové oddělení 44 a 45"/>
    <x v="0"/>
    <n v="3"/>
  </r>
  <r>
    <x v="502"/>
    <x v="486"/>
    <x v="0"/>
    <s v="HVLP"/>
    <s v="N03AX11"/>
    <d v="2019-03-08T09:50:57"/>
    <n v="1"/>
    <n v="291.72000000000003"/>
    <n v="291.72000000000003"/>
    <n v="26"/>
    <s v="2611 - RHC: lůžkové oddělení 44 a 45"/>
    <x v="0"/>
    <n v="3"/>
  </r>
  <r>
    <x v="503"/>
    <x v="487"/>
    <x v="0"/>
    <s v="HVLP"/>
    <s v="R06AD03"/>
    <d v="2019-01-04T12:47:36"/>
    <n v="2"/>
    <n v="41.06"/>
    <n v="82.12"/>
    <n v="26"/>
    <s v="2611 - RHC: lůžkové oddělení 44 a 45"/>
    <x v="0"/>
    <n v="1"/>
  </r>
  <r>
    <x v="504"/>
    <x v="488"/>
    <x v="0"/>
    <s v="HVLP"/>
    <s v="G04BD11"/>
    <d v="2019-04-29T07:37:45"/>
    <n v="1"/>
    <n v="417.91"/>
    <n v="417.91"/>
    <n v="26"/>
    <s v="2611 - RHC: lůžkové oddělení 44 a 45"/>
    <x v="0"/>
    <n v="4"/>
  </r>
  <r>
    <x v="505"/>
    <x v="489"/>
    <x v="0"/>
    <s v="HVLP"/>
    <s v="A10BH05"/>
    <d v="2018-05-18T08:23:23"/>
    <n v="1"/>
    <n v="748.35"/>
    <n v="748.35"/>
    <n v="26"/>
    <s v="2611 - RHC: lůžkové oddělení 44 a 45"/>
    <x v="1"/>
    <n v="5"/>
  </r>
  <r>
    <x v="505"/>
    <x v="489"/>
    <x v="0"/>
    <s v="HVLP"/>
    <s v="A10BH05"/>
    <d v="2018-09-21T09:47:22"/>
    <n v="1"/>
    <n v="748.35"/>
    <n v="748.35"/>
    <n v="26"/>
    <s v="2611 - RHC: lůžkové oddělení 44 a 45"/>
    <x v="1"/>
    <n v="9"/>
  </r>
  <r>
    <x v="505"/>
    <x v="489"/>
    <x v="0"/>
    <s v="HVLP"/>
    <s v="A10BH05"/>
    <d v="2019-03-29T08:21:55"/>
    <n v="1"/>
    <n v="748.35"/>
    <n v="748.35"/>
    <n v="26"/>
    <s v="2611 - RHC: lůžkové oddělení 44 a 45"/>
    <x v="0"/>
    <n v="3"/>
  </r>
  <r>
    <x v="506"/>
    <x v="490"/>
    <x v="0"/>
    <s v="HVLP"/>
    <s v="N02AX02"/>
    <d v="2018-02-09T08:31:57"/>
    <n v="1"/>
    <n v="19.309999999999999"/>
    <n v="19.309999999999999"/>
    <n v="26"/>
    <s v="2611 - RHC: lůžkové oddělení 44 a 45"/>
    <x v="1"/>
    <n v="2"/>
  </r>
  <r>
    <x v="506"/>
    <x v="490"/>
    <x v="0"/>
    <s v="HVLP"/>
    <s v="N02AX02"/>
    <d v="2018-02-09T08:31:57"/>
    <n v="3"/>
    <n v="19.350000000000001"/>
    <n v="58.05"/>
    <n v="26"/>
    <s v="2611 - RHC: lůžkové oddělení 44 a 45"/>
    <x v="1"/>
    <n v="2"/>
  </r>
  <r>
    <x v="506"/>
    <x v="490"/>
    <x v="0"/>
    <s v="HVLP"/>
    <s v="N02AX02"/>
    <d v="2019-06-07T09:26:07"/>
    <n v="2"/>
    <n v="19.34"/>
    <n v="38.68"/>
    <n v="26"/>
    <s v="2611 - RHC: lůžkové oddělení 44 a 45"/>
    <x v="0"/>
    <n v="6"/>
  </r>
  <r>
    <x v="506"/>
    <x v="490"/>
    <x v="0"/>
    <s v="HVLP"/>
    <s v="N02AX02"/>
    <d v="2019-06-21T10:25:59"/>
    <n v="2"/>
    <n v="19.34"/>
    <n v="38.68"/>
    <n v="26"/>
    <s v="2611 - RHC: lůžkové oddělení 44 a 45"/>
    <x v="0"/>
    <n v="6"/>
  </r>
  <r>
    <x v="506"/>
    <x v="490"/>
    <x v="0"/>
    <s v="HVLP"/>
    <s v="N02AX02"/>
    <d v="2019-06-21T10:25:59"/>
    <n v="1"/>
    <n v="19.34"/>
    <n v="19.34"/>
    <n v="26"/>
    <s v="2611 - RHC: lůžkové oddělení 44 a 45"/>
    <x v="0"/>
    <n v="6"/>
  </r>
  <r>
    <x v="507"/>
    <x v="491"/>
    <x v="0"/>
    <s v="HVLP"/>
    <s v="N02AX02"/>
    <d v="2018-02-02T10:48:40"/>
    <n v="2"/>
    <n v="29.17"/>
    <n v="58.34"/>
    <n v="26"/>
    <s v="2611 - RHC: lůžkové oddělení 44 a 45"/>
    <x v="1"/>
    <n v="2"/>
  </r>
  <r>
    <x v="508"/>
    <x v="492"/>
    <x v="0"/>
    <s v="HVLP"/>
    <s v="N02AX02"/>
    <d v="2018-02-02T10:48:40"/>
    <n v="1"/>
    <n v="27.3"/>
    <n v="27.3"/>
    <n v="26"/>
    <s v="2611 - RHC: lůžkové oddělení 44 a 45"/>
    <x v="1"/>
    <n v="2"/>
  </r>
  <r>
    <x v="508"/>
    <x v="492"/>
    <x v="0"/>
    <s v="HVLP"/>
    <s v="N02AX02"/>
    <d v="2018-02-02T10:48:40"/>
    <n v="2"/>
    <n v="27.49"/>
    <n v="54.98"/>
    <n v="26"/>
    <s v="2611 - RHC: lůžkové oddělení 44 a 45"/>
    <x v="1"/>
    <n v="2"/>
  </r>
  <r>
    <x v="508"/>
    <x v="492"/>
    <x v="0"/>
    <s v="HVLP"/>
    <s v="N02AX02"/>
    <d v="2018-11-30T08:25:35"/>
    <n v="1"/>
    <n v="27.36"/>
    <n v="27.36"/>
    <n v="26"/>
    <s v="2611 - RHC: lůžkové oddělení 44 a 45"/>
    <x v="1"/>
    <n v="11"/>
  </r>
  <r>
    <x v="508"/>
    <x v="492"/>
    <x v="0"/>
    <s v="HVLP"/>
    <s v="N02AX02"/>
    <d v="2018-11-30T08:25:35"/>
    <n v="1"/>
    <n v="27.36"/>
    <n v="27.36"/>
    <n v="26"/>
    <s v="2611 - RHC: lůžkové oddělení 44 a 45"/>
    <x v="1"/>
    <n v="11"/>
  </r>
  <r>
    <x v="508"/>
    <x v="492"/>
    <x v="0"/>
    <s v="HVLP"/>
    <s v="N02AX02"/>
    <d v="2019-04-17T13:33:58"/>
    <n v="2"/>
    <n v="27.35"/>
    <n v="54.7"/>
    <n v="26"/>
    <s v="2611 - RHC: lůžkové oddělení 44 a 45"/>
    <x v="0"/>
    <n v="4"/>
  </r>
  <r>
    <x v="508"/>
    <x v="492"/>
    <x v="0"/>
    <s v="HVLP"/>
    <s v="N02AX02"/>
    <d v="2019-12-06T10:30:35"/>
    <n v="2"/>
    <n v="27.36"/>
    <n v="54.72"/>
    <n v="26"/>
    <s v="2611 - RHC: lůžkové oddělení 44 a 45"/>
    <x v="0"/>
    <n v="12"/>
  </r>
  <r>
    <x v="509"/>
    <x v="493"/>
    <x v="0"/>
    <s v="HVLP"/>
    <s v="N02AX02"/>
    <d v="2019-03-29T08:21:55"/>
    <n v="1"/>
    <n v="84.93"/>
    <n v="84.93"/>
    <n v="26"/>
    <s v="2611 - RHC: lůžkové oddělení 44 a 45"/>
    <x v="0"/>
    <n v="3"/>
  </r>
  <r>
    <x v="510"/>
    <x v="494"/>
    <x v="0"/>
    <s v="HVLP"/>
    <s v="N02AX02"/>
    <d v="2018-02-09T08:31:57"/>
    <n v="3"/>
    <n v="71.47"/>
    <n v="214.41"/>
    <n v="26"/>
    <s v="2611 - RHC: lůžkové oddělení 44 a 45"/>
    <x v="1"/>
    <n v="2"/>
  </r>
  <r>
    <x v="510"/>
    <x v="494"/>
    <x v="0"/>
    <s v="HVLP"/>
    <s v="N02AX02"/>
    <d v="2018-11-02T09:36:21"/>
    <n v="1"/>
    <n v="71.47"/>
    <n v="71.47"/>
    <n v="26"/>
    <s v="2611 - RHC: lůžkové oddělení 44 a 45"/>
    <x v="1"/>
    <n v="11"/>
  </r>
  <r>
    <x v="511"/>
    <x v="495"/>
    <x v="0"/>
    <s v="HVLP"/>
    <s v="N02AX02"/>
    <d v="2019-03-29T08:21:55"/>
    <n v="1"/>
    <n v="47.3"/>
    <n v="47.3"/>
    <n v="26"/>
    <s v="2611 - RHC: lůžkové oddělení 44 a 45"/>
    <x v="0"/>
    <n v="3"/>
  </r>
  <r>
    <x v="511"/>
    <x v="495"/>
    <x v="0"/>
    <s v="HVLP"/>
    <s v="N02AX02"/>
    <d v="2019-06-07T09:26:07"/>
    <n v="1"/>
    <n v="47.05"/>
    <n v="47.05"/>
    <n v="26"/>
    <s v="2611 - RHC: lůžkové oddělení 44 a 45"/>
    <x v="0"/>
    <n v="6"/>
  </r>
  <r>
    <x v="512"/>
    <x v="494"/>
    <x v="0"/>
    <s v="HVLP"/>
    <s v="N02AX02"/>
    <d v="2019-06-14T09:56:42"/>
    <n v="1"/>
    <n v="71.819999999999993"/>
    <n v="71.819999999999993"/>
    <n v="26"/>
    <s v="2611 - RHC: lůžkové oddělení 44 a 45"/>
    <x v="0"/>
    <n v="6"/>
  </r>
  <r>
    <x v="512"/>
    <x v="494"/>
    <x v="0"/>
    <s v="HVLP"/>
    <s v="N02AX02"/>
    <d v="2019-06-21T10:25:59"/>
    <n v="1"/>
    <n v="71.819999999999993"/>
    <n v="71.819999999999993"/>
    <n v="26"/>
    <s v="2611 - RHC: lůžkové oddělení 44 a 45"/>
    <x v="0"/>
    <n v="6"/>
  </r>
  <r>
    <x v="511"/>
    <x v="495"/>
    <x v="0"/>
    <s v="HVLP"/>
    <s v="N02AX02"/>
    <d v="2019-08-23T09:59:45"/>
    <n v="1"/>
    <n v="47.07"/>
    <n v="47.07"/>
    <n v="26"/>
    <s v="2611 - RHC: lůžkové oddělení 44 a 45"/>
    <x v="0"/>
    <n v="8"/>
  </r>
  <r>
    <x v="512"/>
    <x v="494"/>
    <x v="0"/>
    <s v="HVLP"/>
    <s v="N02AX02"/>
    <d v="2019-08-30T09:39:11"/>
    <n v="2"/>
    <n v="71.760000000000005"/>
    <n v="143.52000000000001"/>
    <n v="26"/>
    <s v="2611 - RHC: lůžkové oddělení 44 a 45"/>
    <x v="0"/>
    <n v="8"/>
  </r>
  <r>
    <x v="512"/>
    <x v="494"/>
    <x v="0"/>
    <s v="HVLP"/>
    <s v="N02AX02"/>
    <d v="2019-11-08T10:17:28"/>
    <n v="1"/>
    <n v="71.47"/>
    <n v="71.47"/>
    <n v="26"/>
    <s v="2611 - RHC: lůžkové oddělení 44 a 45"/>
    <x v="0"/>
    <n v="11"/>
  </r>
  <r>
    <x v="513"/>
    <x v="496"/>
    <x v="0"/>
    <s v="HVLP"/>
    <s v="A10AE06"/>
    <d v="2019-05-17T12:06:12"/>
    <n v="1"/>
    <n v="1463.73"/>
    <n v="1463.73"/>
    <n v="26"/>
    <s v="2611 - RHC: lůžkové oddělení 44 a 45"/>
    <x v="0"/>
    <n v="5"/>
  </r>
  <r>
    <x v="514"/>
    <x v="497"/>
    <x v="0"/>
    <s v="HVLP"/>
    <s v="C09BX01"/>
    <d v="2018-02-23T09:42:27"/>
    <n v="1"/>
    <n v="640.02"/>
    <n v="640.02"/>
    <n v="26"/>
    <s v="2611 - RHC: lůžkové oddělení 44 a 45"/>
    <x v="1"/>
    <n v="2"/>
  </r>
  <r>
    <x v="514"/>
    <x v="497"/>
    <x v="0"/>
    <s v="HVLP"/>
    <s v="C09BX01"/>
    <d v="2018-06-11T07:57:55"/>
    <n v="1"/>
    <n v="640.02"/>
    <n v="640.02"/>
    <n v="26"/>
    <s v="2611 - RHC: lůžkové oddělení 44 a 45"/>
    <x v="1"/>
    <n v="6"/>
  </r>
  <r>
    <x v="514"/>
    <x v="497"/>
    <x v="0"/>
    <s v="HVLP"/>
    <s v="C09BX01"/>
    <d v="2019-05-24T10:20:04"/>
    <n v="1"/>
    <n v="640.02"/>
    <n v="640.02"/>
    <n v="26"/>
    <s v="2611 - RHC: lůžkové oddělení 44 a 45"/>
    <x v="0"/>
    <n v="5"/>
  </r>
  <r>
    <x v="515"/>
    <x v="498"/>
    <x v="0"/>
    <s v="HVLP"/>
    <s v="C09BX01"/>
    <d v="2018-06-08T09:51:27"/>
    <n v="1"/>
    <n v="195.81"/>
    <n v="195.81"/>
    <n v="26"/>
    <s v="2611 - RHC: lůžkové oddělení 44 a 45"/>
    <x v="1"/>
    <n v="6"/>
  </r>
  <r>
    <x v="515"/>
    <x v="498"/>
    <x v="0"/>
    <s v="HVLP"/>
    <s v="C09BX01"/>
    <d v="2018-10-05T08:24:27"/>
    <n v="1"/>
    <n v="195.81"/>
    <n v="195.81"/>
    <n v="26"/>
    <s v="2611 - RHC: lůžkové oddělení 44 a 45"/>
    <x v="1"/>
    <n v="10"/>
  </r>
  <r>
    <x v="515"/>
    <x v="498"/>
    <x v="0"/>
    <s v="HVLP"/>
    <s v="C09BX01"/>
    <d v="2018-10-05T08:24:27"/>
    <n v="1"/>
    <n v="195.81"/>
    <n v="195.81"/>
    <n v="26"/>
    <s v="2611 - RHC: lůžkové oddělení 44 a 45"/>
    <x v="1"/>
    <n v="10"/>
  </r>
  <r>
    <x v="516"/>
    <x v="499"/>
    <x v="0"/>
    <s v="HVLP"/>
    <s v="C09BX01"/>
    <d v="2019-05-10T09:15:35"/>
    <n v="1"/>
    <n v="545.79999999999995"/>
    <n v="545.79999999999995"/>
    <n v="26"/>
    <s v="2611 - RHC: lůžkové oddělení 44 a 45"/>
    <x v="0"/>
    <n v="5"/>
  </r>
  <r>
    <x v="515"/>
    <x v="498"/>
    <x v="0"/>
    <s v="HVLP"/>
    <s v="C09BX01"/>
    <d v="2019-08-02T11:20:46"/>
    <n v="2"/>
    <n v="195.81"/>
    <n v="391.62"/>
    <n v="26"/>
    <s v="2611 - RHC: lůžkové oddělení 44 a 45"/>
    <x v="0"/>
    <n v="8"/>
  </r>
  <r>
    <x v="515"/>
    <x v="498"/>
    <x v="0"/>
    <s v="HVLP"/>
    <s v="C09BX01"/>
    <d v="2019-08-02T11:20:46"/>
    <n v="1"/>
    <n v="195.81"/>
    <n v="195.81"/>
    <n v="26"/>
    <s v="2611 - RHC: lůžkové oddělení 44 a 45"/>
    <x v="0"/>
    <n v="8"/>
  </r>
  <r>
    <x v="517"/>
    <x v="500"/>
    <x v="1"/>
    <s v="HVLP-R"/>
    <s v="J01EA01"/>
    <d v="2018-03-02T07:57:25"/>
    <n v="2"/>
    <n v="66.23"/>
    <n v="132.46"/>
    <n v="26"/>
    <s v="2611 - RHC: lůžkové oddělení 44 a 45"/>
    <x v="1"/>
    <n v="3"/>
  </r>
  <r>
    <x v="518"/>
    <x v="501"/>
    <x v="0"/>
    <s v="HVLP"/>
    <s v="C09AA05"/>
    <d v="2018-02-09T08:31:57"/>
    <n v="1"/>
    <n v="14.77"/>
    <n v="14.77"/>
    <n v="26"/>
    <s v="2611 - RHC: lůžkové oddělení 44 a 45"/>
    <x v="1"/>
    <n v="2"/>
  </r>
  <r>
    <x v="518"/>
    <x v="501"/>
    <x v="0"/>
    <s v="HVLP"/>
    <s v="C09AA05"/>
    <d v="2018-02-09T08:31:57"/>
    <n v="2"/>
    <n v="14.77"/>
    <n v="29.54"/>
    <n v="26"/>
    <s v="2611 - RHC: lůžkové oddělení 44 a 45"/>
    <x v="1"/>
    <n v="2"/>
  </r>
  <r>
    <x v="519"/>
    <x v="502"/>
    <x v="0"/>
    <s v="HVLP"/>
    <s v="C09AA05"/>
    <d v="2018-03-12T07:48:12"/>
    <n v="1"/>
    <n v="201.2"/>
    <n v="201.2"/>
    <n v="26"/>
    <s v="2611 - RHC: lůžkové oddělení 44 a 45"/>
    <x v="1"/>
    <n v="3"/>
  </r>
  <r>
    <x v="519"/>
    <x v="502"/>
    <x v="0"/>
    <s v="HVLP"/>
    <s v="C09AA05"/>
    <d v="2018-11-30T08:25:35"/>
    <n v="1"/>
    <n v="201.2"/>
    <n v="201.2"/>
    <n v="26"/>
    <s v="2611 - RHC: lůžkové oddělení 44 a 45"/>
    <x v="1"/>
    <n v="11"/>
  </r>
  <r>
    <x v="519"/>
    <x v="502"/>
    <x v="0"/>
    <s v="HVLP"/>
    <s v="C09AA05"/>
    <d v="2019-05-03T10:43:19"/>
    <n v="1"/>
    <n v="201.2"/>
    <n v="201.2"/>
    <n v="26"/>
    <s v="2611 - RHC: lůžkové oddělení 44 a 45"/>
    <x v="0"/>
    <n v="5"/>
  </r>
  <r>
    <x v="520"/>
    <x v="503"/>
    <x v="0"/>
    <s v="HVLP"/>
    <s v="C09AA05"/>
    <d v="2018-04-06T08:53:07"/>
    <n v="1"/>
    <n v="11.84"/>
    <n v="11.84"/>
    <n v="26"/>
    <s v="2611 - RHC: lůžkové oddělení 44 a 45"/>
    <x v="1"/>
    <n v="4"/>
  </r>
  <r>
    <x v="520"/>
    <x v="503"/>
    <x v="0"/>
    <s v="HVLP"/>
    <s v="C09AA05"/>
    <d v="2018-04-06T08:53:07"/>
    <n v="3"/>
    <n v="11.84"/>
    <n v="35.520000000000003"/>
    <n v="26"/>
    <s v="2611 - RHC: lůžkové oddělení 44 a 45"/>
    <x v="1"/>
    <n v="4"/>
  </r>
  <r>
    <x v="520"/>
    <x v="503"/>
    <x v="0"/>
    <s v="HVLP"/>
    <s v="C09AA05"/>
    <d v="2019-04-25T13:01:09"/>
    <n v="4"/>
    <n v="11.84"/>
    <n v="47.36"/>
    <n v="26"/>
    <s v="2611 - RHC: lůžkové oddělení 44 a 45"/>
    <x v="0"/>
    <n v="4"/>
  </r>
  <r>
    <x v="521"/>
    <x v="504"/>
    <x v="0"/>
    <s v="HVLP"/>
    <s v="C09AA05"/>
    <d v="2018-11-02T09:36:21"/>
    <n v="2"/>
    <n v="30.18"/>
    <n v="60.36"/>
    <n v="26"/>
    <s v="2611 - RHC: lůžkové oddělení 44 a 45"/>
    <x v="1"/>
    <n v="11"/>
  </r>
  <r>
    <x v="522"/>
    <x v="505"/>
    <x v="0"/>
    <s v="HVLP"/>
    <s v="C09AA05"/>
    <d v="2019-03-29T08:21:55"/>
    <n v="1"/>
    <n v="100.6"/>
    <n v="100.6"/>
    <n v="26"/>
    <s v="2611 - RHC: lůžkové oddělení 44 a 45"/>
    <x v="0"/>
    <n v="3"/>
  </r>
  <r>
    <x v="522"/>
    <x v="505"/>
    <x v="0"/>
    <s v="HVLP"/>
    <s v="C09AA05"/>
    <d v="2019-05-03T10:43:19"/>
    <n v="1"/>
    <n v="100.6"/>
    <n v="100.6"/>
    <n v="26"/>
    <s v="2611 - RHC: lůžkové oddělení 44 a 45"/>
    <x v="0"/>
    <n v="5"/>
  </r>
  <r>
    <x v="523"/>
    <x v="506"/>
    <x v="0"/>
    <s v="HVLP"/>
    <s v="N06AX05"/>
    <d v="2018-02-02T10:48:40"/>
    <n v="1"/>
    <n v="349.9"/>
    <n v="349.9"/>
    <n v="26"/>
    <s v="2611 - RHC: lůžkové oddělení 44 a 45"/>
    <x v="1"/>
    <n v="2"/>
  </r>
  <r>
    <x v="524"/>
    <x v="507"/>
    <x v="0"/>
    <s v="HVLP"/>
    <s v="N06AX05"/>
    <d v="2018-10-12T09:44:26"/>
    <n v="2"/>
    <n v="111.38"/>
    <n v="222.76"/>
    <n v="26"/>
    <s v="2611 - RHC: lůžkové oddělení 44 a 45"/>
    <x v="1"/>
    <n v="10"/>
  </r>
  <r>
    <x v="524"/>
    <x v="507"/>
    <x v="0"/>
    <s v="HVLP"/>
    <s v="N06AX05"/>
    <d v="2018-11-16T11:52:25"/>
    <n v="2"/>
    <n v="111.38"/>
    <n v="222.76"/>
    <n v="26"/>
    <s v="2611 - RHC: lůžkové oddělení 44 a 45"/>
    <x v="1"/>
    <n v="11"/>
  </r>
  <r>
    <x v="525"/>
    <x v="508"/>
    <x v="0"/>
    <s v="HVLP"/>
    <s v="N03AX14"/>
    <d v="2018-01-19T09:39:58"/>
    <n v="1"/>
    <n v="945.73"/>
    <n v="945.73"/>
    <n v="26"/>
    <s v="2611 - RHC: lůžkové oddělení 44 a 45"/>
    <x v="1"/>
    <n v="1"/>
  </r>
  <r>
    <x v="525"/>
    <x v="508"/>
    <x v="0"/>
    <s v="HVLP"/>
    <s v="N03AX14"/>
    <d v="2018-07-27T08:17:12"/>
    <n v="1"/>
    <n v="724.11"/>
    <n v="724.11"/>
    <n v="26"/>
    <s v="2611 - RHC: lůžkové oddělení 44 a 45"/>
    <x v="1"/>
    <n v="7"/>
  </r>
  <r>
    <x v="525"/>
    <x v="508"/>
    <x v="0"/>
    <s v="HVLP"/>
    <s v="N03AX14"/>
    <d v="2018-08-17T10:40:37"/>
    <n v="1"/>
    <n v="724.03"/>
    <n v="724.03"/>
    <n v="26"/>
    <s v="2611 - RHC: lůžkové oddělení 44 a 45"/>
    <x v="1"/>
    <n v="8"/>
  </r>
  <r>
    <x v="525"/>
    <x v="508"/>
    <x v="0"/>
    <s v="HVLP"/>
    <s v="N03AX14"/>
    <d v="2018-08-17T10:40:37"/>
    <n v="1"/>
    <n v="724.03"/>
    <n v="724.03"/>
    <n v="26"/>
    <s v="2611 - RHC: lůžkové oddělení 44 a 45"/>
    <x v="1"/>
    <n v="8"/>
  </r>
  <r>
    <x v="525"/>
    <x v="508"/>
    <x v="0"/>
    <s v="HVLP"/>
    <s v="N03AX14"/>
    <d v="2018-09-21T09:47:22"/>
    <n v="1"/>
    <n v="724.03"/>
    <n v="724.03"/>
    <n v="26"/>
    <s v="2611 - RHC: lůžkové oddělení 44 a 45"/>
    <x v="1"/>
    <n v="9"/>
  </r>
  <r>
    <x v="525"/>
    <x v="508"/>
    <x v="0"/>
    <s v="HVLP"/>
    <s v="N03AX14"/>
    <d v="2018-09-21T09:47:22"/>
    <n v="1"/>
    <n v="724.03"/>
    <n v="724.03"/>
    <n v="26"/>
    <s v="2611 - RHC: lůžkové oddělení 44 a 45"/>
    <x v="1"/>
    <n v="9"/>
  </r>
  <r>
    <x v="526"/>
    <x v="509"/>
    <x v="0"/>
    <s v="HVLP"/>
    <s v="C10AA05"/>
    <d v="2018-03-23T07:36:11"/>
    <n v="1"/>
    <n v="207.27"/>
    <n v="207.27"/>
    <n v="26"/>
    <s v="2611 - RHC: lůžkové oddělení 44 a 45"/>
    <x v="1"/>
    <n v="3"/>
  </r>
  <r>
    <x v="526"/>
    <x v="509"/>
    <x v="0"/>
    <s v="HVLP"/>
    <s v="C10AA05"/>
    <d v="2018-03-23T07:36:11"/>
    <n v="1"/>
    <n v="207.27"/>
    <n v="207.27"/>
    <n v="26"/>
    <s v="2611 - RHC: lůžkové oddělení 44 a 45"/>
    <x v="1"/>
    <n v="3"/>
  </r>
  <r>
    <x v="526"/>
    <x v="509"/>
    <x v="0"/>
    <s v="HVLP"/>
    <s v="C10AA05"/>
    <d v="2018-03-23T07:36:11"/>
    <n v="1"/>
    <n v="207.27"/>
    <n v="207.27"/>
    <n v="26"/>
    <s v="2611 - RHC: lůžkové oddělení 44 a 45"/>
    <x v="1"/>
    <n v="3"/>
  </r>
  <r>
    <x v="526"/>
    <x v="509"/>
    <x v="0"/>
    <s v="HVLP"/>
    <s v="C10AA05"/>
    <d v="2018-03-28T12:54:07"/>
    <n v="2"/>
    <n v="207.27"/>
    <n v="414.54"/>
    <n v="26"/>
    <s v="2611 - RHC: lůžkové oddělení 44 a 45"/>
    <x v="1"/>
    <n v="3"/>
  </r>
  <r>
    <x v="527"/>
    <x v="510"/>
    <x v="0"/>
    <s v="HVLP"/>
    <s v="C10AA05"/>
    <d v="2018-03-28T12:54:07"/>
    <n v="3"/>
    <n v="69.37"/>
    <n v="208.11"/>
    <n v="26"/>
    <s v="2611 - RHC: lůžkové oddělení 44 a 45"/>
    <x v="1"/>
    <n v="3"/>
  </r>
  <r>
    <x v="526"/>
    <x v="509"/>
    <x v="0"/>
    <s v="HVLP"/>
    <s v="C10AA05"/>
    <d v="2018-07-27T08:17:12"/>
    <n v="1"/>
    <n v="209.3"/>
    <n v="209.3"/>
    <n v="26"/>
    <s v="2611 - RHC: lůžkové oddělení 44 a 45"/>
    <x v="1"/>
    <n v="7"/>
  </r>
  <r>
    <x v="526"/>
    <x v="509"/>
    <x v="0"/>
    <s v="HVLP"/>
    <s v="C10AA05"/>
    <d v="2018-10-05T08:24:27"/>
    <n v="2"/>
    <n v="207.27"/>
    <n v="414.54"/>
    <n v="26"/>
    <s v="2611 - RHC: lůžkové oddělení 44 a 45"/>
    <x v="1"/>
    <n v="10"/>
  </r>
  <r>
    <x v="526"/>
    <x v="509"/>
    <x v="0"/>
    <s v="HVLP"/>
    <s v="C10AA05"/>
    <d v="2018-11-02T09:36:21"/>
    <n v="2"/>
    <n v="207.27"/>
    <n v="414.54"/>
    <n v="26"/>
    <s v="2611 - RHC: lůžkové oddělení 44 a 45"/>
    <x v="1"/>
    <n v="11"/>
  </r>
  <r>
    <x v="526"/>
    <x v="509"/>
    <x v="0"/>
    <s v="HVLP"/>
    <s v="C10AA05"/>
    <d v="2018-11-30T08:25:35"/>
    <n v="3"/>
    <n v="209.3"/>
    <n v="627.9"/>
    <n v="26"/>
    <s v="2611 - RHC: lůžkové oddělení 44 a 45"/>
    <x v="1"/>
    <n v="11"/>
  </r>
  <r>
    <x v="526"/>
    <x v="509"/>
    <x v="0"/>
    <s v="HVLP"/>
    <s v="C10AA05"/>
    <d v="2018-12-14T10:14:51"/>
    <n v="1"/>
    <n v="209.3"/>
    <n v="209.3"/>
    <n v="26"/>
    <s v="2611 - RHC: lůžkové oddělení 44 a 45"/>
    <x v="1"/>
    <n v="12"/>
  </r>
  <r>
    <x v="526"/>
    <x v="509"/>
    <x v="0"/>
    <s v="HVLP"/>
    <s v="C10AA05"/>
    <d v="2018-12-14T10:14:51"/>
    <n v="3"/>
    <n v="207.27"/>
    <n v="621.80999999999995"/>
    <n v="26"/>
    <s v="2611 - RHC: lůžkové oddělení 44 a 45"/>
    <x v="1"/>
    <n v="12"/>
  </r>
  <r>
    <x v="526"/>
    <x v="509"/>
    <x v="0"/>
    <s v="HVLP"/>
    <s v="C10AA05"/>
    <d v="2019-02-25T08:35:12"/>
    <n v="2"/>
    <n v="209.32"/>
    <n v="418.64"/>
    <n v="26"/>
    <s v="2611 - RHC: lůžkové oddělení 44 a 45"/>
    <x v="0"/>
    <n v="2"/>
  </r>
  <r>
    <x v="526"/>
    <x v="509"/>
    <x v="0"/>
    <s v="HVLP"/>
    <s v="C10AA05"/>
    <d v="2019-03-29T08:21:55"/>
    <n v="1"/>
    <n v="209.32"/>
    <n v="209.32"/>
    <n v="26"/>
    <s v="2611 - RHC: lůžkové oddělení 44 a 45"/>
    <x v="0"/>
    <n v="3"/>
  </r>
  <r>
    <x v="526"/>
    <x v="509"/>
    <x v="0"/>
    <s v="HVLP"/>
    <s v="C10AA05"/>
    <d v="2019-03-29T08:21:55"/>
    <n v="2"/>
    <n v="209.3"/>
    <n v="418.6"/>
    <n v="26"/>
    <s v="2611 - RHC: lůžkové oddělení 44 a 45"/>
    <x v="0"/>
    <n v="3"/>
  </r>
  <r>
    <x v="526"/>
    <x v="509"/>
    <x v="0"/>
    <s v="HVLP"/>
    <s v="C10AA05"/>
    <d v="2019-04-25T13:01:09"/>
    <n v="3"/>
    <n v="209.3"/>
    <n v="627.9"/>
    <n v="26"/>
    <s v="2611 - RHC: lůžkové oddělení 44 a 45"/>
    <x v="0"/>
    <n v="4"/>
  </r>
  <r>
    <x v="526"/>
    <x v="509"/>
    <x v="0"/>
    <s v="HVLP"/>
    <s v="C10AA05"/>
    <d v="2019-05-24T10:20:04"/>
    <n v="1"/>
    <n v="209.3"/>
    <n v="209.3"/>
    <n v="26"/>
    <s v="2611 - RHC: lůžkové oddělení 44 a 45"/>
    <x v="0"/>
    <n v="5"/>
  </r>
  <r>
    <x v="526"/>
    <x v="509"/>
    <x v="0"/>
    <s v="HVLP"/>
    <s v="C10AA05"/>
    <d v="2019-05-24T10:20:04"/>
    <n v="1"/>
    <n v="209.3"/>
    <n v="209.3"/>
    <n v="26"/>
    <s v="2611 - RHC: lůžkové oddělení 44 a 45"/>
    <x v="0"/>
    <n v="5"/>
  </r>
  <r>
    <x v="526"/>
    <x v="509"/>
    <x v="0"/>
    <s v="HVLP"/>
    <s v="C10AA05"/>
    <d v="2019-06-14T09:56:42"/>
    <n v="2"/>
    <n v="209.3"/>
    <n v="418.6"/>
    <n v="26"/>
    <s v="2611 - RHC: lůžkové oddělení 44 a 45"/>
    <x v="0"/>
    <n v="6"/>
  </r>
  <r>
    <x v="526"/>
    <x v="509"/>
    <x v="0"/>
    <s v="HVLP"/>
    <s v="C10AA05"/>
    <d v="2019-08-02T11:20:46"/>
    <n v="1"/>
    <n v="209.11"/>
    <n v="209.11"/>
    <n v="26"/>
    <s v="2611 - RHC: lůžkové oddělení 44 a 45"/>
    <x v="0"/>
    <n v="8"/>
  </r>
  <r>
    <x v="526"/>
    <x v="509"/>
    <x v="0"/>
    <s v="HVLP"/>
    <s v="C10AA05"/>
    <d v="2019-08-02T11:20:46"/>
    <n v="2"/>
    <n v="209.11"/>
    <n v="418.22"/>
    <n v="26"/>
    <s v="2611 - RHC: lůžkové oddělení 44 a 45"/>
    <x v="0"/>
    <n v="8"/>
  </r>
  <r>
    <x v="526"/>
    <x v="509"/>
    <x v="0"/>
    <s v="HVLP"/>
    <s v="C10AA05"/>
    <d v="2019-09-20T11:22:08"/>
    <n v="3"/>
    <n v="209.06"/>
    <n v="627.17999999999995"/>
    <n v="26"/>
    <s v="2611 - RHC: lůžkové oddělení 44 a 45"/>
    <x v="0"/>
    <n v="9"/>
  </r>
  <r>
    <x v="526"/>
    <x v="509"/>
    <x v="0"/>
    <s v="HVLP"/>
    <s v="C10AA05"/>
    <d v="2019-10-04T10:46:33"/>
    <n v="3"/>
    <n v="209.06"/>
    <n v="627.17999999999995"/>
    <n v="26"/>
    <s v="2611 - RHC: lůžkové oddělení 44 a 45"/>
    <x v="0"/>
    <n v="10"/>
  </r>
  <r>
    <x v="526"/>
    <x v="509"/>
    <x v="0"/>
    <s v="HVLP"/>
    <s v="C10AA05"/>
    <d v="2019-12-06T10:30:35"/>
    <n v="2"/>
    <n v="207.27"/>
    <n v="414.54"/>
    <n v="26"/>
    <s v="2611 - RHC: lůžkové oddělení 44 a 45"/>
    <x v="0"/>
    <n v="12"/>
  </r>
  <r>
    <x v="528"/>
    <x v="511"/>
    <x v="0"/>
    <s v="HVLP"/>
    <s v="N07AA03"/>
    <d v="2018-11-02T09:36:21"/>
    <n v="1"/>
    <n v="155.13"/>
    <n v="155.13"/>
    <n v="26"/>
    <s v="2611 - RHC: lůžkové oddělení 44 a 45"/>
    <x v="1"/>
    <n v="11"/>
  </r>
  <r>
    <x v="528"/>
    <x v="511"/>
    <x v="0"/>
    <s v="HVLP"/>
    <s v="N07AA03"/>
    <d v="2018-11-05T09:24:23"/>
    <n v="1"/>
    <n v="155.13"/>
    <n v="155.13"/>
    <n v="26"/>
    <s v="2611 - RHC: lůžkové oddělení 44 a 45"/>
    <x v="1"/>
    <n v="11"/>
  </r>
  <r>
    <x v="528"/>
    <x v="511"/>
    <x v="0"/>
    <s v="HVLP"/>
    <s v="N07AA03"/>
    <d v="2019-05-03T10:43:19"/>
    <n v="1"/>
    <n v="155.13"/>
    <n v="155.13"/>
    <n v="26"/>
    <s v="2611 - RHC: lůžkové oddělení 44 a 45"/>
    <x v="0"/>
    <n v="5"/>
  </r>
  <r>
    <x v="528"/>
    <x v="511"/>
    <x v="0"/>
    <s v="HVLP"/>
    <s v="N07AA03"/>
    <d v="2019-05-06T09:44:38"/>
    <n v="1"/>
    <n v="155.13"/>
    <n v="155.13"/>
    <n v="26"/>
    <s v="2611 - RHC: lůžkové oddělení 44 a 45"/>
    <x v="0"/>
    <n v="5"/>
  </r>
  <r>
    <x v="529"/>
    <x v="512"/>
    <x v="0"/>
    <s v="HVLP"/>
    <s v="R03AL04"/>
    <d v="2019-05-17T12:06:12"/>
    <n v="1"/>
    <n v="1272.1500000000001"/>
    <n v="1272.1500000000001"/>
    <n v="26"/>
    <s v="2611 - RHC: lůžkové oddělení 44 a 45"/>
    <x v="0"/>
    <n v="5"/>
  </r>
  <r>
    <x v="530"/>
    <x v="513"/>
    <x v="1"/>
    <s v="HVLP"/>
    <s v="J01CR04"/>
    <d v="2018-08-24T12:07:02"/>
    <n v="2"/>
    <n v="163.32"/>
    <n v="326.64"/>
    <n v="26"/>
    <s v="2611 - RHC: lůžkové oddělení 44 a 45"/>
    <x v="1"/>
    <n v="8"/>
  </r>
  <r>
    <x v="530"/>
    <x v="513"/>
    <x v="1"/>
    <s v="HVLP"/>
    <s v="J01CR04"/>
    <d v="2018-08-31T08:06:06"/>
    <n v="2"/>
    <n v="163.32"/>
    <n v="326.64"/>
    <n v="26"/>
    <s v="2611 - RHC: lůžkové oddělení 44 a 45"/>
    <x v="1"/>
    <n v="8"/>
  </r>
  <r>
    <x v="530"/>
    <x v="513"/>
    <x v="1"/>
    <s v="HVLP"/>
    <s v="J01CR04"/>
    <d v="2018-08-31T08:11:05"/>
    <n v="2"/>
    <n v="163.32"/>
    <n v="326.64"/>
    <n v="26"/>
    <s v="2611 - RHC: lůžkové oddělení 44 a 45"/>
    <x v="1"/>
    <n v="8"/>
  </r>
  <r>
    <x v="530"/>
    <x v="513"/>
    <x v="1"/>
    <s v="HVLP"/>
    <s v="J01CR04"/>
    <d v="2018-08-31T08:12:35"/>
    <n v="2"/>
    <n v="163.32"/>
    <n v="326.64"/>
    <n v="26"/>
    <s v="2611 - RHC: lůžkové oddělení 44 a 45"/>
    <x v="1"/>
    <n v="8"/>
  </r>
  <r>
    <x v="530"/>
    <x v="513"/>
    <x v="1"/>
    <s v="HVLP"/>
    <s v="J01CR04"/>
    <d v="2018-08-31T08:12:35"/>
    <n v="3"/>
    <n v="163.32"/>
    <n v="489.96"/>
    <n v="26"/>
    <s v="2611 - RHC: lůžkové oddělení 44 a 45"/>
    <x v="1"/>
    <n v="8"/>
  </r>
  <r>
    <x v="530"/>
    <x v="513"/>
    <x v="1"/>
    <s v="HVLP"/>
    <s v="J01CR04"/>
    <d v="2019-08-16T08:39:10"/>
    <n v="2"/>
    <n v="163.16999999999999"/>
    <n v="326.33999999999997"/>
    <n v="26"/>
    <s v="2611 - RHC: lůžkové oddělení 44 a 45"/>
    <x v="0"/>
    <n v="8"/>
  </r>
  <r>
    <x v="530"/>
    <x v="513"/>
    <x v="1"/>
    <s v="HVLP"/>
    <s v="J01CR04"/>
    <d v="2019-08-16T08:39:10"/>
    <n v="2"/>
    <n v="163.16999999999999"/>
    <n v="326.33999999999997"/>
    <n v="26"/>
    <s v="2611 - RHC: lůžkové oddělení 44 a 45"/>
    <x v="0"/>
    <n v="8"/>
  </r>
  <r>
    <x v="530"/>
    <x v="513"/>
    <x v="1"/>
    <s v="HVLP"/>
    <s v="J01CR04"/>
    <d v="2019-11-01T09:38:37"/>
    <n v="5"/>
    <n v="163.12"/>
    <n v="815.6"/>
    <n v="26"/>
    <s v="2611 - RHC: lůžkové oddělení 44 a 45"/>
    <x v="0"/>
    <n v="11"/>
  </r>
  <r>
    <x v="530"/>
    <x v="513"/>
    <x v="1"/>
    <s v="HVLP"/>
    <s v="J01CR04"/>
    <d v="2019-12-13T08:07:44"/>
    <n v="4"/>
    <n v="163.12"/>
    <n v="652.48"/>
    <n v="26"/>
    <s v="2611 - RHC: lůžkové oddělení 44 a 45"/>
    <x v="0"/>
    <n v="12"/>
  </r>
  <r>
    <x v="531"/>
    <x v="514"/>
    <x v="0"/>
    <s v="HVLP"/>
    <s v="G03BA03"/>
    <d v="2019-09-27T09:02:28"/>
    <n v="1"/>
    <n v="237.7"/>
    <n v="237.7"/>
    <n v="26"/>
    <s v="2611 - RHC: lůžkové oddělení 44 a 45"/>
    <x v="0"/>
    <n v="9"/>
  </r>
  <r>
    <x v="532"/>
    <x v="515"/>
    <x v="0"/>
    <s v="HVLP"/>
    <s v="G04CA53"/>
    <d v="2018-04-23T08:53:49"/>
    <n v="1"/>
    <n v="383.57"/>
    <n v="383.57"/>
    <n v="26"/>
    <s v="2611 - RHC: lůžkové oddělení 44 a 45"/>
    <x v="1"/>
    <n v="4"/>
  </r>
  <r>
    <x v="533"/>
    <x v="516"/>
    <x v="0"/>
    <s v="HVLP"/>
    <s v="A05AA02"/>
    <d v="2018-03-23T07:36:11"/>
    <n v="2"/>
    <n v="300.43"/>
    <n v="600.86"/>
    <n v="26"/>
    <s v="2611 - RHC: lůžkové oddělení 44 a 45"/>
    <x v="1"/>
    <n v="3"/>
  </r>
  <r>
    <x v="534"/>
    <x v="517"/>
    <x v="0"/>
    <s v="HVLP"/>
    <s v="A05AA02"/>
    <d v="2018-03-23T07:36:11"/>
    <n v="1"/>
    <n v="600.85"/>
    <n v="600.85"/>
    <n v="26"/>
    <s v="2611 - RHC: lůžkové oddělení 44 a 45"/>
    <x v="1"/>
    <n v="3"/>
  </r>
  <r>
    <x v="534"/>
    <x v="517"/>
    <x v="0"/>
    <s v="HVLP"/>
    <s v="A05AA02"/>
    <d v="2018-11-30T08:25:35"/>
    <n v="1"/>
    <n v="600.85"/>
    <n v="600.85"/>
    <n v="26"/>
    <s v="2611 - RHC: lůžkové oddělení 44 a 45"/>
    <x v="1"/>
    <n v="11"/>
  </r>
  <r>
    <x v="534"/>
    <x v="517"/>
    <x v="0"/>
    <s v="HVLP"/>
    <s v="A05AA02"/>
    <d v="2019-11-29T07:49:32"/>
    <n v="1"/>
    <n v="600.15"/>
    <n v="600.15"/>
    <n v="26"/>
    <s v="2611 - RHC: lůžkové oddělení 44 a 45"/>
    <x v="0"/>
    <n v="11"/>
  </r>
  <r>
    <x v="535"/>
    <x v="518"/>
    <x v="0"/>
    <s v="HVLP"/>
    <s v="N02BE51"/>
    <d v="2019-09-20T11:22:08"/>
    <n v="1"/>
    <n v="44.23"/>
    <n v="44.23"/>
    <n v="26"/>
    <s v="2611 - RHC: lůžkové oddělení 44 a 45"/>
    <x v="0"/>
    <n v="9"/>
  </r>
  <r>
    <x v="536"/>
    <x v="519"/>
    <x v="0"/>
    <s v="HVLP"/>
    <s v="C09DA03"/>
    <d v="2019-05-17T12:06:12"/>
    <n v="1"/>
    <n v="400.22"/>
    <n v="400.22"/>
    <n v="26"/>
    <s v="2611 - RHC: lůžkové oddělení 44 a 45"/>
    <x v="0"/>
    <n v="5"/>
  </r>
  <r>
    <x v="537"/>
    <x v="520"/>
    <x v="0"/>
    <s v="HVLP"/>
    <s v="C07AB02"/>
    <d v="2018-11-09T09:37:47"/>
    <n v="1"/>
    <n v="71.8"/>
    <n v="71.8"/>
    <n v="26"/>
    <s v="2611 - RHC: lůžkové oddělení 44 a 45"/>
    <x v="1"/>
    <n v="11"/>
  </r>
  <r>
    <x v="537"/>
    <x v="520"/>
    <x v="0"/>
    <s v="HVLP"/>
    <s v="C07AB02"/>
    <d v="2018-11-09T09:37:47"/>
    <n v="1"/>
    <n v="71.8"/>
    <n v="71.8"/>
    <n v="26"/>
    <s v="2611 - RHC: lůžkové oddělení 44 a 45"/>
    <x v="1"/>
    <n v="11"/>
  </r>
  <r>
    <x v="537"/>
    <x v="520"/>
    <x v="0"/>
    <s v="HVLP"/>
    <s v="C07AB02"/>
    <d v="2018-11-23T13:06:29"/>
    <n v="2"/>
    <n v="71.8"/>
    <n v="143.6"/>
    <n v="26"/>
    <s v="2611 - RHC: lůžkové oddělení 44 a 45"/>
    <x v="1"/>
    <n v="11"/>
  </r>
  <r>
    <x v="537"/>
    <x v="520"/>
    <x v="0"/>
    <s v="HVLP"/>
    <s v="C07AB02"/>
    <d v="2019-03-08T09:50:57"/>
    <n v="2"/>
    <n v="71.8"/>
    <n v="143.6"/>
    <n v="26"/>
    <s v="2611 - RHC: lůžkové oddělení 44 a 45"/>
    <x v="0"/>
    <n v="3"/>
  </r>
  <r>
    <x v="537"/>
    <x v="520"/>
    <x v="0"/>
    <s v="HVLP"/>
    <s v="C07AB02"/>
    <d v="2019-10-24T11:15:24"/>
    <n v="2"/>
    <n v="78.44"/>
    <n v="156.88"/>
    <n v="26"/>
    <s v="2611 - RHC: lůžkové oddělení 44 a 45"/>
    <x v="0"/>
    <n v="10"/>
  </r>
  <r>
    <x v="538"/>
    <x v="521"/>
    <x v="0"/>
    <s v="HVLP"/>
    <s v="N06AX16"/>
    <d v="2018-04-26T13:01:16"/>
    <n v="1"/>
    <n v="301.83"/>
    <n v="301.83"/>
    <n v="26"/>
    <s v="2611 - RHC: lůžkové oddělení 44 a 45"/>
    <x v="1"/>
    <n v="4"/>
  </r>
  <r>
    <x v="539"/>
    <x v="522"/>
    <x v="0"/>
    <s v="HVLP"/>
    <s v="N06AX16"/>
    <d v="2018-12-14T10:14:51"/>
    <n v="1"/>
    <n v="71.13"/>
    <n v="71.13"/>
    <n v="26"/>
    <s v="2611 - RHC: lůžkové oddělení 44 a 45"/>
    <x v="1"/>
    <n v="12"/>
  </r>
  <r>
    <x v="539"/>
    <x v="522"/>
    <x v="0"/>
    <s v="HVLP"/>
    <s v="N06AX16"/>
    <d v="2018-12-17T08:25:01"/>
    <n v="1"/>
    <n v="71.13"/>
    <n v="71.13"/>
    <n v="26"/>
    <s v="2611 - RHC: lůžkové oddělení 44 a 45"/>
    <x v="1"/>
    <n v="12"/>
  </r>
  <r>
    <x v="540"/>
    <x v="523"/>
    <x v="0"/>
    <s v="HVLP"/>
    <s v="R03AC02"/>
    <d v="2018-04-26T13:01:16"/>
    <n v="1"/>
    <n v="49.82"/>
    <n v="49.82"/>
    <n v="26"/>
    <s v="2611 - RHC: lůžkové oddělení 44 a 45"/>
    <x v="1"/>
    <n v="4"/>
  </r>
  <r>
    <x v="540"/>
    <x v="523"/>
    <x v="0"/>
    <s v="HVLP"/>
    <s v="R03AC02"/>
    <d v="2019-11-22T10:31:32"/>
    <n v="1"/>
    <n v="49.76"/>
    <n v="49.76"/>
    <n v="26"/>
    <s v="2611 - RHC: lůžkové oddělení 44 a 45"/>
    <x v="0"/>
    <n v="11"/>
  </r>
  <r>
    <x v="541"/>
    <x v="524"/>
    <x v="0"/>
    <s v="HVLP"/>
    <s v="C03DA01"/>
    <d v="2018-02-23T09:42:27"/>
    <n v="1"/>
    <n v="155.86000000000001"/>
    <n v="155.86000000000001"/>
    <n v="26"/>
    <s v="2611 - RHC: lůžkové oddělení 44 a 45"/>
    <x v="1"/>
    <n v="2"/>
  </r>
  <r>
    <x v="541"/>
    <x v="524"/>
    <x v="0"/>
    <s v="HVLP"/>
    <s v="C03DA01"/>
    <d v="2018-06-29T08:26:09"/>
    <n v="1"/>
    <n v="156.62"/>
    <n v="156.62"/>
    <n v="26"/>
    <s v="2611 - RHC: lůžkové oddělení 44 a 45"/>
    <x v="1"/>
    <n v="6"/>
  </r>
  <r>
    <x v="542"/>
    <x v="525"/>
    <x v="0"/>
    <s v="HVLP-R"/>
    <s v="N07CA01"/>
    <d v="2018-10-05T08:24:27"/>
    <n v="1"/>
    <n v="77.239999999999995"/>
    <n v="77.239999999999995"/>
    <n v="26"/>
    <s v="2611 - RHC: lůžkové oddělení 44 a 45"/>
    <x v="1"/>
    <n v="10"/>
  </r>
  <r>
    <x v="542"/>
    <x v="525"/>
    <x v="0"/>
    <s v="HVLP-R"/>
    <s v="N07CA01"/>
    <d v="2018-10-05T08:24:27"/>
    <n v="1"/>
    <n v="77.239999999999995"/>
    <n v="77.239999999999995"/>
    <n v="26"/>
    <s v="2611 - RHC: lůžkové oddělení 44 a 45"/>
    <x v="1"/>
    <n v="10"/>
  </r>
  <r>
    <x v="543"/>
    <x v="526"/>
    <x v="0"/>
    <s v="HVLP"/>
    <s v="G04BD08"/>
    <d v="2019-06-21T10:25:59"/>
    <n v="1"/>
    <n v="1423.14"/>
    <n v="1423.14"/>
    <n v="26"/>
    <s v="2611 - RHC: lůžkové oddělení 44 a 45"/>
    <x v="0"/>
    <n v="6"/>
  </r>
  <r>
    <x v="544"/>
    <x v="527"/>
    <x v="0"/>
    <s v="HVLP"/>
    <s v="B01AB11"/>
    <d v="2018-05-25T09:47:12"/>
    <n v="1"/>
    <n v="511.08"/>
    <n v="511.08"/>
    <n v="26"/>
    <s v="2611 - RHC: lůžkové oddělení 44 a 45"/>
    <x v="1"/>
    <n v="5"/>
  </r>
  <r>
    <x v="544"/>
    <x v="527"/>
    <x v="0"/>
    <s v="HVLP"/>
    <s v="B01AB11"/>
    <d v="2018-10-12T09:44:26"/>
    <n v="2"/>
    <n v="511.08"/>
    <n v="1022.16"/>
    <n v="26"/>
    <s v="2611 - RHC: lůžkové oddělení 44 a 45"/>
    <x v="1"/>
    <n v="10"/>
  </r>
  <r>
    <x v="545"/>
    <x v="528"/>
    <x v="0"/>
    <s v="HVLP"/>
    <s v="S01XA20"/>
    <d v="2018-07-20T10:27:43"/>
    <n v="1"/>
    <n v="192.96"/>
    <n v="192.96"/>
    <n v="26"/>
    <s v="2611 - RHC: lůžkové oddělení 44 a 45"/>
    <x v="1"/>
    <n v="7"/>
  </r>
  <r>
    <x v="545"/>
    <x v="528"/>
    <x v="0"/>
    <s v="HVLP"/>
    <s v="S01XA20"/>
    <d v="2018-12-07T10:21:15"/>
    <n v="1"/>
    <n v="192.96"/>
    <n v="192.96"/>
    <n v="26"/>
    <s v="2611 - RHC: lůžkové oddělení 44 a 45"/>
    <x v="1"/>
    <n v="12"/>
  </r>
  <r>
    <x v="545"/>
    <x v="528"/>
    <x v="0"/>
    <s v="HVLP"/>
    <s v="S01XA20"/>
    <d v="2019-11-01T09:38:37"/>
    <n v="1"/>
    <n v="192.74"/>
    <n v="192.74"/>
    <n v="26"/>
    <s v="2611 - RHC: lůžkové oddělení 44 a 45"/>
    <x v="0"/>
    <n v="11"/>
  </r>
  <r>
    <x v="545"/>
    <x v="528"/>
    <x v="0"/>
    <s v="HVLP"/>
    <s v="S01XA20"/>
    <d v="2019-11-22T10:31:32"/>
    <n v="1"/>
    <n v="192.74"/>
    <n v="192.74"/>
    <n v="26"/>
    <s v="2611 - RHC: lůžkové oddělení 44 a 45"/>
    <x v="0"/>
    <n v="11"/>
  </r>
  <r>
    <x v="545"/>
    <x v="528"/>
    <x v="0"/>
    <s v="HVLP"/>
    <s v="S01XA20"/>
    <d v="2019-12-06T10:30:35"/>
    <n v="1"/>
    <n v="192.74"/>
    <n v="192.74"/>
    <n v="26"/>
    <s v="2611 - RHC: lůžkové oddělení 44 a 45"/>
    <x v="0"/>
    <n v="12"/>
  </r>
  <r>
    <x v="546"/>
    <x v="529"/>
    <x v="0"/>
    <s v="HVLP"/>
    <s v="A11CC05"/>
    <d v="2019-08-27T14:27:20"/>
    <n v="2"/>
    <n v="80.760000000000005"/>
    <n v="161.52000000000001"/>
    <n v="26"/>
    <s v="2611 - RHC: lůžkové oddělení 44 a 45"/>
    <x v="0"/>
    <n v="8"/>
  </r>
  <r>
    <x v="547"/>
    <x v="530"/>
    <x v="0"/>
    <s v="HVLP"/>
    <s v="N03AX18"/>
    <d v="2018-03-09T13:50:55"/>
    <n v="1"/>
    <n v="1773.1"/>
    <n v="1773.1"/>
    <n v="26"/>
    <s v="2611 - RHC: lůžkové oddělení 44 a 45"/>
    <x v="1"/>
    <n v="3"/>
  </r>
  <r>
    <x v="547"/>
    <x v="530"/>
    <x v="0"/>
    <s v="HVLP"/>
    <s v="N03AX18"/>
    <d v="2018-03-29T08:14:03"/>
    <n v="1"/>
    <n v="1772.93"/>
    <n v="1772.93"/>
    <n v="26"/>
    <s v="2611 - RHC: lůžkové oddělení 44 a 45"/>
    <x v="1"/>
    <n v="3"/>
  </r>
  <r>
    <x v="547"/>
    <x v="530"/>
    <x v="0"/>
    <s v="HVLP"/>
    <s v="N03AX18"/>
    <d v="2018-08-10T10:21:57"/>
    <n v="1"/>
    <n v="1772.93"/>
    <n v="1772.93"/>
    <n v="26"/>
    <s v="2611 - RHC: lůžkové oddělení 44 a 45"/>
    <x v="1"/>
    <n v="8"/>
  </r>
  <r>
    <x v="547"/>
    <x v="530"/>
    <x v="0"/>
    <s v="HVLP"/>
    <s v="N03AX18"/>
    <d v="2019-12-20T14:11:19"/>
    <n v="1"/>
    <n v="1770.84"/>
    <n v="1770.84"/>
    <n v="26"/>
    <s v="2611 - RHC: lůžkové oddělení 44 a 45"/>
    <x v="0"/>
    <n v="12"/>
  </r>
  <r>
    <x v="548"/>
    <x v="531"/>
    <x v="0"/>
    <s v="HVLP"/>
    <s v="A10BD13"/>
    <d v="2018-07-30T09:10:42"/>
    <n v="1"/>
    <n v="798.93"/>
    <n v="798.93"/>
    <n v="26"/>
    <s v="2611 - RHC: lůžkové oddělení 44 a 45"/>
    <x v="1"/>
    <n v="7"/>
  </r>
  <r>
    <x v="549"/>
    <x v="532"/>
    <x v="2"/>
    <s v="OST-Z"/>
    <n v="2019030"/>
    <d v="2019-08-02T11:20:46"/>
    <n v="1"/>
    <n v="119.72"/>
    <n v="119.72"/>
    <n v="26"/>
    <s v="2611 - RHC: lůžkové oddělení 44 a 45"/>
    <x v="0"/>
    <n v="8"/>
  </r>
  <r>
    <x v="550"/>
    <x v="533"/>
    <x v="2"/>
    <s v="OST-Z"/>
    <m/>
    <d v="2019-09-27T09:02:28"/>
    <n v="1"/>
    <n v="45.49"/>
    <n v="45.49"/>
    <n v="26"/>
    <s v="2611 - RHC: lůžkové oddělení 44 a 45"/>
    <x v="0"/>
    <n v="9"/>
  </r>
  <r>
    <x v="551"/>
    <x v="534"/>
    <x v="0"/>
    <s v="HVLP"/>
    <s v="A10BD16"/>
    <d v="2018-05-23T09:03:57"/>
    <n v="1"/>
    <n v="1177.47"/>
    <n v="1177.47"/>
    <n v="26"/>
    <s v="2611 - RHC: lůžkové oddělení 44 a 45"/>
    <x v="1"/>
    <n v="5"/>
  </r>
  <r>
    <x v="552"/>
    <x v="535"/>
    <x v="0"/>
    <s v="HVLP"/>
    <s v="B01AA03"/>
    <d v="2019-01-04T12:47:36"/>
    <n v="1"/>
    <n v="111.25"/>
    <n v="111.25"/>
    <n v="26"/>
    <s v="2611 - RHC: lůžkové oddělení 44 a 45"/>
    <x v="0"/>
    <n v="1"/>
  </r>
  <r>
    <x v="552"/>
    <x v="535"/>
    <x v="0"/>
    <s v="HVLP"/>
    <s v="B01AA03"/>
    <d v="2019-01-04T12:47:36"/>
    <n v="1"/>
    <n v="111.25"/>
    <n v="111.25"/>
    <n v="26"/>
    <s v="2611 - RHC: lůžkové oddělení 44 a 45"/>
    <x v="0"/>
    <n v="1"/>
  </r>
  <r>
    <x v="552"/>
    <x v="535"/>
    <x v="0"/>
    <s v="HVLP"/>
    <s v="B01AA03"/>
    <d v="2019-10-11T10:48:13"/>
    <n v="1"/>
    <n v="111.12"/>
    <n v="111.12"/>
    <n v="26"/>
    <s v="2611 - RHC: lůžkové oddělení 44 a 45"/>
    <x v="0"/>
    <n v="10"/>
  </r>
  <r>
    <x v="552"/>
    <x v="535"/>
    <x v="0"/>
    <s v="HVLP"/>
    <s v="B01AA03"/>
    <d v="2019-10-11T10:48:13"/>
    <n v="1"/>
    <n v="111.12"/>
    <n v="111.12"/>
    <n v="26"/>
    <s v="2611 - RHC: lůžkové oddělení 44 a 45"/>
    <x v="0"/>
    <n v="10"/>
  </r>
  <r>
    <x v="552"/>
    <x v="535"/>
    <x v="0"/>
    <s v="HVLP"/>
    <s v="B01AA03"/>
    <d v="2019-11-22T10:31:32"/>
    <n v="2"/>
    <n v="111.12"/>
    <n v="222.24"/>
    <n v="26"/>
    <s v="2611 - RHC: lůžkové oddělení 44 a 45"/>
    <x v="0"/>
    <n v="11"/>
  </r>
  <r>
    <x v="553"/>
    <x v="536"/>
    <x v="0"/>
    <s v="HVLP"/>
    <s v="B01AA03"/>
    <d v="2018-01-19T09:39:58"/>
    <n v="1"/>
    <n v="116.91"/>
    <n v="116.91"/>
    <n v="26"/>
    <s v="2611 - RHC: lůžkové oddělení 44 a 45"/>
    <x v="1"/>
    <n v="1"/>
  </r>
  <r>
    <x v="553"/>
    <x v="536"/>
    <x v="0"/>
    <s v="HVLP"/>
    <s v="B01AA03"/>
    <d v="2018-01-19T14:17:27"/>
    <n v="1"/>
    <n v="116.91"/>
    <n v="116.91"/>
    <n v="26"/>
    <s v="2611 - RHC: lůžkové oddělení 44 a 45"/>
    <x v="1"/>
    <n v="1"/>
  </r>
  <r>
    <x v="553"/>
    <x v="536"/>
    <x v="0"/>
    <s v="HVLP"/>
    <s v="B01AA03"/>
    <d v="2018-11-30T08:25:35"/>
    <n v="1"/>
    <n v="137.54"/>
    <n v="137.54"/>
    <n v="26"/>
    <s v="2611 - RHC: lůžkové oddělení 44 a 45"/>
    <x v="1"/>
    <n v="11"/>
  </r>
  <r>
    <x v="553"/>
    <x v="536"/>
    <x v="0"/>
    <s v="HVLP"/>
    <s v="B01AA03"/>
    <d v="2018-11-30T08:25:35"/>
    <n v="1"/>
    <n v="137.53"/>
    <n v="137.53"/>
    <n v="26"/>
    <s v="2611 - RHC: lůžkové oddělení 44 a 45"/>
    <x v="1"/>
    <n v="11"/>
  </r>
  <r>
    <x v="553"/>
    <x v="536"/>
    <x v="0"/>
    <s v="HVLP"/>
    <s v="B01AA03"/>
    <d v="2019-01-04T12:47:36"/>
    <n v="1"/>
    <n v="137.54"/>
    <n v="137.54"/>
    <n v="26"/>
    <s v="2611 - RHC: lůžkové oddělení 44 a 45"/>
    <x v="0"/>
    <n v="1"/>
  </r>
  <r>
    <x v="553"/>
    <x v="536"/>
    <x v="0"/>
    <s v="HVLP"/>
    <s v="B01AA03"/>
    <d v="2019-01-04T12:47:36"/>
    <n v="1"/>
    <n v="137.53"/>
    <n v="137.53"/>
    <n v="26"/>
    <s v="2611 - RHC: lůžkové oddělení 44 a 45"/>
    <x v="0"/>
    <n v="1"/>
  </r>
  <r>
    <x v="554"/>
    <x v="537"/>
    <x v="0"/>
    <s v="HVLP"/>
    <s v="S01ED51"/>
    <d v="2018-05-04T08:46:00"/>
    <n v="1"/>
    <n v="116.6"/>
    <n v="116.6"/>
    <n v="26"/>
    <s v="2611 - RHC: lůžkové oddělení 44 a 45"/>
    <x v="1"/>
    <n v="5"/>
  </r>
  <r>
    <x v="555"/>
    <x v="538"/>
    <x v="0"/>
    <s v="HVLP"/>
    <s v="B01AF01"/>
    <d v="2018-02-23T09:42:27"/>
    <n v="1"/>
    <n v="3960"/>
    <n v="3960"/>
    <n v="26"/>
    <s v="2611 - RHC: lůžkové oddělení 44 a 45"/>
    <x v="1"/>
    <n v="2"/>
  </r>
  <r>
    <x v="555"/>
    <x v="538"/>
    <x v="0"/>
    <s v="HVLP"/>
    <s v="B01AF01"/>
    <d v="2018-06-15T10:07:39"/>
    <n v="1"/>
    <n v="3960"/>
    <n v="3960"/>
    <n v="26"/>
    <s v="2611 - RHC: lůžkové oddělení 44 a 45"/>
    <x v="1"/>
    <n v="6"/>
  </r>
  <r>
    <x v="555"/>
    <x v="538"/>
    <x v="0"/>
    <s v="HVLP"/>
    <s v="B01AF01"/>
    <d v="2018-07-27T08:17:12"/>
    <n v="1"/>
    <n v="3960"/>
    <n v="3960"/>
    <n v="26"/>
    <s v="2611 - RHC: lůžkové oddělení 44 a 45"/>
    <x v="1"/>
    <n v="7"/>
  </r>
  <r>
    <x v="555"/>
    <x v="538"/>
    <x v="0"/>
    <s v="HVLP"/>
    <s v="B01AF01"/>
    <d v="2018-07-27T08:17:12"/>
    <n v="1"/>
    <n v="3960"/>
    <n v="3960"/>
    <n v="26"/>
    <s v="2611 - RHC: lůžkové oddělení 44 a 45"/>
    <x v="1"/>
    <n v="7"/>
  </r>
  <r>
    <x v="555"/>
    <x v="538"/>
    <x v="0"/>
    <s v="HVLP"/>
    <s v="B01AF01"/>
    <d v="2018-11-16T11:52:25"/>
    <n v="1"/>
    <n v="3960"/>
    <n v="3960"/>
    <n v="26"/>
    <s v="2611 - RHC: lůžkové oddělení 44 a 45"/>
    <x v="1"/>
    <n v="11"/>
  </r>
  <r>
    <x v="555"/>
    <x v="538"/>
    <x v="0"/>
    <s v="HVLP"/>
    <s v="B01AF01"/>
    <d v="2018-11-16T11:52:25"/>
    <n v="1"/>
    <n v="3960"/>
    <n v="3960"/>
    <n v="26"/>
    <s v="2611 - RHC: lůžkové oddělení 44 a 45"/>
    <x v="1"/>
    <n v="11"/>
  </r>
  <r>
    <x v="555"/>
    <x v="538"/>
    <x v="0"/>
    <s v="HVLP"/>
    <s v="B01AF01"/>
    <d v="2019-01-04T12:47:36"/>
    <n v="1"/>
    <n v="3960"/>
    <n v="3960"/>
    <n v="26"/>
    <s v="2611 - RHC: lůžkové oddělení 44 a 45"/>
    <x v="0"/>
    <n v="1"/>
  </r>
  <r>
    <x v="555"/>
    <x v="538"/>
    <x v="0"/>
    <s v="HVLP"/>
    <s v="B01AF01"/>
    <d v="2019-03-29T08:21:55"/>
    <n v="1"/>
    <n v="3960"/>
    <n v="3960"/>
    <n v="26"/>
    <s v="2611 - RHC: lůžkové oddělení 44 a 45"/>
    <x v="0"/>
    <n v="3"/>
  </r>
  <r>
    <x v="555"/>
    <x v="538"/>
    <x v="0"/>
    <s v="HVLP"/>
    <s v="B01AF01"/>
    <d v="2019-04-05T09:45:40"/>
    <n v="1"/>
    <n v="3960"/>
    <n v="3960"/>
    <n v="26"/>
    <s v="2611 - RHC: lůžkové oddělení 44 a 45"/>
    <x v="0"/>
    <n v="4"/>
  </r>
  <r>
    <x v="555"/>
    <x v="538"/>
    <x v="0"/>
    <s v="HVLP"/>
    <s v="B01AF01"/>
    <d v="2019-05-17T12:06:12"/>
    <n v="2"/>
    <n v="3960"/>
    <n v="7920"/>
    <n v="26"/>
    <s v="2611 - RHC: lůžkové oddělení 44 a 45"/>
    <x v="0"/>
    <n v="5"/>
  </r>
  <r>
    <x v="555"/>
    <x v="538"/>
    <x v="0"/>
    <s v="HVLP"/>
    <s v="B01AF01"/>
    <d v="2019-06-28T09:46:39"/>
    <n v="1"/>
    <n v="3960"/>
    <n v="3960"/>
    <n v="26"/>
    <s v="2611 - RHC: lůžkové oddělení 44 a 45"/>
    <x v="0"/>
    <n v="6"/>
  </r>
  <r>
    <x v="555"/>
    <x v="538"/>
    <x v="0"/>
    <s v="HVLP"/>
    <s v="B01AF01"/>
    <d v="2019-06-28T09:46:39"/>
    <n v="1"/>
    <n v="3960"/>
    <n v="3960"/>
    <n v="26"/>
    <s v="2611 - RHC: lůžkové oddělení 44 a 45"/>
    <x v="0"/>
    <n v="6"/>
  </r>
  <r>
    <x v="555"/>
    <x v="538"/>
    <x v="0"/>
    <s v="HVLP"/>
    <s v="B01AF01"/>
    <d v="2019-07-12T09:48:00"/>
    <n v="1"/>
    <n v="3960"/>
    <n v="3960"/>
    <n v="26"/>
    <s v="2611 - RHC: lůžkové oddělení 44 a 45"/>
    <x v="0"/>
    <n v="7"/>
  </r>
  <r>
    <x v="555"/>
    <x v="538"/>
    <x v="0"/>
    <s v="HVLP"/>
    <s v="B01AF01"/>
    <d v="2019-08-02T11:20:46"/>
    <n v="1"/>
    <n v="3960"/>
    <n v="3960"/>
    <n v="26"/>
    <s v="2611 - RHC: lůžkové oddělení 44 a 45"/>
    <x v="0"/>
    <n v="8"/>
  </r>
  <r>
    <x v="555"/>
    <x v="538"/>
    <x v="0"/>
    <s v="HVLP"/>
    <s v="B01AF01"/>
    <d v="2019-08-02T11:20:46"/>
    <n v="1"/>
    <n v="3960"/>
    <n v="3960"/>
    <n v="26"/>
    <s v="2611 - RHC: lůžkové oddělení 44 a 45"/>
    <x v="0"/>
    <n v="8"/>
  </r>
  <r>
    <x v="555"/>
    <x v="538"/>
    <x v="0"/>
    <s v="HVLP"/>
    <s v="B01AF01"/>
    <d v="2019-09-20T11:22:08"/>
    <n v="1"/>
    <n v="3960"/>
    <n v="3960"/>
    <n v="26"/>
    <s v="2611 - RHC: lůžkové oddělení 44 a 45"/>
    <x v="0"/>
    <n v="9"/>
  </r>
  <r>
    <x v="555"/>
    <x v="538"/>
    <x v="0"/>
    <s v="HVLP"/>
    <s v="B01AF01"/>
    <d v="2019-10-24T11:15:24"/>
    <n v="1"/>
    <n v="3960"/>
    <n v="3960"/>
    <n v="26"/>
    <s v="2611 - RHC: lůžkové oddělení 44 a 45"/>
    <x v="0"/>
    <n v="10"/>
  </r>
  <r>
    <x v="555"/>
    <x v="538"/>
    <x v="0"/>
    <s v="HVLP"/>
    <s v="B01AF01"/>
    <d v="2019-11-01T09:38:37"/>
    <n v="1"/>
    <n v="3960"/>
    <n v="3960"/>
    <n v="26"/>
    <s v="2611 - RHC: lůžkové oddělení 44 a 45"/>
    <x v="0"/>
    <n v="11"/>
  </r>
  <r>
    <x v="555"/>
    <x v="538"/>
    <x v="0"/>
    <s v="HVLP"/>
    <s v="B01AF01"/>
    <d v="2019-11-08T10:17:28"/>
    <n v="2"/>
    <n v="3960"/>
    <n v="7920"/>
    <n v="26"/>
    <s v="2611 - RHC: lůžkové oddělení 44 a 45"/>
    <x v="0"/>
    <n v="11"/>
  </r>
  <r>
    <x v="555"/>
    <x v="538"/>
    <x v="0"/>
    <s v="HVLP"/>
    <s v="B01AF01"/>
    <d v="2019-11-29T07:49:32"/>
    <n v="1"/>
    <n v="3960"/>
    <n v="3960"/>
    <n v="26"/>
    <s v="2611 - RHC: lůžkové oddělení 44 a 45"/>
    <x v="0"/>
    <n v="11"/>
  </r>
  <r>
    <x v="555"/>
    <x v="538"/>
    <x v="0"/>
    <s v="HVLP"/>
    <s v="B01AF01"/>
    <d v="2019-12-06T10:30:35"/>
    <n v="2"/>
    <n v="3960"/>
    <n v="7920"/>
    <n v="26"/>
    <s v="2611 - RHC: lůžkové oddělení 44 a 45"/>
    <x v="0"/>
    <n v="12"/>
  </r>
  <r>
    <x v="555"/>
    <x v="538"/>
    <x v="0"/>
    <s v="HVLP"/>
    <s v="B01AF01"/>
    <d v="2019-12-13T08:07:44"/>
    <n v="1"/>
    <n v="3960"/>
    <n v="3960"/>
    <n v="26"/>
    <s v="2611 - RHC: lůžkové oddělení 44 a 45"/>
    <x v="0"/>
    <n v="12"/>
  </r>
  <r>
    <x v="556"/>
    <x v="539"/>
    <x v="0"/>
    <s v="HVLP"/>
    <s v="B01AF01"/>
    <d v="2019-12-20T10:46:32"/>
    <n v="3"/>
    <n v="1591.36"/>
    <n v="4774.08"/>
    <n v="26"/>
    <s v="2611 - RHC: lůžkové oddělení 44 a 45"/>
    <x v="0"/>
    <n v="12"/>
  </r>
  <r>
    <x v="557"/>
    <x v="540"/>
    <x v="0"/>
    <s v="HVLP"/>
    <s v="B01AF01"/>
    <d v="2018-09-21T09:47:22"/>
    <n v="1"/>
    <n v="1507.11"/>
    <n v="1507.11"/>
    <n v="26"/>
    <s v="2611 - RHC: lůžkové oddělení 44 a 45"/>
    <x v="1"/>
    <n v="9"/>
  </r>
  <r>
    <x v="558"/>
    <x v="541"/>
    <x v="0"/>
    <s v="HVLP"/>
    <s v="J01DC02"/>
    <d v="2019-11-01T09:38:37"/>
    <n v="1"/>
    <n v="128.97999999999999"/>
    <n v="128.97999999999999"/>
    <n v="26"/>
    <s v="2611 - RHC: lůžkové oddělení 44 a 45"/>
    <x v="0"/>
    <n v="11"/>
  </r>
  <r>
    <x v="558"/>
    <x v="541"/>
    <x v="0"/>
    <s v="HVLP"/>
    <s v="J01DC02"/>
    <d v="2019-11-01T09:38:37"/>
    <n v="4"/>
    <n v="128.97999999999999"/>
    <n v="515.91999999999996"/>
    <n v="26"/>
    <s v="2611 - RHC: lůžkové oddělení 44 a 45"/>
    <x v="0"/>
    <n v="11"/>
  </r>
  <r>
    <x v="558"/>
    <x v="541"/>
    <x v="0"/>
    <s v="HVLP"/>
    <s v="J01DC02"/>
    <d v="2019-12-13T08:07:44"/>
    <n v="1"/>
    <n v="128.97999999999999"/>
    <n v="128.97999999999999"/>
    <n v="26"/>
    <s v="2611 - RHC: lůžkové oddělení 44 a 45"/>
    <x v="0"/>
    <n v="12"/>
  </r>
  <r>
    <x v="558"/>
    <x v="541"/>
    <x v="0"/>
    <s v="HVLP"/>
    <s v="J01DC02"/>
    <d v="2019-12-13T08:07:44"/>
    <n v="3"/>
    <n v="128.97999999999999"/>
    <n v="386.94"/>
    <n v="26"/>
    <s v="2611 - RHC: lůžkové oddělení 44 a 45"/>
    <x v="0"/>
    <n v="12"/>
  </r>
  <r>
    <x v="559"/>
    <x v="542"/>
    <x v="1"/>
    <s v="HVLP"/>
    <s v="J01DC02"/>
    <d v="2018-05-11T09:51:36"/>
    <n v="2"/>
    <n v="123.49"/>
    <n v="246.98"/>
    <n v="26"/>
    <s v="2611 - RHC: lůžkové oddělení 44 a 45"/>
    <x v="1"/>
    <n v="5"/>
  </r>
  <r>
    <x v="559"/>
    <x v="542"/>
    <x v="1"/>
    <s v="HVLP"/>
    <s v="J01DC02"/>
    <d v="2018-06-29T08:26:09"/>
    <n v="6"/>
    <n v="122.29"/>
    <n v="733.74"/>
    <n v="26"/>
    <s v="2611 - RHC: lůžkové oddělení 44 a 45"/>
    <x v="1"/>
    <n v="6"/>
  </r>
  <r>
    <x v="559"/>
    <x v="542"/>
    <x v="1"/>
    <s v="HVLP"/>
    <s v="J01DC02"/>
    <d v="2018-08-10T10:21:57"/>
    <n v="1"/>
    <n v="123.49"/>
    <n v="123.49"/>
    <n v="26"/>
    <s v="2611 - RHC: lůžkové oddělení 44 a 45"/>
    <x v="1"/>
    <n v="8"/>
  </r>
  <r>
    <x v="559"/>
    <x v="542"/>
    <x v="1"/>
    <s v="HVLP"/>
    <s v="J01DC02"/>
    <d v="2018-08-10T10:21:57"/>
    <n v="5"/>
    <n v="123.49"/>
    <n v="617.45000000000005"/>
    <n v="26"/>
    <s v="2611 - RHC: lůžkové oddělení 44 a 45"/>
    <x v="1"/>
    <n v="8"/>
  </r>
  <r>
    <x v="559"/>
    <x v="542"/>
    <x v="1"/>
    <s v="HVLP"/>
    <s v="J01DC02"/>
    <d v="2018-10-19T08:44:48"/>
    <n v="3"/>
    <n v="122.29"/>
    <n v="366.87"/>
    <n v="26"/>
    <s v="2611 - RHC: lůžkové oddělení 44 a 45"/>
    <x v="1"/>
    <n v="10"/>
  </r>
  <r>
    <x v="559"/>
    <x v="542"/>
    <x v="1"/>
    <s v="HVLP"/>
    <s v="J01DC02"/>
    <d v="2018-10-19T08:44:48"/>
    <n v="1"/>
    <n v="122.29"/>
    <n v="122.29"/>
    <n v="26"/>
    <s v="2611 - RHC: lůžkové oddělení 44 a 45"/>
    <x v="1"/>
    <n v="10"/>
  </r>
  <r>
    <x v="559"/>
    <x v="542"/>
    <x v="1"/>
    <s v="HVLP"/>
    <s v="J01DC02"/>
    <d v="2019-01-04T12:47:36"/>
    <n v="6"/>
    <n v="123.49"/>
    <n v="740.94"/>
    <n v="26"/>
    <s v="2611 - RHC: lůžkové oddělení 44 a 45"/>
    <x v="0"/>
    <n v="1"/>
  </r>
  <r>
    <x v="559"/>
    <x v="542"/>
    <x v="1"/>
    <s v="HVLP"/>
    <s v="J01DC02"/>
    <d v="2019-02-15T09:42:29"/>
    <n v="3"/>
    <n v="126.94"/>
    <n v="380.82"/>
    <n v="26"/>
    <s v="2611 - RHC: lůžkové oddělení 44 a 45"/>
    <x v="0"/>
    <n v="2"/>
  </r>
  <r>
    <x v="559"/>
    <x v="542"/>
    <x v="1"/>
    <s v="HVLP"/>
    <s v="J01DC02"/>
    <d v="2019-04-05T09:45:40"/>
    <n v="5"/>
    <n v="126.94"/>
    <n v="634.70000000000005"/>
    <n v="26"/>
    <s v="2611 - RHC: lůžkové oddělení 44 a 45"/>
    <x v="0"/>
    <n v="4"/>
  </r>
  <r>
    <x v="559"/>
    <x v="542"/>
    <x v="1"/>
    <s v="HVLP"/>
    <s v="J01DC02"/>
    <d v="2019-04-17T13:33:58"/>
    <n v="3"/>
    <n v="126.94"/>
    <n v="380.82"/>
    <n v="26"/>
    <s v="2611 - RHC: lůžkové oddělení 44 a 45"/>
    <x v="0"/>
    <n v="4"/>
  </r>
  <r>
    <x v="559"/>
    <x v="542"/>
    <x v="1"/>
    <s v="HVLP"/>
    <s v="J01DC02"/>
    <d v="2019-04-17T13:33:58"/>
    <n v="2"/>
    <n v="126.94"/>
    <n v="253.88"/>
    <n v="26"/>
    <s v="2611 - RHC: lůžkové oddělení 44 a 45"/>
    <x v="0"/>
    <n v="4"/>
  </r>
  <r>
    <x v="559"/>
    <x v="542"/>
    <x v="1"/>
    <s v="HVLP"/>
    <s v="J01DC02"/>
    <d v="2019-07-12T09:48:00"/>
    <n v="5"/>
    <n v="126.83"/>
    <n v="634.15"/>
    <n v="26"/>
    <s v="2611 - RHC: lůžkové oddělení 44 a 45"/>
    <x v="0"/>
    <n v="7"/>
  </r>
  <r>
    <x v="559"/>
    <x v="542"/>
    <x v="1"/>
    <s v="HVLP"/>
    <s v="J01DC02"/>
    <d v="2019-08-16T08:39:10"/>
    <n v="2"/>
    <n v="92.97"/>
    <n v="185.94"/>
    <n v="26"/>
    <s v="2611 - RHC: lůžkové oddělení 44 a 45"/>
    <x v="0"/>
    <n v="8"/>
  </r>
  <r>
    <x v="559"/>
    <x v="542"/>
    <x v="1"/>
    <s v="HVLP"/>
    <s v="J01DC02"/>
    <d v="2019-08-16T08:39:10"/>
    <n v="2"/>
    <n v="93.01"/>
    <n v="186.02"/>
    <n v="26"/>
    <s v="2611 - RHC: lůžkové oddělení 44 a 45"/>
    <x v="0"/>
    <n v="8"/>
  </r>
  <r>
    <x v="560"/>
    <x v="543"/>
    <x v="0"/>
    <s v="HVLP"/>
    <s v="N02AJ13"/>
    <d v="2019-09-13T10:41:24"/>
    <n v="15"/>
    <n v="35.79"/>
    <n v="536.85"/>
    <n v="26"/>
    <s v="2611 - RHC: lůžkové oddělení 44 a 45"/>
    <x v="0"/>
    <n v="9"/>
  </r>
  <r>
    <x v="561"/>
    <x v="544"/>
    <x v="0"/>
    <s v="HVLP"/>
    <s v="N02AJ13"/>
    <d v="2019-09-20T11:22:08"/>
    <n v="10"/>
    <n v="41.15"/>
    <n v="411.5"/>
    <n v="26"/>
    <s v="2611 - RHC: lůžkové oddělení 44 a 45"/>
    <x v="0"/>
    <n v="9"/>
  </r>
  <r>
    <x v="561"/>
    <x v="544"/>
    <x v="0"/>
    <s v="HVLP"/>
    <s v="N02AJ13"/>
    <d v="2019-09-20T11:22:08"/>
    <n v="2"/>
    <n v="41.15"/>
    <n v="82.3"/>
    <n v="26"/>
    <s v="2611 - RHC: lůžkové oddělení 44 a 45"/>
    <x v="0"/>
    <n v="9"/>
  </r>
  <r>
    <x v="561"/>
    <x v="544"/>
    <x v="0"/>
    <s v="HVLP"/>
    <s v="N02AJ13"/>
    <d v="2019-09-23T08:51:05"/>
    <n v="16"/>
    <n v="41.15"/>
    <n v="658.4"/>
    <n v="26"/>
    <s v="2611 - RHC: lůžkové oddělení 44 a 45"/>
    <x v="0"/>
    <n v="9"/>
  </r>
  <r>
    <x v="561"/>
    <x v="544"/>
    <x v="0"/>
    <s v="HVLP"/>
    <s v="N02AJ13"/>
    <d v="2019-10-18T09:59:44"/>
    <n v="6"/>
    <n v="41.15"/>
    <n v="246.9"/>
    <n v="26"/>
    <s v="2611 - RHC: lůžkové oddělení 44 a 45"/>
    <x v="0"/>
    <n v="10"/>
  </r>
  <r>
    <x v="561"/>
    <x v="544"/>
    <x v="0"/>
    <s v="HVLP"/>
    <s v="N02AJ13"/>
    <d v="2019-10-18T09:59:44"/>
    <n v="15"/>
    <n v="41.15"/>
    <n v="617.25"/>
    <n v="26"/>
    <s v="2611 - RHC: lůžkové oddělení 44 a 45"/>
    <x v="0"/>
    <n v="10"/>
  </r>
  <r>
    <x v="561"/>
    <x v="544"/>
    <x v="0"/>
    <s v="HVLP"/>
    <s v="N02AJ13"/>
    <d v="2019-11-22T10:31:32"/>
    <n v="11"/>
    <n v="41.15"/>
    <n v="452.65"/>
    <n v="26"/>
    <s v="2611 - RHC: lůžkové oddělení 44 a 45"/>
    <x v="0"/>
    <n v="11"/>
  </r>
  <r>
    <x v="561"/>
    <x v="544"/>
    <x v="0"/>
    <s v="HVLP"/>
    <s v="N02AJ13"/>
    <d v="2019-11-22T10:31:32"/>
    <n v="4"/>
    <n v="41.15"/>
    <n v="164.6"/>
    <n v="26"/>
    <s v="2611 - RHC: lůžkové oddělení 44 a 45"/>
    <x v="0"/>
    <n v="11"/>
  </r>
  <r>
    <x v="561"/>
    <x v="544"/>
    <x v="0"/>
    <s v="HVLP"/>
    <s v="N02AJ13"/>
    <d v="2019-11-29T07:49:32"/>
    <n v="15"/>
    <n v="41.15"/>
    <n v="617.25"/>
    <n v="26"/>
    <s v="2611 - RHC: lůžkové oddělení 44 a 45"/>
    <x v="0"/>
    <n v="11"/>
  </r>
  <r>
    <x v="561"/>
    <x v="544"/>
    <x v="0"/>
    <s v="HVLP"/>
    <s v="N02AJ13"/>
    <d v="2019-12-06T10:30:35"/>
    <n v="2"/>
    <n v="41.15"/>
    <n v="82.3"/>
    <n v="26"/>
    <s v="2611 - RHC: lůžkové oddělení 44 a 45"/>
    <x v="0"/>
    <n v="12"/>
  </r>
  <r>
    <x v="561"/>
    <x v="544"/>
    <x v="0"/>
    <s v="HVLP"/>
    <s v="N02AJ13"/>
    <d v="2019-12-06T10:30:35"/>
    <n v="8"/>
    <n v="41.15"/>
    <n v="329.2"/>
    <n v="26"/>
    <s v="2611 - RHC: lůžkové oddělení 44 a 45"/>
    <x v="0"/>
    <n v="12"/>
  </r>
  <r>
    <x v="562"/>
    <x v="545"/>
    <x v="0"/>
    <s v="HVLP"/>
    <s v="B01AB12"/>
    <d v="2019-03-12T08:56:37"/>
    <n v="1"/>
    <n v="328.9"/>
    <n v="328.9"/>
    <n v="26"/>
    <s v="2611 - RHC: lůžkové oddělení 44 a 45"/>
    <x v="0"/>
    <n v="3"/>
  </r>
  <r>
    <x v="562"/>
    <x v="545"/>
    <x v="0"/>
    <s v="HVLP"/>
    <s v="B01AB12"/>
    <d v="2019-03-15T09:53:09"/>
    <n v="1"/>
    <n v="328.9"/>
    <n v="328.9"/>
    <n v="26"/>
    <s v="2611 - RHC: lůžkové oddělení 44 a 45"/>
    <x v="0"/>
    <n v="3"/>
  </r>
  <r>
    <x v="563"/>
    <x v="546"/>
    <x v="0"/>
    <s v="HVLP"/>
    <s v="N06AB06"/>
    <d v="2018-03-02T07:57:25"/>
    <n v="1"/>
    <n v="183.52"/>
    <n v="183.52"/>
    <n v="26"/>
    <s v="2611 - RHC: lůžkové oddělení 44 a 45"/>
    <x v="1"/>
    <n v="3"/>
  </r>
  <r>
    <x v="563"/>
    <x v="546"/>
    <x v="0"/>
    <s v="HVLP"/>
    <s v="N06AB06"/>
    <d v="2018-03-02T07:57:25"/>
    <n v="2"/>
    <n v="183.52"/>
    <n v="367.04"/>
    <n v="26"/>
    <s v="2611 - RHC: lůžkové oddělení 44 a 45"/>
    <x v="1"/>
    <n v="3"/>
  </r>
  <r>
    <x v="564"/>
    <x v="547"/>
    <x v="0"/>
    <s v="HVLP"/>
    <s v="N06AB06"/>
    <d v="2019-05-03T10:43:19"/>
    <n v="2"/>
    <n v="91.53"/>
    <n v="183.06"/>
    <n v="26"/>
    <s v="2611 - RHC: lůžkové oddělení 44 a 45"/>
    <x v="0"/>
    <n v="5"/>
  </r>
  <r>
    <x v="564"/>
    <x v="547"/>
    <x v="0"/>
    <s v="HVLP"/>
    <s v="N06AB06"/>
    <d v="2019-06-07T09:26:07"/>
    <n v="3"/>
    <n v="91.53"/>
    <n v="274.58999999999997"/>
    <n v="26"/>
    <s v="2611 - RHC: lůžkové oddělení 44 a 45"/>
    <x v="0"/>
    <n v="6"/>
  </r>
  <r>
    <x v="564"/>
    <x v="547"/>
    <x v="0"/>
    <s v="HVLP"/>
    <s v="N06AB06"/>
    <d v="2019-08-09T09:27:13"/>
    <n v="3"/>
    <n v="91.45"/>
    <n v="274.35000000000002"/>
    <n v="26"/>
    <s v="2611 - RHC: lůžkové oddělení 44 a 45"/>
    <x v="0"/>
    <n v="8"/>
  </r>
  <r>
    <x v="565"/>
    <x v="548"/>
    <x v="0"/>
    <s v="HVLP-R"/>
    <s v="N05CF02"/>
    <d v="2018-02-16T10:03:45"/>
    <n v="3"/>
    <n v="45.49"/>
    <n v="136.47"/>
    <n v="26"/>
    <s v="2611 - RHC: lůžkové oddělení 44 a 45"/>
    <x v="1"/>
    <n v="2"/>
  </r>
  <r>
    <x v="565"/>
    <x v="548"/>
    <x v="0"/>
    <s v="HVLP-R"/>
    <s v="N05CF02"/>
    <d v="2018-03-02T07:57:25"/>
    <n v="5"/>
    <n v="45.49"/>
    <n v="227.45"/>
    <n v="26"/>
    <s v="2611 - RHC: lůžkové oddělení 44 a 45"/>
    <x v="1"/>
    <n v="3"/>
  </r>
  <r>
    <x v="565"/>
    <x v="548"/>
    <x v="0"/>
    <s v="HVLP-R"/>
    <s v="N05CF02"/>
    <d v="2018-03-16T08:56:17"/>
    <n v="3"/>
    <n v="45.49"/>
    <n v="136.47"/>
    <n v="26"/>
    <s v="2611 - RHC: lůžkové oddělení 44 a 45"/>
    <x v="1"/>
    <n v="3"/>
  </r>
  <r>
    <x v="565"/>
    <x v="548"/>
    <x v="0"/>
    <s v="HVLP-R"/>
    <s v="N05CF02"/>
    <d v="2018-03-16T08:56:17"/>
    <n v="2"/>
    <n v="45.49"/>
    <n v="90.98"/>
    <n v="26"/>
    <s v="2611 - RHC: lůžkové oddělení 44 a 45"/>
    <x v="1"/>
    <n v="3"/>
  </r>
  <r>
    <x v="565"/>
    <x v="548"/>
    <x v="0"/>
    <s v="HVLP-R"/>
    <s v="N05CF02"/>
    <d v="2018-05-03T13:06:00"/>
    <n v="3"/>
    <n v="45.49"/>
    <n v="136.47"/>
    <n v="26"/>
    <s v="2611 - RHC: lůžkové oddělení 44 a 45"/>
    <x v="1"/>
    <n v="5"/>
  </r>
  <r>
    <x v="565"/>
    <x v="548"/>
    <x v="0"/>
    <s v="HVLP-R"/>
    <s v="N05CF02"/>
    <d v="2018-05-03T13:06:00"/>
    <n v="3"/>
    <n v="45.49"/>
    <n v="136.47"/>
    <n v="26"/>
    <s v="2611 - RHC: lůžkové oddělení 44 a 45"/>
    <x v="1"/>
    <n v="5"/>
  </r>
  <r>
    <x v="565"/>
    <x v="548"/>
    <x v="0"/>
    <s v="HVLP-R"/>
    <s v="N05CF02"/>
    <d v="2018-06-01T08:13:41"/>
    <n v="4"/>
    <n v="45.49"/>
    <n v="181.96"/>
    <n v="26"/>
    <s v="2611 - RHC: lůžkové oddělení 44 a 45"/>
    <x v="1"/>
    <n v="6"/>
  </r>
  <r>
    <x v="565"/>
    <x v="548"/>
    <x v="0"/>
    <s v="HVLP-R"/>
    <s v="N05CF02"/>
    <d v="2018-06-08T09:51:27"/>
    <n v="1"/>
    <n v="45.49"/>
    <n v="45.49"/>
    <n v="26"/>
    <s v="2611 - RHC: lůžkové oddělení 44 a 45"/>
    <x v="1"/>
    <n v="6"/>
  </r>
  <r>
    <x v="565"/>
    <x v="548"/>
    <x v="0"/>
    <s v="HVLP-R"/>
    <s v="N05CF02"/>
    <d v="2018-06-08T09:51:27"/>
    <n v="4"/>
    <n v="45.49"/>
    <n v="181.96"/>
    <n v="26"/>
    <s v="2611 - RHC: lůžkové oddělení 44 a 45"/>
    <x v="1"/>
    <n v="6"/>
  </r>
  <r>
    <x v="565"/>
    <x v="548"/>
    <x v="0"/>
    <s v="HVLP-R"/>
    <s v="N05CF02"/>
    <d v="2018-07-20T10:27:43"/>
    <n v="4"/>
    <n v="45.49"/>
    <n v="181.96"/>
    <n v="26"/>
    <s v="2611 - RHC: lůžkové oddělení 44 a 45"/>
    <x v="1"/>
    <n v="7"/>
  </r>
  <r>
    <x v="565"/>
    <x v="548"/>
    <x v="0"/>
    <s v="HVLP-R"/>
    <s v="N05CF02"/>
    <d v="2018-08-17T10:40:37"/>
    <n v="4"/>
    <n v="45.75"/>
    <n v="183"/>
    <n v="26"/>
    <s v="2611 - RHC: lůžkové oddělení 44 a 45"/>
    <x v="1"/>
    <n v="8"/>
  </r>
  <r>
    <x v="565"/>
    <x v="548"/>
    <x v="0"/>
    <s v="HVLP-R"/>
    <s v="N05CF02"/>
    <d v="2018-10-05T08:24:27"/>
    <n v="5"/>
    <n v="45.49"/>
    <n v="227.45"/>
    <n v="26"/>
    <s v="2611 - RHC: lůžkové oddělení 44 a 45"/>
    <x v="1"/>
    <n v="10"/>
  </r>
  <r>
    <x v="565"/>
    <x v="548"/>
    <x v="0"/>
    <s v="HVLP-R"/>
    <s v="N05CF02"/>
    <d v="2018-10-12T09:44:26"/>
    <n v="5"/>
    <n v="45.49"/>
    <n v="227.45"/>
    <n v="26"/>
    <s v="2611 - RHC: lůžkové oddělení 44 a 45"/>
    <x v="1"/>
    <n v="10"/>
  </r>
  <r>
    <x v="565"/>
    <x v="548"/>
    <x v="0"/>
    <s v="HVLP-R"/>
    <s v="N05CF02"/>
    <d v="2018-11-16T11:52:25"/>
    <n v="4"/>
    <n v="45.49"/>
    <n v="181.96"/>
    <n v="26"/>
    <s v="2611 - RHC: lůžkové oddělení 44 a 45"/>
    <x v="1"/>
    <n v="11"/>
  </r>
  <r>
    <x v="565"/>
    <x v="548"/>
    <x v="0"/>
    <s v="HVLP-R"/>
    <s v="N05CF02"/>
    <d v="2018-12-07T10:21:15"/>
    <n v="4"/>
    <n v="45.49"/>
    <n v="181.96"/>
    <n v="26"/>
    <s v="2611 - RHC: lůžkové oddělení 44 a 45"/>
    <x v="1"/>
    <n v="12"/>
  </r>
  <r>
    <x v="565"/>
    <x v="548"/>
    <x v="0"/>
    <s v="HVLP-R"/>
    <s v="N05CF02"/>
    <d v="2018-12-14T10:14:51"/>
    <n v="2"/>
    <n v="45.49"/>
    <n v="90.98"/>
    <n v="26"/>
    <s v="2611 - RHC: lůžkové oddělení 44 a 45"/>
    <x v="1"/>
    <n v="12"/>
  </r>
  <r>
    <x v="565"/>
    <x v="548"/>
    <x v="0"/>
    <s v="HVLP-R"/>
    <s v="N05CF02"/>
    <d v="2018-12-14T10:14:51"/>
    <n v="4"/>
    <n v="45.49"/>
    <n v="181.96"/>
    <n v="26"/>
    <s v="2611 - RHC: lůžkové oddělení 44 a 45"/>
    <x v="1"/>
    <n v="12"/>
  </r>
  <r>
    <x v="565"/>
    <x v="548"/>
    <x v="0"/>
    <s v="HVLP-R"/>
    <s v="N05CF02"/>
    <d v="2019-02-08T10:17:10"/>
    <n v="2"/>
    <n v="45.75"/>
    <n v="91.5"/>
    <n v="26"/>
    <s v="2611 - RHC: lůžkové oddělení 44 a 45"/>
    <x v="0"/>
    <n v="2"/>
  </r>
  <r>
    <x v="565"/>
    <x v="548"/>
    <x v="0"/>
    <s v="HVLP-R"/>
    <s v="N05CF02"/>
    <d v="2019-03-01T10:07:23"/>
    <n v="3"/>
    <n v="45.49"/>
    <n v="136.47"/>
    <n v="26"/>
    <s v="2611 - RHC: lůžkové oddělení 44 a 45"/>
    <x v="0"/>
    <n v="3"/>
  </r>
  <r>
    <x v="565"/>
    <x v="548"/>
    <x v="0"/>
    <s v="HVLP-R"/>
    <s v="N05CF02"/>
    <d v="2019-03-08T09:50:57"/>
    <n v="3"/>
    <n v="45.49"/>
    <n v="136.47"/>
    <n v="26"/>
    <s v="2611 - RHC: lůžkové oddělení 44 a 45"/>
    <x v="0"/>
    <n v="3"/>
  </r>
  <r>
    <x v="565"/>
    <x v="548"/>
    <x v="0"/>
    <s v="HVLP-R"/>
    <s v="N05CF02"/>
    <d v="2019-03-15T09:53:09"/>
    <n v="3"/>
    <n v="45.49"/>
    <n v="136.47"/>
    <n v="26"/>
    <s v="2611 - RHC: lůžkové oddělení 44 a 45"/>
    <x v="0"/>
    <n v="3"/>
  </r>
  <r>
    <x v="565"/>
    <x v="548"/>
    <x v="0"/>
    <s v="HVLP-R"/>
    <s v="N05CF02"/>
    <d v="2019-04-12T09:55:59"/>
    <n v="6"/>
    <n v="45.49"/>
    <n v="272.94"/>
    <n v="26"/>
    <s v="2611 - RHC: lůžkové oddělení 44 a 45"/>
    <x v="0"/>
    <n v="4"/>
  </r>
  <r>
    <x v="565"/>
    <x v="548"/>
    <x v="0"/>
    <s v="HVLP-R"/>
    <s v="N05CF02"/>
    <d v="2019-04-17T13:33:58"/>
    <n v="4"/>
    <n v="45.49"/>
    <n v="181.96"/>
    <n v="26"/>
    <s v="2611 - RHC: lůžkové oddělení 44 a 45"/>
    <x v="0"/>
    <n v="4"/>
  </r>
  <r>
    <x v="565"/>
    <x v="548"/>
    <x v="0"/>
    <s v="HVLP-R"/>
    <s v="N05CF02"/>
    <d v="2019-05-17T12:06:12"/>
    <n v="4"/>
    <n v="46.42"/>
    <n v="185.68"/>
    <n v="26"/>
    <s v="2611 - RHC: lůžkové oddělení 44 a 45"/>
    <x v="0"/>
    <n v="5"/>
  </r>
  <r>
    <x v="565"/>
    <x v="548"/>
    <x v="0"/>
    <s v="HVLP-R"/>
    <s v="N05CF02"/>
    <d v="2019-06-07T09:26:07"/>
    <n v="3"/>
    <n v="46.42"/>
    <n v="139.26"/>
    <n v="26"/>
    <s v="2611 - RHC: lůžkové oddělení 44 a 45"/>
    <x v="0"/>
    <n v="6"/>
  </r>
  <r>
    <x v="566"/>
    <x v="548"/>
    <x v="0"/>
    <s v="HVLP"/>
    <s v="N05CF02"/>
    <d v="2019-06-14T09:56:42"/>
    <n v="2"/>
    <n v="45.75"/>
    <n v="91.5"/>
    <n v="26"/>
    <s v="2611 - RHC: lůžkové oddělení 44 a 45"/>
    <x v="0"/>
    <n v="6"/>
  </r>
  <r>
    <x v="566"/>
    <x v="548"/>
    <x v="0"/>
    <s v="HVLP"/>
    <s v="N05CF02"/>
    <d v="2019-07-19T10:01:03"/>
    <n v="3"/>
    <n v="45.75"/>
    <n v="137.25"/>
    <n v="26"/>
    <s v="2611 - RHC: lůžkové oddělení 44 a 45"/>
    <x v="0"/>
    <n v="7"/>
  </r>
  <r>
    <x v="566"/>
    <x v="548"/>
    <x v="0"/>
    <s v="HVLP"/>
    <s v="N05CF02"/>
    <d v="2019-08-09T09:27:13"/>
    <n v="5"/>
    <n v="45.75"/>
    <n v="228.75"/>
    <n v="26"/>
    <s v="2611 - RHC: lůžkové oddělení 44 a 45"/>
    <x v="0"/>
    <n v="8"/>
  </r>
  <r>
    <x v="566"/>
    <x v="548"/>
    <x v="0"/>
    <s v="HVLP"/>
    <s v="N05CF02"/>
    <d v="2019-08-30T09:39:11"/>
    <n v="6"/>
    <n v="45.75"/>
    <n v="274.5"/>
    <n v="26"/>
    <s v="2611 - RHC: lůžkové oddělení 44 a 45"/>
    <x v="0"/>
    <n v="8"/>
  </r>
  <r>
    <x v="566"/>
    <x v="548"/>
    <x v="0"/>
    <s v="HVLP"/>
    <s v="N05CF02"/>
    <d v="2019-11-29T07:49:32"/>
    <n v="2"/>
    <n v="45.49"/>
    <n v="90.98"/>
    <n v="26"/>
    <s v="2611 - RHC: lůžkové oddělení 44 a 45"/>
    <x v="0"/>
    <n v="11"/>
  </r>
  <r>
    <x v="566"/>
    <x v="548"/>
    <x v="0"/>
    <s v="HVLP"/>
    <s v="N05CF02"/>
    <d v="2019-12-06T10:30:35"/>
    <n v="2"/>
    <n v="45.49"/>
    <n v="90.98"/>
    <n v="26"/>
    <s v="2611 - RHC: lůžkové oddělení 44 a 45"/>
    <x v="0"/>
    <n v="12"/>
  </r>
  <r>
    <x v="566"/>
    <x v="548"/>
    <x v="0"/>
    <s v="HVLP"/>
    <s v="N05CF02"/>
    <d v="2019-12-13T08:07:44"/>
    <n v="3"/>
    <n v="45.49"/>
    <n v="136.47"/>
    <n v="26"/>
    <s v="2611 - RHC: lůžkové oddělení 44 a 45"/>
    <x v="0"/>
    <n v="12"/>
  </r>
  <r>
    <x v="566"/>
    <x v="548"/>
    <x v="0"/>
    <s v="HVLP"/>
    <s v="N05CF02"/>
    <d v="2019-12-13T08:07:44"/>
    <n v="2"/>
    <n v="45.49"/>
    <n v="90.98"/>
    <n v="26"/>
    <s v="2611 - RHC: lůžkové oddělení 44 a 45"/>
    <x v="0"/>
    <n v="12"/>
  </r>
  <r>
    <x v="567"/>
    <x v="549"/>
    <x v="0"/>
    <s v="HVLP"/>
    <s v="C02CA04"/>
    <d v="2018-05-18T08:23:23"/>
    <n v="1"/>
    <n v="288.94"/>
    <n v="288.94"/>
    <n v="26"/>
    <s v="2611 - RHC: lůžkové oddělení 44 a 45"/>
    <x v="1"/>
    <n v="5"/>
  </r>
  <r>
    <x v="567"/>
    <x v="549"/>
    <x v="0"/>
    <s v="HVLP"/>
    <s v="C02CA04"/>
    <d v="2019-10-24T11:15:24"/>
    <n v="1"/>
    <n v="288.94"/>
    <n v="288.94"/>
    <n v="26"/>
    <s v="2611 - RHC: lůžkové oddělení 44 a 45"/>
    <x v="0"/>
    <n v="10"/>
  </r>
  <r>
    <x v="568"/>
    <x v="550"/>
    <x v="0"/>
    <s v="HVLP"/>
    <s v="B01AC04"/>
    <d v="2018-04-06T08:53:07"/>
    <n v="2"/>
    <n v="139.12"/>
    <n v="278.24"/>
    <n v="26"/>
    <s v="2611 - RHC: lůžkové oddělení 44 a 45"/>
    <x v="1"/>
    <n v="4"/>
  </r>
  <r>
    <x v="568"/>
    <x v="550"/>
    <x v="0"/>
    <s v="HVLP"/>
    <s v="B01AC04"/>
    <d v="2018-04-06T08:53:07"/>
    <n v="2"/>
    <n v="137.76"/>
    <n v="275.52"/>
    <n v="26"/>
    <s v="2611 - RHC: lůžkové oddělení 44 a 45"/>
    <x v="1"/>
    <n v="4"/>
  </r>
  <r>
    <x v="568"/>
    <x v="550"/>
    <x v="0"/>
    <s v="HVLP"/>
    <s v="B01AC04"/>
    <d v="2018-08-17T10:40:37"/>
    <n v="3"/>
    <n v="139.12"/>
    <n v="417.36"/>
    <n v="26"/>
    <s v="2611 - RHC: lůžkové oddělení 44 a 45"/>
    <x v="1"/>
    <n v="8"/>
  </r>
  <r>
    <x v="568"/>
    <x v="550"/>
    <x v="0"/>
    <s v="HVLP"/>
    <s v="B01AC04"/>
    <d v="2018-08-17T10:40:37"/>
    <n v="1"/>
    <n v="139.12"/>
    <n v="139.12"/>
    <n v="26"/>
    <s v="2611 - RHC: lůžkové oddělení 44 a 45"/>
    <x v="1"/>
    <n v="8"/>
  </r>
  <r>
    <x v="568"/>
    <x v="550"/>
    <x v="0"/>
    <s v="HVLP"/>
    <s v="B01AC04"/>
    <d v="2018-11-16T11:52:25"/>
    <n v="4"/>
    <n v="139.12"/>
    <n v="556.48"/>
    <n v="26"/>
    <s v="2611 - RHC: lůžkové oddělení 44 a 45"/>
    <x v="1"/>
    <n v="11"/>
  </r>
  <r>
    <x v="568"/>
    <x v="550"/>
    <x v="0"/>
    <s v="HVLP"/>
    <s v="B01AC04"/>
    <d v="2019-04-17T13:33:58"/>
    <n v="2"/>
    <n v="139.13"/>
    <n v="278.26"/>
    <n v="26"/>
    <s v="2611 - RHC: lůžkové oddělení 44 a 45"/>
    <x v="0"/>
    <n v="4"/>
  </r>
  <r>
    <x v="569"/>
    <x v="551"/>
    <x v="0"/>
    <s v="HVLP"/>
    <s v="B01AC04"/>
    <d v="2019-06-07T09:26:07"/>
    <n v="4"/>
    <n v="69.55"/>
    <n v="278.2"/>
    <n v="26"/>
    <s v="2611 - RHC: lůžkové oddělení 44 a 45"/>
    <x v="0"/>
    <n v="6"/>
  </r>
  <r>
    <x v="568"/>
    <x v="550"/>
    <x v="0"/>
    <s v="HVLP"/>
    <s v="B01AC04"/>
    <d v="2019-08-09T09:27:13"/>
    <n v="4"/>
    <n v="139.12"/>
    <n v="556.48"/>
    <n v="26"/>
    <s v="2611 - RHC: lůžkové oddělení 44 a 45"/>
    <x v="0"/>
    <n v="8"/>
  </r>
  <r>
    <x v="568"/>
    <x v="550"/>
    <x v="0"/>
    <s v="HVLP"/>
    <s v="B01AC04"/>
    <d v="2019-12-06T10:30:35"/>
    <n v="3"/>
    <n v="138.94999999999999"/>
    <n v="416.85"/>
    <n v="26"/>
    <s v="2611 - RHC: lůžkové oddělení 44 a 45"/>
    <x v="0"/>
    <n v="12"/>
  </r>
  <r>
    <x v="570"/>
    <x v="552"/>
    <x v="0"/>
    <s v="HVLP"/>
    <s v="A11GA01"/>
    <d v="2019-03-15T09:36:33"/>
    <n v="1"/>
    <n v="48.32"/>
    <n v="48.32"/>
    <n v="26"/>
    <s v="2622 - RHC: RHC ambulance + kineziologie,kinezioterapie"/>
    <x v="0"/>
    <n v="3"/>
  </r>
  <r>
    <x v="6"/>
    <x v="6"/>
    <x v="0"/>
    <s v="HVLP"/>
    <s v="C01CA24"/>
    <d v="2018-01-19T09:10:36"/>
    <n v="1"/>
    <n v="86.44"/>
    <n v="86.44"/>
    <n v="26"/>
    <s v="2622 - RHC: RHC ambulance + kineziologie,kinezioterapie"/>
    <x v="1"/>
    <n v="1"/>
  </r>
  <r>
    <x v="6"/>
    <x v="6"/>
    <x v="0"/>
    <s v="HVLP"/>
    <s v="C01CA24"/>
    <d v="2018-11-09T09:32:46"/>
    <n v="1"/>
    <n v="86.43"/>
    <n v="86.43"/>
    <n v="26"/>
    <s v="2622 - RHC: RHC ambulance + kineziologie,kinezioterapie"/>
    <x v="1"/>
    <n v="11"/>
  </r>
  <r>
    <x v="30"/>
    <x v="30"/>
    <x v="0"/>
    <s v="HVLP"/>
    <s v="N05BA01"/>
    <d v="2019-08-02T10:23:46"/>
    <n v="1"/>
    <n v="46.34"/>
    <n v="46.34"/>
    <n v="26"/>
    <s v="2622 - RHC: RHC ambulance + kineziologie,kinezioterapie"/>
    <x v="0"/>
    <n v="8"/>
  </r>
  <r>
    <x v="30"/>
    <x v="30"/>
    <x v="0"/>
    <s v="HVLP"/>
    <s v="N05BA01"/>
    <d v="2019-09-06T09:28:06"/>
    <n v="2"/>
    <n v="46.34"/>
    <n v="92.68"/>
    <n v="26"/>
    <s v="2622 - RHC: RHC ambulance + kineziologie,kinezioterapie"/>
    <x v="0"/>
    <n v="9"/>
  </r>
  <r>
    <x v="31"/>
    <x v="31"/>
    <x v="0"/>
    <s v="HVLP"/>
    <s v="M01AE01"/>
    <d v="2019-01-04T08:50:04"/>
    <n v="1"/>
    <n v="111.63"/>
    <n v="111.63"/>
    <n v="26"/>
    <s v="2622 - RHC: RHC ambulance + kineziologie,kinezioterapie"/>
    <x v="0"/>
    <n v="1"/>
  </r>
  <r>
    <x v="34"/>
    <x v="34"/>
    <x v="0"/>
    <s v="HVLP"/>
    <s v="V07AB"/>
    <d v="2018-04-06T08:51:27"/>
    <n v="2"/>
    <n v="48.4"/>
    <n v="96.8"/>
    <n v="26"/>
    <s v="2622 - RHC: RHC ambulance + kineziologie,kinezioterapie"/>
    <x v="1"/>
    <n v="4"/>
  </r>
  <r>
    <x v="34"/>
    <x v="34"/>
    <x v="0"/>
    <s v="HVLP"/>
    <s v="V07AB"/>
    <d v="2019-03-19T07:23:07"/>
    <n v="1"/>
    <n v="48.4"/>
    <n v="48.4"/>
    <n v="26"/>
    <s v="2622 - RHC: RHC ambulance + kineziologie,kinezioterapie"/>
    <x v="0"/>
    <n v="3"/>
  </r>
  <r>
    <x v="34"/>
    <x v="34"/>
    <x v="0"/>
    <s v="HVLP"/>
    <s v="V07AB"/>
    <d v="2019-04-05T09:30:31"/>
    <n v="3"/>
    <n v="48.4"/>
    <n v="145.19999999999999"/>
    <n v="26"/>
    <s v="2622 - RHC: RHC ambulance + kineziologie,kinezioterapie"/>
    <x v="0"/>
    <n v="4"/>
  </r>
  <r>
    <x v="40"/>
    <x v="40"/>
    <x v="0"/>
    <s v="HVLP"/>
    <s v="M01AX17"/>
    <d v="2018-08-10T09:46:57"/>
    <n v="1"/>
    <n v="104.34"/>
    <n v="104.34"/>
    <n v="26"/>
    <s v="2622 - RHC: RHC ambulance + kineziologie,kinezioterapie"/>
    <x v="1"/>
    <n v="8"/>
  </r>
  <r>
    <x v="40"/>
    <x v="40"/>
    <x v="0"/>
    <s v="HVLP"/>
    <s v="M01AX17"/>
    <d v="2018-09-21T09:30:09"/>
    <n v="2"/>
    <n v="103.32"/>
    <n v="206.64"/>
    <n v="26"/>
    <s v="2622 - RHC: RHC ambulance + kineziologie,kinezioterapie"/>
    <x v="1"/>
    <n v="9"/>
  </r>
  <r>
    <x v="40"/>
    <x v="40"/>
    <x v="0"/>
    <s v="HVLP"/>
    <s v="M01AX17"/>
    <d v="2018-11-09T09:32:46"/>
    <n v="2"/>
    <n v="104.34"/>
    <n v="208.68"/>
    <n v="26"/>
    <s v="2622 - RHC: RHC ambulance + kineziologie,kinezioterapie"/>
    <x v="1"/>
    <n v="11"/>
  </r>
  <r>
    <x v="40"/>
    <x v="40"/>
    <x v="0"/>
    <s v="HVLP"/>
    <s v="M01AX17"/>
    <d v="2019-01-04T08:50:04"/>
    <n v="3"/>
    <n v="104.34"/>
    <n v="313.02"/>
    <n v="26"/>
    <s v="2622 - RHC: RHC ambulance + kineziologie,kinezioterapie"/>
    <x v="0"/>
    <n v="1"/>
  </r>
  <r>
    <x v="40"/>
    <x v="40"/>
    <x v="0"/>
    <s v="HVLP"/>
    <s v="M01AX17"/>
    <d v="2019-06-07T10:53:55"/>
    <n v="2"/>
    <n v="104.34"/>
    <n v="208.68"/>
    <n v="26"/>
    <s v="2622 - RHC: RHC ambulance + kineziologie,kinezioterapie"/>
    <x v="0"/>
    <n v="6"/>
  </r>
  <r>
    <x v="40"/>
    <x v="40"/>
    <x v="0"/>
    <s v="HVLP"/>
    <s v="M01AX17"/>
    <d v="2019-07-12T09:08:20"/>
    <n v="2"/>
    <n v="104.25"/>
    <n v="208.5"/>
    <n v="26"/>
    <s v="2622 - RHC: RHC ambulance + kineziologie,kinezioterapie"/>
    <x v="0"/>
    <n v="7"/>
  </r>
  <r>
    <x v="40"/>
    <x v="40"/>
    <x v="0"/>
    <s v="HVLP"/>
    <s v="M01AX17"/>
    <d v="2019-09-27T09:55:53"/>
    <n v="2"/>
    <n v="103.32"/>
    <n v="206.64"/>
    <n v="26"/>
    <s v="2622 - RHC: RHC ambulance + kineziologie,kinezioterapie"/>
    <x v="0"/>
    <n v="9"/>
  </r>
  <r>
    <x v="48"/>
    <x v="46"/>
    <x v="0"/>
    <s v="HVLP"/>
    <s v="R03AL01"/>
    <d v="2018-01-19T09:10:36"/>
    <n v="1"/>
    <n v="164.48"/>
    <n v="164.48"/>
    <n v="26"/>
    <s v="2622 - RHC: RHC ambulance + kineziologie,kinezioterapie"/>
    <x v="1"/>
    <n v="1"/>
  </r>
  <r>
    <x v="571"/>
    <x v="553"/>
    <x v="0"/>
    <s v="HVLP"/>
    <s v="D08AG02"/>
    <d v="2018-11-09T09:32:46"/>
    <n v="3"/>
    <n v="251.88"/>
    <n v="755.64"/>
    <n v="26"/>
    <s v="2622 - RHC: RHC ambulance + kineziologie,kinezioterapie"/>
    <x v="1"/>
    <n v="11"/>
  </r>
  <r>
    <x v="571"/>
    <x v="553"/>
    <x v="0"/>
    <s v="HVLP"/>
    <s v="D08AG02"/>
    <d v="2018-11-09T09:32:46"/>
    <n v="1"/>
    <n v="251.88"/>
    <n v="251.88"/>
    <n v="26"/>
    <s v="2622 - RHC: RHC ambulance + kineziologie,kinezioterapie"/>
    <x v="1"/>
    <n v="11"/>
  </r>
  <r>
    <x v="68"/>
    <x v="63"/>
    <x v="0"/>
    <s v="HVLP"/>
    <s v="N01BB01"/>
    <d v="2019-08-02T10:23:46"/>
    <n v="5"/>
    <n v="47.12"/>
    <n v="235.6"/>
    <n v="26"/>
    <s v="2622 - RHC: RHC ambulance + kineziologie,kinezioterapie"/>
    <x v="0"/>
    <n v="8"/>
  </r>
  <r>
    <x v="76"/>
    <x v="71"/>
    <x v="0"/>
    <s v="HVLP"/>
    <s v="A07BA01"/>
    <d v="2018-01-19T09:10:36"/>
    <n v="1"/>
    <n v="44.21"/>
    <n v="44.21"/>
    <n v="26"/>
    <s v="2622 - RHC: RHC ambulance + kineziologie,kinezioterapie"/>
    <x v="1"/>
    <n v="1"/>
  </r>
  <r>
    <x v="101"/>
    <x v="95"/>
    <x v="0"/>
    <s v="HVLP"/>
    <s v="A02BC02"/>
    <d v="2018-04-06T08:51:27"/>
    <n v="1"/>
    <n v="42.88"/>
    <n v="42.88"/>
    <n v="26"/>
    <s v="2622 - RHC: RHC ambulance + kineziologie,kinezioterapie"/>
    <x v="1"/>
    <n v="4"/>
  </r>
  <r>
    <x v="113"/>
    <x v="107"/>
    <x v="0"/>
    <s v="HVLP"/>
    <s v="H02AB04"/>
    <d v="2018-11-09T09:32:46"/>
    <n v="10"/>
    <n v="24.26"/>
    <n v="242.6"/>
    <n v="26"/>
    <s v="2622 - RHC: RHC ambulance + kineziologie,kinezioterapie"/>
    <x v="1"/>
    <n v="11"/>
  </r>
  <r>
    <x v="113"/>
    <x v="107"/>
    <x v="0"/>
    <s v="HVLP"/>
    <s v="H02AB04"/>
    <d v="2019-04-25T10:09:43"/>
    <n v="15"/>
    <n v="24.26"/>
    <n v="363.9"/>
    <n v="26"/>
    <s v="2622 - RHC: RHC ambulance + kineziologie,kinezioterapie"/>
    <x v="0"/>
    <n v="4"/>
  </r>
  <r>
    <x v="113"/>
    <x v="107"/>
    <x v="0"/>
    <s v="HVLP"/>
    <s v="H02AB04"/>
    <d v="2019-07-12T09:08:20"/>
    <n v="10"/>
    <n v="24.23"/>
    <n v="242.3"/>
    <n v="26"/>
    <s v="2622 - RHC: RHC ambulance + kineziologie,kinezioterapie"/>
    <x v="0"/>
    <n v="7"/>
  </r>
  <r>
    <x v="113"/>
    <x v="107"/>
    <x v="0"/>
    <s v="HVLP"/>
    <s v="H02AB04"/>
    <d v="2019-09-06T09:28:06"/>
    <n v="15"/>
    <n v="24.28"/>
    <n v="364.2"/>
    <n v="26"/>
    <s v="2622 - RHC: RHC ambulance + kineziologie,kinezioterapie"/>
    <x v="0"/>
    <n v="9"/>
  </r>
  <r>
    <x v="113"/>
    <x v="107"/>
    <x v="0"/>
    <s v="HVLP"/>
    <s v="H02AB04"/>
    <d v="2019-11-15T11:00:37"/>
    <n v="10"/>
    <n v="37.549999999999997"/>
    <n v="375.5"/>
    <n v="26"/>
    <s v="2622 - RHC: RHC ambulance + kineziologie,kinezioterapie"/>
    <x v="0"/>
    <n v="11"/>
  </r>
  <r>
    <x v="145"/>
    <x v="137"/>
    <x v="3"/>
    <s v="DZ-N"/>
    <m/>
    <d v="2018-11-05T08:54:27"/>
    <n v="1"/>
    <n v="1028.5"/>
    <n v="1028.5"/>
    <n v="26"/>
    <s v="2622 - RHC: RHC ambulance + kineziologie,kinezioterapie"/>
    <x v="1"/>
    <n v="11"/>
  </r>
  <r>
    <x v="146"/>
    <x v="138"/>
    <x v="3"/>
    <s v="DZ-PPO"/>
    <m/>
    <d v="2018-03-19T09:29:08"/>
    <n v="1"/>
    <n v="502.15"/>
    <n v="502.15"/>
    <n v="26"/>
    <s v="2622 - RHC: RHC ambulance + kineziologie,kinezioterapie"/>
    <x v="1"/>
    <n v="3"/>
  </r>
  <r>
    <x v="146"/>
    <x v="138"/>
    <x v="3"/>
    <s v="DZ-PPO"/>
    <m/>
    <d v="2018-11-05T08:54:27"/>
    <n v="1"/>
    <n v="502.15"/>
    <n v="502.15"/>
    <n v="26"/>
    <s v="2622 - RHC: RHC ambulance + kineziologie,kinezioterapie"/>
    <x v="1"/>
    <n v="11"/>
  </r>
  <r>
    <x v="147"/>
    <x v="139"/>
    <x v="3"/>
    <s v="DZ-PPO"/>
    <m/>
    <d v="2018-08-13T09:48:53"/>
    <n v="1"/>
    <n v="490.05"/>
    <n v="490.05"/>
    <n v="26"/>
    <s v="2622 - RHC: RHC ambulance + kineziologie,kinezioterapie"/>
    <x v="1"/>
    <n v="8"/>
  </r>
  <r>
    <x v="147"/>
    <x v="139"/>
    <x v="3"/>
    <s v="DZ-PPO"/>
    <m/>
    <d v="2018-09-21T09:26:05"/>
    <n v="1"/>
    <n v="490.05"/>
    <n v="490.05"/>
    <n v="26"/>
    <s v="2622 - RHC: RHC ambulance + kineziologie,kinezioterapie"/>
    <x v="1"/>
    <n v="9"/>
  </r>
  <r>
    <x v="147"/>
    <x v="139"/>
    <x v="3"/>
    <s v="DZ-PPO"/>
    <m/>
    <d v="2018-11-05T08:54:27"/>
    <n v="1"/>
    <n v="490.05"/>
    <n v="490.05"/>
    <n v="26"/>
    <s v="2622 - RHC: RHC ambulance + kineziologie,kinezioterapie"/>
    <x v="1"/>
    <n v="11"/>
  </r>
  <r>
    <x v="148"/>
    <x v="140"/>
    <x v="3"/>
    <s v="DZ-PPO"/>
    <m/>
    <d v="2018-03-19T09:29:08"/>
    <n v="2"/>
    <n v="72.599999999999994"/>
    <n v="145.19999999999999"/>
    <n v="26"/>
    <s v="2622 - RHC: RHC ambulance + kineziologie,kinezioterapie"/>
    <x v="1"/>
    <n v="3"/>
  </r>
  <r>
    <x v="148"/>
    <x v="140"/>
    <x v="3"/>
    <s v="DZ-PPO"/>
    <m/>
    <d v="2018-05-28T08:36:38"/>
    <n v="6"/>
    <n v="72.599999999999994"/>
    <n v="435.6"/>
    <n v="26"/>
    <s v="2622 - RHC: RHC ambulance + kineziologie,kinezioterapie"/>
    <x v="1"/>
    <n v="5"/>
  </r>
  <r>
    <x v="148"/>
    <x v="140"/>
    <x v="3"/>
    <s v="DZ-PPO"/>
    <m/>
    <d v="2018-09-21T09:26:05"/>
    <n v="4"/>
    <n v="72.599999999999994"/>
    <n v="290.39999999999998"/>
    <n v="26"/>
    <s v="2622 - RHC: RHC ambulance + kineziologie,kinezioterapie"/>
    <x v="1"/>
    <n v="9"/>
  </r>
  <r>
    <x v="148"/>
    <x v="140"/>
    <x v="3"/>
    <s v="DZ-PPO"/>
    <m/>
    <d v="2019-01-28T10:02:49"/>
    <n v="6"/>
    <n v="72.599999999999994"/>
    <n v="435.6"/>
    <n v="26"/>
    <s v="2622 - RHC: RHC ambulance + kineziologie,kinezioterapie"/>
    <x v="0"/>
    <n v="1"/>
  </r>
  <r>
    <x v="148"/>
    <x v="140"/>
    <x v="3"/>
    <s v="DZ-PPO"/>
    <m/>
    <d v="2019-06-10T10:04:23"/>
    <n v="5"/>
    <n v="72.599999999999994"/>
    <n v="363"/>
    <n v="26"/>
    <s v="2622 - RHC: RHC ambulance + kineziologie,kinezioterapie"/>
    <x v="0"/>
    <n v="6"/>
  </r>
  <r>
    <x v="148"/>
    <x v="140"/>
    <x v="3"/>
    <s v="DZ-PPO"/>
    <m/>
    <d v="2019-07-15T10:13:48"/>
    <n v="4"/>
    <n v="72.599999999999994"/>
    <n v="290.39999999999998"/>
    <n v="26"/>
    <s v="2622 - RHC: RHC ambulance + kineziologie,kinezioterapie"/>
    <x v="0"/>
    <n v="7"/>
  </r>
  <r>
    <x v="572"/>
    <x v="554"/>
    <x v="3"/>
    <s v="DZ-N"/>
    <m/>
    <d v="2018-07-23T08:43:44"/>
    <n v="1"/>
    <n v="321.38"/>
    <n v="321.38"/>
    <n v="26"/>
    <s v="2622 - RHC: RHC ambulance + kineziologie,kinezioterapie"/>
    <x v="1"/>
    <n v="7"/>
  </r>
  <r>
    <x v="151"/>
    <x v="143"/>
    <x v="3"/>
    <s v="DZ-N"/>
    <m/>
    <d v="2018-07-23T08:43:44"/>
    <n v="1"/>
    <n v="248.41"/>
    <n v="248.41"/>
    <n v="26"/>
    <s v="2622 - RHC: RHC ambulance + kineziologie,kinezioterapie"/>
    <x v="1"/>
    <n v="7"/>
  </r>
  <r>
    <x v="152"/>
    <x v="144"/>
    <x v="3"/>
    <s v="DZ-PPO"/>
    <m/>
    <d v="2019-05-13T09:33:06"/>
    <n v="1"/>
    <n v="321.38"/>
    <n v="321.38"/>
    <n v="26"/>
    <s v="2622 - RHC: RHC ambulance + kineziologie,kinezioterapie"/>
    <x v="0"/>
    <n v="5"/>
  </r>
  <r>
    <x v="152"/>
    <x v="144"/>
    <x v="3"/>
    <s v="DZ-PPO"/>
    <m/>
    <d v="2019-07-01T10:52:20"/>
    <n v="1"/>
    <n v="321.38"/>
    <n v="321.38"/>
    <n v="26"/>
    <s v="2622 - RHC: RHC ambulance + kineziologie,kinezioterapie"/>
    <x v="0"/>
    <n v="7"/>
  </r>
  <r>
    <x v="152"/>
    <x v="144"/>
    <x v="3"/>
    <s v="DZ-PPO"/>
    <m/>
    <d v="2019-12-16T10:43:58"/>
    <n v="1"/>
    <n v="321.38"/>
    <n v="321.38"/>
    <n v="26"/>
    <s v="2622 - RHC: RHC ambulance + kineziologie,kinezioterapie"/>
    <x v="0"/>
    <n v="12"/>
  </r>
  <r>
    <x v="153"/>
    <x v="145"/>
    <x v="3"/>
    <s v="DZ-PPO"/>
    <m/>
    <d v="2019-04-08T10:33:35"/>
    <n v="1"/>
    <n v="277.97000000000003"/>
    <n v="277.97000000000003"/>
    <n v="26"/>
    <s v="2622 - RHC: RHC ambulance + kineziologie,kinezioterapie"/>
    <x v="0"/>
    <n v="4"/>
  </r>
  <r>
    <x v="153"/>
    <x v="145"/>
    <x v="3"/>
    <s v="DZ-PPO"/>
    <m/>
    <d v="2019-05-13T09:33:06"/>
    <n v="1"/>
    <n v="277.97000000000003"/>
    <n v="277.97000000000003"/>
    <n v="26"/>
    <s v="2622 - RHC: RHC ambulance + kineziologie,kinezioterapie"/>
    <x v="0"/>
    <n v="5"/>
  </r>
  <r>
    <x v="153"/>
    <x v="145"/>
    <x v="3"/>
    <s v="DZ-PPO"/>
    <m/>
    <d v="2019-07-01T10:52:20"/>
    <n v="1"/>
    <n v="277.97000000000003"/>
    <n v="277.97000000000003"/>
    <n v="26"/>
    <s v="2622 - RHC: RHC ambulance + kineziologie,kinezioterapie"/>
    <x v="0"/>
    <n v="7"/>
  </r>
  <r>
    <x v="154"/>
    <x v="146"/>
    <x v="3"/>
    <s v="DZ"/>
    <m/>
    <d v="2019-05-13T09:33:06"/>
    <n v="6"/>
    <n v="507.14"/>
    <n v="3042.84"/>
    <n v="26"/>
    <s v="2622 - RHC: RHC ambulance + kineziologie,kinezioterapie"/>
    <x v="0"/>
    <n v="5"/>
  </r>
  <r>
    <x v="156"/>
    <x v="148"/>
    <x v="3"/>
    <s v="DZ-RUCE"/>
    <m/>
    <d v="2018-05-28T08:36:38"/>
    <n v="20"/>
    <n v="58.32"/>
    <n v="1166.44"/>
    <n v="26"/>
    <s v="2622 - RHC: RHC ambulance + kineziologie,kinezioterapie"/>
    <x v="1"/>
    <n v="5"/>
  </r>
  <r>
    <x v="156"/>
    <x v="148"/>
    <x v="3"/>
    <s v="DZ-RUCE"/>
    <m/>
    <d v="2019-01-07T10:35:31"/>
    <n v="10"/>
    <n v="58.32"/>
    <n v="583.22"/>
    <n v="26"/>
    <s v="2622 - RHC: RHC ambulance + kineziologie,kinezioterapie"/>
    <x v="0"/>
    <n v="1"/>
  </r>
  <r>
    <x v="156"/>
    <x v="148"/>
    <x v="3"/>
    <s v="DZ-RUCE"/>
    <m/>
    <d v="2019-01-28T10:02:49"/>
    <n v="10"/>
    <n v="58.32"/>
    <n v="583.22"/>
    <n v="26"/>
    <s v="2622 - RHC: RHC ambulance + kineziologie,kinezioterapie"/>
    <x v="0"/>
    <n v="1"/>
  </r>
  <r>
    <x v="156"/>
    <x v="148"/>
    <x v="3"/>
    <s v="DZ-RUCE"/>
    <m/>
    <d v="2019-04-08T10:33:35"/>
    <n v="10"/>
    <n v="58.32"/>
    <n v="583.22"/>
    <n v="26"/>
    <s v="2622 - RHC: RHC ambulance + kineziologie,kinezioterapie"/>
    <x v="0"/>
    <n v="4"/>
  </r>
  <r>
    <x v="156"/>
    <x v="148"/>
    <x v="3"/>
    <s v="DZ-RUCE"/>
    <m/>
    <d v="2019-05-13T09:33:06"/>
    <n v="20"/>
    <n v="58.32"/>
    <n v="1166.44"/>
    <n v="26"/>
    <s v="2622 - RHC: RHC ambulance + kineziologie,kinezioterapie"/>
    <x v="0"/>
    <n v="5"/>
  </r>
  <r>
    <x v="156"/>
    <x v="148"/>
    <x v="3"/>
    <s v="DZ-RUCE"/>
    <m/>
    <d v="2019-06-10T10:04:23"/>
    <n v="10"/>
    <n v="58.32"/>
    <n v="583.22"/>
    <n v="26"/>
    <s v="2622 - RHC: RHC ambulance + kineziologie,kinezioterapie"/>
    <x v="0"/>
    <n v="6"/>
  </r>
  <r>
    <x v="156"/>
    <x v="148"/>
    <x v="3"/>
    <s v="DZ-RUCE"/>
    <m/>
    <d v="2019-07-15T10:13:48"/>
    <n v="10"/>
    <n v="58.32"/>
    <n v="583.22"/>
    <n v="26"/>
    <s v="2622 - RHC: RHC ambulance + kineziologie,kinezioterapie"/>
    <x v="0"/>
    <n v="7"/>
  </r>
  <r>
    <x v="156"/>
    <x v="148"/>
    <x v="3"/>
    <s v="DZ-RUCE"/>
    <m/>
    <d v="2019-08-19T10:18:55"/>
    <n v="20"/>
    <n v="58.32"/>
    <n v="1166.43"/>
    <n v="26"/>
    <s v="2622 - RHC: RHC ambulance + kineziologie,kinezioterapie"/>
    <x v="0"/>
    <n v="8"/>
  </r>
  <r>
    <x v="156"/>
    <x v="148"/>
    <x v="3"/>
    <s v="DZ-RUCE"/>
    <m/>
    <d v="2019-09-30T09:54:33"/>
    <n v="15"/>
    <n v="58.32"/>
    <n v="874.83"/>
    <n v="26"/>
    <s v="2622 - RHC: RHC ambulance + kineziologie,kinezioterapie"/>
    <x v="0"/>
    <n v="9"/>
  </r>
  <r>
    <x v="156"/>
    <x v="148"/>
    <x v="3"/>
    <s v="DZ-RUCE"/>
    <m/>
    <d v="2019-11-11T09:34:47"/>
    <n v="10"/>
    <n v="58.32"/>
    <n v="583.22"/>
    <n v="26"/>
    <s v="2622 - RHC: RHC ambulance + kineziologie,kinezioterapie"/>
    <x v="0"/>
    <n v="11"/>
  </r>
  <r>
    <x v="573"/>
    <x v="555"/>
    <x v="3"/>
    <s v="DZ-RUCE"/>
    <m/>
    <d v="2018-03-19T09:29:08"/>
    <n v="1"/>
    <n v="434.15"/>
    <n v="434.15"/>
    <n v="26"/>
    <s v="2622 - RHC: RHC ambulance + kineziologie,kinezioterapie"/>
    <x v="1"/>
    <n v="3"/>
  </r>
  <r>
    <x v="573"/>
    <x v="555"/>
    <x v="3"/>
    <s v="DZ-RUCE"/>
    <m/>
    <d v="2018-04-09T09:11:51"/>
    <n v="2"/>
    <n v="434.15"/>
    <n v="868.3"/>
    <n v="26"/>
    <s v="2622 - RHC: RHC ambulance + kineziologie,kinezioterapie"/>
    <x v="1"/>
    <n v="4"/>
  </r>
  <r>
    <x v="573"/>
    <x v="555"/>
    <x v="3"/>
    <s v="DZ-RUCE"/>
    <m/>
    <d v="2018-07-23T08:43:44"/>
    <n v="2"/>
    <n v="434.15"/>
    <n v="868.3"/>
    <n v="26"/>
    <s v="2622 - RHC: RHC ambulance + kineziologie,kinezioterapie"/>
    <x v="1"/>
    <n v="7"/>
  </r>
  <r>
    <x v="573"/>
    <x v="555"/>
    <x v="3"/>
    <s v="DZ-RUCE"/>
    <m/>
    <d v="2018-08-13T09:48:53"/>
    <n v="2"/>
    <n v="434.15"/>
    <n v="868.3"/>
    <n v="26"/>
    <s v="2622 - RHC: RHC ambulance + kineziologie,kinezioterapie"/>
    <x v="1"/>
    <n v="8"/>
  </r>
  <r>
    <x v="573"/>
    <x v="555"/>
    <x v="3"/>
    <s v="DZ-RUCE"/>
    <m/>
    <d v="2018-09-21T09:26:05"/>
    <n v="1"/>
    <n v="434.15"/>
    <n v="434.15"/>
    <n v="26"/>
    <s v="2622 - RHC: RHC ambulance + kineziologie,kinezioterapie"/>
    <x v="1"/>
    <n v="9"/>
  </r>
  <r>
    <x v="573"/>
    <x v="555"/>
    <x v="3"/>
    <s v="DZ-RUCE"/>
    <m/>
    <d v="2018-11-05T08:54:27"/>
    <n v="2"/>
    <n v="434.15"/>
    <n v="868.3"/>
    <n v="26"/>
    <s v="2622 - RHC: RHC ambulance + kineziologie,kinezioterapie"/>
    <x v="1"/>
    <n v="11"/>
  </r>
  <r>
    <x v="158"/>
    <x v="150"/>
    <x v="3"/>
    <s v="DZ-PPO"/>
    <m/>
    <d v="2019-04-26T13:31:08"/>
    <n v="2"/>
    <n v="171.82"/>
    <n v="343.64"/>
    <n v="26"/>
    <s v="2622 - RHC: RHC ambulance + kineziologie,kinezioterapie"/>
    <x v="0"/>
    <n v="4"/>
  </r>
  <r>
    <x v="159"/>
    <x v="151"/>
    <x v="3"/>
    <s v="DZ-PPO"/>
    <m/>
    <d v="2018-05-28T12:43:36"/>
    <n v="15"/>
    <n v="152.52000000000001"/>
    <n v="2287.81"/>
    <n v="26"/>
    <s v="2622 - RHC: RHC ambulance + kineziologie,kinezioterapie"/>
    <x v="1"/>
    <n v="5"/>
  </r>
  <r>
    <x v="159"/>
    <x v="151"/>
    <x v="3"/>
    <s v="DZ-PPO"/>
    <m/>
    <d v="2019-01-28T10:02:49"/>
    <n v="2"/>
    <n v="152.52000000000001"/>
    <n v="305.04000000000002"/>
    <n v="26"/>
    <s v="2622 - RHC: RHC ambulance + kineziologie,kinezioterapie"/>
    <x v="0"/>
    <n v="1"/>
  </r>
  <r>
    <x v="159"/>
    <x v="151"/>
    <x v="3"/>
    <s v="DZ-PPO"/>
    <m/>
    <d v="2019-01-28T10:02:49"/>
    <n v="4"/>
    <n v="152.52000000000001"/>
    <n v="610.08000000000004"/>
    <n v="26"/>
    <s v="2622 - RHC: RHC ambulance + kineziologie,kinezioterapie"/>
    <x v="0"/>
    <n v="1"/>
  </r>
  <r>
    <x v="160"/>
    <x v="152"/>
    <x v="3"/>
    <s v="DZ-PPO"/>
    <m/>
    <d v="2018-01-22T09:12:05"/>
    <n v="5"/>
    <n v="95.59"/>
    <n v="477.95"/>
    <n v="26"/>
    <s v="2622 - RHC: RHC ambulance + kineziologie,kinezioterapie"/>
    <x v="1"/>
    <n v="1"/>
  </r>
  <r>
    <x v="160"/>
    <x v="152"/>
    <x v="3"/>
    <s v="DZ-PPO"/>
    <m/>
    <d v="2018-03-19T09:29:08"/>
    <n v="6"/>
    <n v="95.59"/>
    <n v="573.54"/>
    <n v="26"/>
    <s v="2622 - RHC: RHC ambulance + kineziologie,kinezioterapie"/>
    <x v="1"/>
    <n v="3"/>
  </r>
  <r>
    <x v="160"/>
    <x v="152"/>
    <x v="3"/>
    <s v="DZ-PPO"/>
    <m/>
    <d v="2018-05-21T11:21:11"/>
    <n v="6"/>
    <n v="95.59"/>
    <n v="573.54"/>
    <n v="26"/>
    <s v="2622 - RHC: RHC ambulance + kineziologie,kinezioterapie"/>
    <x v="1"/>
    <n v="5"/>
  </r>
  <r>
    <x v="160"/>
    <x v="152"/>
    <x v="3"/>
    <s v="DZ-PPO"/>
    <m/>
    <d v="2018-07-23T08:43:44"/>
    <n v="12"/>
    <n v="95.59"/>
    <n v="1147.08"/>
    <n v="26"/>
    <s v="2622 - RHC: RHC ambulance + kineziologie,kinezioterapie"/>
    <x v="1"/>
    <n v="7"/>
  </r>
  <r>
    <x v="160"/>
    <x v="152"/>
    <x v="3"/>
    <s v="DZ-PPO"/>
    <m/>
    <d v="2018-08-13T09:48:53"/>
    <n v="6"/>
    <n v="95.59"/>
    <n v="573.54"/>
    <n v="26"/>
    <s v="2622 - RHC: RHC ambulance + kineziologie,kinezioterapie"/>
    <x v="1"/>
    <n v="8"/>
  </r>
  <r>
    <x v="160"/>
    <x v="152"/>
    <x v="3"/>
    <s v="DZ-PPO"/>
    <m/>
    <d v="2019-04-08T10:33:35"/>
    <n v="15"/>
    <n v="95.59"/>
    <n v="1433.85"/>
    <n v="26"/>
    <s v="2622 - RHC: RHC ambulance + kineziologie,kinezioterapie"/>
    <x v="0"/>
    <n v="4"/>
  </r>
  <r>
    <x v="160"/>
    <x v="152"/>
    <x v="3"/>
    <s v="DZ-PPO"/>
    <m/>
    <d v="2019-07-15T10:13:48"/>
    <n v="6"/>
    <n v="95.59"/>
    <n v="573.54"/>
    <n v="26"/>
    <s v="2622 - RHC: RHC ambulance + kineziologie,kinezioterapie"/>
    <x v="0"/>
    <n v="7"/>
  </r>
  <r>
    <x v="160"/>
    <x v="152"/>
    <x v="3"/>
    <s v="DZ-PPO"/>
    <m/>
    <d v="2019-09-09T10:30:39"/>
    <n v="6"/>
    <n v="95.59"/>
    <n v="573.54"/>
    <n v="26"/>
    <s v="2622 - RHC: RHC ambulance + kineziologie,kinezioterapie"/>
    <x v="0"/>
    <n v="9"/>
  </r>
  <r>
    <x v="160"/>
    <x v="152"/>
    <x v="3"/>
    <s v="DZ-PPO"/>
    <m/>
    <d v="2019-11-25T09:14:22"/>
    <n v="12"/>
    <n v="95.59"/>
    <n v="1147.08"/>
    <n v="26"/>
    <s v="2622 - RHC: RHC ambulance + kineziologie,kinezioterapie"/>
    <x v="0"/>
    <n v="11"/>
  </r>
  <r>
    <x v="574"/>
    <x v="556"/>
    <x v="3"/>
    <s v="DZ-PPO"/>
    <m/>
    <d v="2018-04-09T09:11:51"/>
    <n v="1"/>
    <n v="212.96"/>
    <n v="212.96"/>
    <n v="26"/>
    <s v="2622 - RHC: RHC ambulance + kineziologie,kinezioterapie"/>
    <x v="1"/>
    <n v="4"/>
  </r>
  <r>
    <x v="574"/>
    <x v="556"/>
    <x v="3"/>
    <s v="DZ-PPO"/>
    <m/>
    <d v="2019-01-07T10:35:31"/>
    <n v="2"/>
    <n v="212.96"/>
    <n v="425.92"/>
    <n v="26"/>
    <s v="2622 - RHC: RHC ambulance + kineziologie,kinezioterapie"/>
    <x v="0"/>
    <n v="1"/>
  </r>
  <r>
    <x v="574"/>
    <x v="556"/>
    <x v="3"/>
    <s v="DZ-PPO"/>
    <m/>
    <d v="2019-01-28T10:02:49"/>
    <n v="1"/>
    <n v="212.96"/>
    <n v="212.96"/>
    <n v="26"/>
    <s v="2622 - RHC: RHC ambulance + kineziologie,kinezioterapie"/>
    <x v="0"/>
    <n v="1"/>
  </r>
  <r>
    <x v="163"/>
    <x v="155"/>
    <x v="3"/>
    <s v="DZ-PPO"/>
    <m/>
    <d v="2018-12-10T09:45:08"/>
    <n v="12"/>
    <n v="108.78"/>
    <n v="1305.3499999999999"/>
    <n v="26"/>
    <s v="2622 - RHC: RHC ambulance + kineziologie,kinezioterapie"/>
    <x v="1"/>
    <n v="12"/>
  </r>
  <r>
    <x v="575"/>
    <x v="557"/>
    <x v="3"/>
    <s v="DZ-PPO"/>
    <m/>
    <d v="2018-03-19T09:29:08"/>
    <n v="1"/>
    <n v="1794.25"/>
    <n v="1794.25"/>
    <n v="26"/>
    <s v="2622 - RHC: RHC ambulance + kineziologie,kinezioterapie"/>
    <x v="1"/>
    <n v="3"/>
  </r>
  <r>
    <x v="575"/>
    <x v="557"/>
    <x v="3"/>
    <s v="DZ-PPO"/>
    <m/>
    <d v="2018-05-21T11:21:11"/>
    <n v="1"/>
    <n v="1794.25"/>
    <n v="1794.25"/>
    <n v="26"/>
    <s v="2622 - RHC: RHC ambulance + kineziologie,kinezioterapie"/>
    <x v="1"/>
    <n v="5"/>
  </r>
  <r>
    <x v="575"/>
    <x v="557"/>
    <x v="3"/>
    <s v="DZ-PPO"/>
    <m/>
    <d v="2018-10-08T14:05:26"/>
    <n v="2"/>
    <n v="1794.25"/>
    <n v="3588.5"/>
    <n v="26"/>
    <s v="2622 - RHC: RHC ambulance + kineziologie,kinezioterapie"/>
    <x v="1"/>
    <n v="10"/>
  </r>
  <r>
    <x v="575"/>
    <x v="557"/>
    <x v="3"/>
    <s v="DZ-PPO"/>
    <m/>
    <d v="2018-11-05T08:54:27"/>
    <n v="1"/>
    <n v="1794.25"/>
    <n v="1794.25"/>
    <n v="26"/>
    <s v="2622 - RHC: RHC ambulance + kineziologie,kinezioterapie"/>
    <x v="1"/>
    <n v="11"/>
  </r>
  <r>
    <x v="575"/>
    <x v="557"/>
    <x v="3"/>
    <s v="DZ-PPO"/>
    <m/>
    <d v="2019-01-29T08:40:43"/>
    <n v="2"/>
    <n v="1794.25"/>
    <n v="3588.5"/>
    <n v="26"/>
    <s v="2622 - RHC: RHC ambulance + kineziologie,kinezioterapie"/>
    <x v="0"/>
    <n v="1"/>
  </r>
  <r>
    <x v="575"/>
    <x v="557"/>
    <x v="3"/>
    <s v="DZ-PPO"/>
    <m/>
    <d v="2019-04-08T10:33:35"/>
    <n v="1"/>
    <n v="1794.25"/>
    <n v="1794.25"/>
    <n v="26"/>
    <s v="2622 - RHC: RHC ambulance + kineziologie,kinezioterapie"/>
    <x v="0"/>
    <n v="4"/>
  </r>
  <r>
    <x v="575"/>
    <x v="557"/>
    <x v="3"/>
    <s v="DZ-PPO"/>
    <m/>
    <d v="2019-07-01T10:52:20"/>
    <n v="1"/>
    <n v="1794.25"/>
    <n v="1794.25"/>
    <n v="26"/>
    <s v="2622 - RHC: RHC ambulance + kineziologie,kinezioterapie"/>
    <x v="0"/>
    <n v="7"/>
  </r>
  <r>
    <x v="575"/>
    <x v="557"/>
    <x v="3"/>
    <s v="DZ-PPO"/>
    <m/>
    <d v="2019-08-19T10:18:55"/>
    <n v="1"/>
    <n v="1794.25"/>
    <n v="1794.25"/>
    <n v="26"/>
    <s v="2622 - RHC: RHC ambulance + kineziologie,kinezioterapie"/>
    <x v="0"/>
    <n v="8"/>
  </r>
  <r>
    <x v="575"/>
    <x v="557"/>
    <x v="3"/>
    <s v="DZ-PPO"/>
    <m/>
    <d v="2019-10-14T14:40:08"/>
    <n v="1"/>
    <n v="1794.25"/>
    <n v="1794.25"/>
    <n v="26"/>
    <s v="2622 - RHC: RHC ambulance + kineziologie,kinezioterapie"/>
    <x v="0"/>
    <n v="10"/>
  </r>
  <r>
    <x v="166"/>
    <x v="158"/>
    <x v="3"/>
    <s v="DZ-N"/>
    <m/>
    <d v="2018-05-21T11:21:11"/>
    <n v="1"/>
    <n v="439.23"/>
    <n v="439.23"/>
    <n v="26"/>
    <s v="2622 - RHC: RHC ambulance + kineziologie,kinezioterapie"/>
    <x v="1"/>
    <n v="5"/>
  </r>
  <r>
    <x v="168"/>
    <x v="160"/>
    <x v="3"/>
    <s v="DZ-RUCE"/>
    <m/>
    <d v="2018-05-28T08:36:38"/>
    <n v="20"/>
    <n v="91.16"/>
    <n v="1823.24"/>
    <n v="26"/>
    <s v="2622 - RHC: RHC ambulance + kineziologie,kinezioterapie"/>
    <x v="1"/>
    <n v="5"/>
  </r>
  <r>
    <x v="168"/>
    <x v="160"/>
    <x v="3"/>
    <s v="DZ-RUCE"/>
    <m/>
    <d v="2019-01-07T10:35:31"/>
    <n v="10"/>
    <n v="91.16"/>
    <n v="911.62"/>
    <n v="26"/>
    <s v="2622 - RHC: RHC ambulance + kineziologie,kinezioterapie"/>
    <x v="0"/>
    <n v="1"/>
  </r>
  <r>
    <x v="168"/>
    <x v="160"/>
    <x v="3"/>
    <s v="DZ-RUCE"/>
    <m/>
    <d v="2019-01-28T10:02:49"/>
    <n v="10"/>
    <n v="91.16"/>
    <n v="911.62"/>
    <n v="26"/>
    <s v="2622 - RHC: RHC ambulance + kineziologie,kinezioterapie"/>
    <x v="0"/>
    <n v="1"/>
  </r>
  <r>
    <x v="168"/>
    <x v="160"/>
    <x v="3"/>
    <s v="DZ-RUCE"/>
    <m/>
    <d v="2019-05-13T09:33:06"/>
    <n v="10"/>
    <n v="91.16"/>
    <n v="911.62"/>
    <n v="26"/>
    <s v="2622 - RHC: RHC ambulance + kineziologie,kinezioterapie"/>
    <x v="0"/>
    <n v="5"/>
  </r>
  <r>
    <x v="168"/>
    <x v="160"/>
    <x v="3"/>
    <s v="DZ-RUCE"/>
    <m/>
    <d v="2019-06-10T10:04:23"/>
    <n v="10"/>
    <n v="91.16"/>
    <n v="911.62"/>
    <n v="26"/>
    <s v="2622 - RHC: RHC ambulance + kineziologie,kinezioterapie"/>
    <x v="0"/>
    <n v="6"/>
  </r>
  <r>
    <x v="168"/>
    <x v="160"/>
    <x v="3"/>
    <s v="DZ-RUCE"/>
    <m/>
    <d v="2019-07-15T10:13:48"/>
    <n v="10"/>
    <n v="91.16"/>
    <n v="911.62"/>
    <n v="26"/>
    <s v="2622 - RHC: RHC ambulance + kineziologie,kinezioterapie"/>
    <x v="0"/>
    <n v="7"/>
  </r>
  <r>
    <x v="168"/>
    <x v="160"/>
    <x v="3"/>
    <s v="DZ-RUCE"/>
    <m/>
    <d v="2019-09-30T09:54:33"/>
    <n v="15"/>
    <n v="91.16"/>
    <n v="1367.43"/>
    <n v="26"/>
    <s v="2622 - RHC: RHC ambulance + kineziologie,kinezioterapie"/>
    <x v="0"/>
    <n v="9"/>
  </r>
  <r>
    <x v="168"/>
    <x v="160"/>
    <x v="3"/>
    <s v="DZ-RUCE"/>
    <m/>
    <d v="2019-11-11T09:34:47"/>
    <n v="10"/>
    <n v="91.16"/>
    <n v="911.62"/>
    <n v="26"/>
    <s v="2622 - RHC: RHC ambulance + kineziologie,kinezioterapie"/>
    <x v="0"/>
    <n v="11"/>
  </r>
  <r>
    <x v="169"/>
    <x v="161"/>
    <x v="3"/>
    <s v="DZ-RUCE"/>
    <m/>
    <d v="2018-01-22T09:12:05"/>
    <n v="2"/>
    <n v="675.3"/>
    <n v="1350.6"/>
    <n v="26"/>
    <s v="2622 - RHC: RHC ambulance + kineziologie,kinezioterapie"/>
    <x v="1"/>
    <n v="1"/>
  </r>
  <r>
    <x v="169"/>
    <x v="161"/>
    <x v="3"/>
    <s v="DZ-RUCE"/>
    <m/>
    <d v="2018-07-23T08:43:44"/>
    <n v="2"/>
    <n v="675.3"/>
    <n v="1350.6"/>
    <n v="26"/>
    <s v="2622 - RHC: RHC ambulance + kineziologie,kinezioterapie"/>
    <x v="1"/>
    <n v="7"/>
  </r>
  <r>
    <x v="169"/>
    <x v="161"/>
    <x v="3"/>
    <s v="DZ-RUCE"/>
    <m/>
    <d v="2018-09-21T09:26:05"/>
    <n v="1"/>
    <n v="675.3"/>
    <n v="675.3"/>
    <n v="26"/>
    <s v="2622 - RHC: RHC ambulance + kineziologie,kinezioterapie"/>
    <x v="1"/>
    <n v="9"/>
  </r>
  <r>
    <x v="169"/>
    <x v="161"/>
    <x v="3"/>
    <s v="DZ-RUCE"/>
    <m/>
    <d v="2018-11-05T08:54:27"/>
    <n v="2"/>
    <n v="675.3"/>
    <n v="1350.6"/>
    <n v="26"/>
    <s v="2622 - RHC: RHC ambulance + kineziologie,kinezioterapie"/>
    <x v="1"/>
    <n v="11"/>
  </r>
  <r>
    <x v="173"/>
    <x v="165"/>
    <x v="3"/>
    <s v="DZ"/>
    <m/>
    <d v="2018-02-12T11:48:11"/>
    <n v="4"/>
    <n v="28.07"/>
    <n v="112.29"/>
    <n v="26"/>
    <s v="2622 - RHC: RHC ambulance + kineziologie,kinezioterapie"/>
    <x v="1"/>
    <n v="2"/>
  </r>
  <r>
    <x v="173"/>
    <x v="165"/>
    <x v="3"/>
    <s v="DZ"/>
    <m/>
    <d v="2018-08-13T09:48:53"/>
    <n v="10"/>
    <n v="28.07"/>
    <n v="280.72000000000003"/>
    <n v="26"/>
    <s v="2622 - RHC: RHC ambulance + kineziologie,kinezioterapie"/>
    <x v="1"/>
    <n v="8"/>
  </r>
  <r>
    <x v="173"/>
    <x v="165"/>
    <x v="3"/>
    <s v="DZ"/>
    <m/>
    <d v="2019-08-05T09:18:36"/>
    <n v="9"/>
    <n v="28.07"/>
    <n v="252.65"/>
    <n v="26"/>
    <s v="2622 - RHC: RHC ambulance + kineziologie,kinezioterapie"/>
    <x v="0"/>
    <n v="8"/>
  </r>
  <r>
    <x v="173"/>
    <x v="165"/>
    <x v="3"/>
    <s v="DZ"/>
    <m/>
    <d v="2019-08-05T09:18:36"/>
    <n v="1"/>
    <n v="28.07"/>
    <n v="28.07"/>
    <n v="26"/>
    <s v="2622 - RHC: RHC ambulance + kineziologie,kinezioterapie"/>
    <x v="0"/>
    <n v="8"/>
  </r>
  <r>
    <x v="576"/>
    <x v="558"/>
    <x v="3"/>
    <s v="DZ-PPO"/>
    <m/>
    <d v="2018-03-05T10:17:46"/>
    <n v="1"/>
    <n v="555.89"/>
    <n v="555.89"/>
    <n v="26"/>
    <s v="2622 - RHC: RHC ambulance + kineziologie,kinezioterapie"/>
    <x v="1"/>
    <n v="3"/>
  </r>
  <r>
    <x v="576"/>
    <x v="558"/>
    <x v="3"/>
    <s v="DZ-PPO"/>
    <m/>
    <d v="2018-03-19T09:29:08"/>
    <n v="1"/>
    <n v="555.89"/>
    <n v="555.89"/>
    <n v="26"/>
    <s v="2622 - RHC: RHC ambulance + kineziologie,kinezioterapie"/>
    <x v="1"/>
    <n v="3"/>
  </r>
  <r>
    <x v="576"/>
    <x v="558"/>
    <x v="3"/>
    <s v="DZ-PPO"/>
    <m/>
    <d v="2018-05-21T11:21:11"/>
    <n v="1"/>
    <n v="555.89"/>
    <n v="555.89"/>
    <n v="26"/>
    <s v="2622 - RHC: RHC ambulance + kineziologie,kinezioterapie"/>
    <x v="1"/>
    <n v="5"/>
  </r>
  <r>
    <x v="576"/>
    <x v="558"/>
    <x v="3"/>
    <s v="DZ-PPO"/>
    <m/>
    <d v="2018-07-23T08:43:44"/>
    <n v="1"/>
    <n v="555.89"/>
    <n v="555.89"/>
    <n v="26"/>
    <s v="2622 - RHC: RHC ambulance + kineziologie,kinezioterapie"/>
    <x v="1"/>
    <n v="7"/>
  </r>
  <r>
    <x v="576"/>
    <x v="558"/>
    <x v="3"/>
    <s v="DZ-PPO"/>
    <m/>
    <d v="2018-10-01T12:56:56"/>
    <n v="1"/>
    <n v="555.89"/>
    <n v="555.89"/>
    <n v="26"/>
    <s v="2622 - RHC: RHC ambulance + kineziologie,kinezioterapie"/>
    <x v="1"/>
    <n v="10"/>
  </r>
  <r>
    <x v="576"/>
    <x v="558"/>
    <x v="3"/>
    <s v="DZ-PPO"/>
    <m/>
    <d v="2018-11-12T09:35:49"/>
    <n v="1"/>
    <n v="555.89"/>
    <n v="555.89"/>
    <n v="26"/>
    <s v="2622 - RHC: RHC ambulance + kineziologie,kinezioterapie"/>
    <x v="1"/>
    <n v="11"/>
  </r>
  <r>
    <x v="576"/>
    <x v="558"/>
    <x v="3"/>
    <s v="DZ-PPO"/>
    <m/>
    <d v="2019-01-29T08:40:43"/>
    <n v="1"/>
    <n v="555.89"/>
    <n v="555.89"/>
    <n v="26"/>
    <s v="2622 - RHC: RHC ambulance + kineziologie,kinezioterapie"/>
    <x v="0"/>
    <n v="1"/>
  </r>
  <r>
    <x v="576"/>
    <x v="558"/>
    <x v="3"/>
    <s v="DZ-PPO"/>
    <m/>
    <d v="2019-04-08T10:33:35"/>
    <n v="1"/>
    <n v="555.89"/>
    <n v="555.89"/>
    <n v="26"/>
    <s v="2622 - RHC: RHC ambulance + kineziologie,kinezioterapie"/>
    <x v="0"/>
    <n v="4"/>
  </r>
  <r>
    <x v="576"/>
    <x v="558"/>
    <x v="3"/>
    <s v="DZ-PPO"/>
    <m/>
    <d v="2019-06-12T10:35:06"/>
    <n v="1"/>
    <n v="555.89"/>
    <n v="555.89"/>
    <n v="26"/>
    <s v="2622 - RHC: RHC ambulance + kineziologie,kinezioterapie"/>
    <x v="0"/>
    <n v="6"/>
  </r>
  <r>
    <x v="576"/>
    <x v="558"/>
    <x v="3"/>
    <s v="DZ-PPO"/>
    <m/>
    <d v="2019-07-01T10:52:20"/>
    <n v="1"/>
    <n v="555.89"/>
    <n v="555.89"/>
    <n v="26"/>
    <s v="2622 - RHC: RHC ambulance + kineziologie,kinezioterapie"/>
    <x v="0"/>
    <n v="7"/>
  </r>
  <r>
    <x v="576"/>
    <x v="558"/>
    <x v="3"/>
    <s v="DZ-PPO"/>
    <m/>
    <d v="2019-08-05T09:18:36"/>
    <n v="1"/>
    <n v="555.89"/>
    <n v="555.89"/>
    <n v="26"/>
    <s v="2622 - RHC: RHC ambulance + kineziologie,kinezioterapie"/>
    <x v="0"/>
    <n v="8"/>
  </r>
  <r>
    <x v="576"/>
    <x v="558"/>
    <x v="3"/>
    <s v="DZ-PPO"/>
    <m/>
    <d v="2019-09-09T14:21:58"/>
    <n v="1"/>
    <n v="555.89"/>
    <n v="555.89"/>
    <n v="26"/>
    <s v="2622 - RHC: RHC ambulance + kineziologie,kinezioterapie"/>
    <x v="0"/>
    <n v="9"/>
  </r>
  <r>
    <x v="576"/>
    <x v="558"/>
    <x v="3"/>
    <s v="DZ-PPO"/>
    <m/>
    <d v="2019-10-14T10:02:21"/>
    <n v="1"/>
    <n v="555.89"/>
    <n v="555.89"/>
    <n v="26"/>
    <s v="2622 - RHC: RHC ambulance + kineziologie,kinezioterapie"/>
    <x v="0"/>
    <n v="10"/>
  </r>
  <r>
    <x v="576"/>
    <x v="558"/>
    <x v="3"/>
    <s v="DZ-PPO"/>
    <m/>
    <d v="2019-12-16T10:43:58"/>
    <n v="1"/>
    <n v="555.89"/>
    <n v="555.89"/>
    <n v="26"/>
    <s v="2622 - RHC: RHC ambulance + kineziologie,kinezioterapie"/>
    <x v="0"/>
    <n v="12"/>
  </r>
  <r>
    <x v="577"/>
    <x v="559"/>
    <x v="3"/>
    <s v="DZ-PPO"/>
    <m/>
    <d v="2018-03-05T10:17:46"/>
    <n v="1"/>
    <n v="654.30999999999995"/>
    <n v="654.30999999999995"/>
    <n v="26"/>
    <s v="2622 - RHC: RHC ambulance + kineziologie,kinezioterapie"/>
    <x v="1"/>
    <n v="3"/>
  </r>
  <r>
    <x v="577"/>
    <x v="559"/>
    <x v="3"/>
    <s v="DZ-PPO"/>
    <m/>
    <d v="2018-03-19T09:29:08"/>
    <n v="1"/>
    <n v="654.30999999999995"/>
    <n v="654.30999999999995"/>
    <n v="26"/>
    <s v="2622 - RHC: RHC ambulance + kineziologie,kinezioterapie"/>
    <x v="1"/>
    <n v="3"/>
  </r>
  <r>
    <x v="577"/>
    <x v="559"/>
    <x v="3"/>
    <s v="DZ-PPO"/>
    <m/>
    <d v="2018-05-21T11:21:11"/>
    <n v="1"/>
    <n v="654.30999999999995"/>
    <n v="654.30999999999995"/>
    <n v="26"/>
    <s v="2622 - RHC: RHC ambulance + kineziologie,kinezioterapie"/>
    <x v="1"/>
    <n v="5"/>
  </r>
  <r>
    <x v="577"/>
    <x v="559"/>
    <x v="3"/>
    <s v="DZ-PPO"/>
    <m/>
    <d v="2018-07-23T13:34:53"/>
    <n v="1"/>
    <n v="654.30999999999995"/>
    <n v="654.30999999999995"/>
    <n v="26"/>
    <s v="2622 - RHC: RHC ambulance + kineziologie,kinezioterapie"/>
    <x v="1"/>
    <n v="7"/>
  </r>
  <r>
    <x v="577"/>
    <x v="559"/>
    <x v="3"/>
    <s v="DZ-PPO"/>
    <m/>
    <d v="2018-10-01T12:56:56"/>
    <n v="1"/>
    <n v="654.30999999999995"/>
    <n v="654.30999999999995"/>
    <n v="26"/>
    <s v="2622 - RHC: RHC ambulance + kineziologie,kinezioterapie"/>
    <x v="1"/>
    <n v="10"/>
  </r>
  <r>
    <x v="577"/>
    <x v="559"/>
    <x v="3"/>
    <s v="DZ-PPO"/>
    <m/>
    <d v="2018-12-10T09:45:08"/>
    <n v="1"/>
    <n v="654.30999999999995"/>
    <n v="654.30999999999995"/>
    <n v="26"/>
    <s v="2622 - RHC: RHC ambulance + kineziologie,kinezioterapie"/>
    <x v="1"/>
    <n v="12"/>
  </r>
  <r>
    <x v="577"/>
    <x v="559"/>
    <x v="3"/>
    <s v="DZ-PPO"/>
    <m/>
    <d v="2018-12-11T10:01:36"/>
    <n v="1"/>
    <n v="654.30999999999995"/>
    <n v="654.30999999999995"/>
    <n v="26"/>
    <s v="2622 - RHC: RHC ambulance + kineziologie,kinezioterapie"/>
    <x v="1"/>
    <n v="12"/>
  </r>
  <r>
    <x v="577"/>
    <x v="559"/>
    <x v="3"/>
    <s v="DZ-PPO"/>
    <m/>
    <d v="2019-01-29T08:40:43"/>
    <n v="1"/>
    <n v="654.30999999999995"/>
    <n v="654.30999999999995"/>
    <n v="26"/>
    <s v="2622 - RHC: RHC ambulance + kineziologie,kinezioterapie"/>
    <x v="0"/>
    <n v="1"/>
  </r>
  <r>
    <x v="577"/>
    <x v="559"/>
    <x v="3"/>
    <s v="DZ-PPO"/>
    <m/>
    <d v="2019-07-02T10:23:25"/>
    <n v="1"/>
    <n v="654.30999999999995"/>
    <n v="654.30999999999995"/>
    <n v="26"/>
    <s v="2622 - RHC: RHC ambulance + kineziologie,kinezioterapie"/>
    <x v="0"/>
    <n v="7"/>
  </r>
  <r>
    <x v="577"/>
    <x v="559"/>
    <x v="3"/>
    <s v="DZ-PPO"/>
    <m/>
    <d v="2019-08-05T09:18:36"/>
    <n v="1"/>
    <n v="654.30999999999995"/>
    <n v="654.30999999999995"/>
    <n v="26"/>
    <s v="2622 - RHC: RHC ambulance + kineziologie,kinezioterapie"/>
    <x v="0"/>
    <n v="8"/>
  </r>
  <r>
    <x v="577"/>
    <x v="559"/>
    <x v="3"/>
    <s v="DZ-PPO"/>
    <m/>
    <d v="2019-10-14T10:02:21"/>
    <n v="1"/>
    <n v="654.30999999999995"/>
    <n v="654.30999999999995"/>
    <n v="26"/>
    <s v="2622 - RHC: RHC ambulance + kineziologie,kinezioterapie"/>
    <x v="0"/>
    <n v="10"/>
  </r>
  <r>
    <x v="577"/>
    <x v="559"/>
    <x v="3"/>
    <s v="DZ-PPO"/>
    <m/>
    <d v="2019-12-16T10:43:58"/>
    <n v="1"/>
    <n v="654.30999999999995"/>
    <n v="654.30999999999995"/>
    <n v="26"/>
    <s v="2622 - RHC: RHC ambulance + kineziologie,kinezioterapie"/>
    <x v="0"/>
    <n v="12"/>
  </r>
  <r>
    <x v="174"/>
    <x v="166"/>
    <x v="3"/>
    <s v="DZ-KS"/>
    <m/>
    <d v="2019-09-09T10:30:39"/>
    <n v="4"/>
    <n v="94.74"/>
    <n v="378.97"/>
    <n v="26"/>
    <s v="2622 - RHC: RHC ambulance + kineziologie,kinezioterapie"/>
    <x v="0"/>
    <n v="9"/>
  </r>
  <r>
    <x v="175"/>
    <x v="167"/>
    <x v="3"/>
    <s v="DZ-KS"/>
    <m/>
    <d v="2018-03-19T09:29:08"/>
    <n v="1"/>
    <n v="665.02"/>
    <n v="665.02"/>
    <n v="26"/>
    <s v="2622 - RHC: RHC ambulance + kineziologie,kinezioterapie"/>
    <x v="1"/>
    <n v="3"/>
  </r>
  <r>
    <x v="175"/>
    <x v="167"/>
    <x v="3"/>
    <s v="DZ-KS"/>
    <m/>
    <d v="2018-03-20T14:03:10"/>
    <n v="1"/>
    <n v="665.02"/>
    <n v="665.02"/>
    <n v="26"/>
    <s v="2622 - RHC: RHC ambulance + kineziologie,kinezioterapie"/>
    <x v="1"/>
    <n v="3"/>
  </r>
  <r>
    <x v="177"/>
    <x v="169"/>
    <x v="2"/>
    <s v="DZ-RUCE"/>
    <m/>
    <d v="2018-02-12T11:48:11"/>
    <n v="3"/>
    <n v="67.760000000000005"/>
    <n v="203.28"/>
    <n v="26"/>
    <s v="2622 - RHC: RHC ambulance + kineziologie,kinezioterapie"/>
    <x v="1"/>
    <n v="2"/>
  </r>
  <r>
    <x v="177"/>
    <x v="169"/>
    <x v="2"/>
    <s v="DZ-RUCE"/>
    <m/>
    <d v="2018-12-10T09:45:08"/>
    <n v="3"/>
    <n v="67.760000000000005"/>
    <n v="203.28"/>
    <n v="26"/>
    <s v="2622 - RHC: RHC ambulance + kineziologie,kinezioterapie"/>
    <x v="1"/>
    <n v="12"/>
  </r>
  <r>
    <x v="177"/>
    <x v="169"/>
    <x v="2"/>
    <s v="DZ-RUCE"/>
    <m/>
    <d v="2019-12-16T10:43:58"/>
    <n v="6"/>
    <n v="67.760000000000005"/>
    <n v="406.56"/>
    <n v="26"/>
    <s v="2622 - RHC: RHC ambulance + kineziologie,kinezioterapie"/>
    <x v="0"/>
    <n v="12"/>
  </r>
  <r>
    <x v="178"/>
    <x v="170"/>
    <x v="3"/>
    <s v="DZ-PPO"/>
    <m/>
    <d v="2018-01-22T09:12:05"/>
    <n v="4"/>
    <n v="138"/>
    <n v="552"/>
    <n v="26"/>
    <s v="2622 - RHC: RHC ambulance + kineziologie,kinezioterapie"/>
    <x v="1"/>
    <n v="1"/>
  </r>
  <r>
    <x v="178"/>
    <x v="170"/>
    <x v="3"/>
    <s v="DZ-PPO"/>
    <m/>
    <d v="2018-05-21T11:21:11"/>
    <n v="2"/>
    <n v="138"/>
    <n v="276"/>
    <n v="26"/>
    <s v="2622 - RHC: RHC ambulance + kineziologie,kinezioterapie"/>
    <x v="1"/>
    <n v="5"/>
  </r>
  <r>
    <x v="178"/>
    <x v="170"/>
    <x v="3"/>
    <s v="DZ-PPO"/>
    <m/>
    <d v="2018-07-23T08:43:44"/>
    <n v="4"/>
    <n v="138"/>
    <n v="552"/>
    <n v="26"/>
    <s v="2622 - RHC: RHC ambulance + kineziologie,kinezioterapie"/>
    <x v="1"/>
    <n v="7"/>
  </r>
  <r>
    <x v="178"/>
    <x v="170"/>
    <x v="3"/>
    <s v="DZ-PPO"/>
    <m/>
    <d v="2018-08-13T09:48:53"/>
    <n v="2"/>
    <n v="138"/>
    <n v="276"/>
    <n v="26"/>
    <s v="2622 - RHC: RHC ambulance + kineziologie,kinezioterapie"/>
    <x v="1"/>
    <n v="8"/>
  </r>
  <r>
    <x v="178"/>
    <x v="170"/>
    <x v="3"/>
    <s v="DZ-PPO"/>
    <m/>
    <d v="2018-11-05T08:54:27"/>
    <n v="6"/>
    <n v="138"/>
    <n v="828"/>
    <n v="26"/>
    <s v="2622 - RHC: RHC ambulance + kineziologie,kinezioterapie"/>
    <x v="1"/>
    <n v="11"/>
  </r>
  <r>
    <x v="178"/>
    <x v="170"/>
    <x v="3"/>
    <s v="DZ-PPO"/>
    <m/>
    <d v="2019-01-28T10:02:49"/>
    <n v="4"/>
    <n v="138"/>
    <n v="552"/>
    <n v="26"/>
    <s v="2622 - RHC: RHC ambulance + kineziologie,kinezioterapie"/>
    <x v="0"/>
    <n v="1"/>
  </r>
  <r>
    <x v="178"/>
    <x v="170"/>
    <x v="3"/>
    <s v="DZ-PPO"/>
    <m/>
    <d v="2019-05-13T09:33:06"/>
    <n v="6"/>
    <n v="138"/>
    <n v="828"/>
    <n v="26"/>
    <s v="2622 - RHC: RHC ambulance + kineziologie,kinezioterapie"/>
    <x v="0"/>
    <n v="5"/>
  </r>
  <r>
    <x v="178"/>
    <x v="170"/>
    <x v="3"/>
    <s v="DZ-PPO"/>
    <m/>
    <d v="2019-06-10T10:04:23"/>
    <n v="2"/>
    <n v="138"/>
    <n v="276"/>
    <n v="26"/>
    <s v="2622 - RHC: RHC ambulance + kineziologie,kinezioterapie"/>
    <x v="0"/>
    <n v="6"/>
  </r>
  <r>
    <x v="178"/>
    <x v="170"/>
    <x v="3"/>
    <s v="DZ-PPO"/>
    <m/>
    <d v="2019-07-15T10:13:48"/>
    <n v="6"/>
    <n v="138"/>
    <n v="828"/>
    <n v="26"/>
    <s v="2622 - RHC: RHC ambulance + kineziologie,kinezioterapie"/>
    <x v="0"/>
    <n v="7"/>
  </r>
  <r>
    <x v="178"/>
    <x v="170"/>
    <x v="3"/>
    <s v="DZ-PPO"/>
    <m/>
    <d v="2019-08-05T09:18:36"/>
    <n v="8"/>
    <n v="138"/>
    <n v="1104"/>
    <n v="26"/>
    <s v="2622 - RHC: RHC ambulance + kineziologie,kinezioterapie"/>
    <x v="0"/>
    <n v="8"/>
  </r>
  <r>
    <x v="178"/>
    <x v="170"/>
    <x v="3"/>
    <s v="DZ-PPO"/>
    <m/>
    <d v="2019-09-09T10:30:39"/>
    <n v="6"/>
    <n v="138"/>
    <n v="828"/>
    <n v="26"/>
    <s v="2622 - RHC: RHC ambulance + kineziologie,kinezioterapie"/>
    <x v="0"/>
    <n v="9"/>
  </r>
  <r>
    <x v="178"/>
    <x v="170"/>
    <x v="3"/>
    <s v="DZ-PPO"/>
    <m/>
    <d v="2019-10-14T10:02:21"/>
    <n v="8"/>
    <n v="138"/>
    <n v="1104"/>
    <n v="26"/>
    <s v="2622 - RHC: RHC ambulance + kineziologie,kinezioterapie"/>
    <x v="0"/>
    <n v="10"/>
  </r>
  <r>
    <x v="178"/>
    <x v="170"/>
    <x v="3"/>
    <s v="DZ-PPO"/>
    <m/>
    <d v="2019-11-11T09:34:47"/>
    <n v="6"/>
    <n v="138"/>
    <n v="828"/>
    <n v="26"/>
    <s v="2622 - RHC: RHC ambulance + kineziologie,kinezioterapie"/>
    <x v="0"/>
    <n v="11"/>
  </r>
  <r>
    <x v="178"/>
    <x v="170"/>
    <x v="3"/>
    <s v="DZ-PPO"/>
    <m/>
    <d v="2019-12-16T10:43:58"/>
    <n v="6"/>
    <n v="138"/>
    <n v="828"/>
    <n v="26"/>
    <s v="2622 - RHC: RHC ambulance + kineziologie,kinezioterapie"/>
    <x v="0"/>
    <n v="12"/>
  </r>
  <r>
    <x v="181"/>
    <x v="173"/>
    <x v="2"/>
    <s v="HVLP"/>
    <m/>
    <d v="2018-03-16T09:09:47"/>
    <n v="1"/>
    <n v="113.26"/>
    <n v="113.26"/>
    <n v="26"/>
    <s v="2622 - RHC: RHC ambulance + kineziologie,kinezioterapie"/>
    <x v="1"/>
    <n v="3"/>
  </r>
  <r>
    <x v="181"/>
    <x v="173"/>
    <x v="2"/>
    <s v="HVLP"/>
    <m/>
    <d v="2019-02-22T08:43:25"/>
    <n v="1"/>
    <n v="113.26"/>
    <n v="113.26"/>
    <n v="26"/>
    <s v="2622 - RHC: RHC ambulance + kineziologie,kinezioterapie"/>
    <x v="0"/>
    <n v="2"/>
  </r>
  <r>
    <x v="262"/>
    <x v="253"/>
    <x v="0"/>
    <s v="HVLP-R"/>
    <s v="M01AE01"/>
    <d v="2018-04-06T08:51:27"/>
    <n v="1"/>
    <n v="59.49"/>
    <n v="59.49"/>
    <n v="26"/>
    <s v="2622 - RHC: RHC ambulance + kineziologie,kinezioterapie"/>
    <x v="1"/>
    <n v="4"/>
  </r>
  <r>
    <x v="265"/>
    <x v="255"/>
    <x v="0"/>
    <s v="HVLP"/>
    <s v="M01AE01"/>
    <d v="2018-12-07T10:10:21"/>
    <n v="2"/>
    <n v="61.71"/>
    <n v="123.42"/>
    <n v="26"/>
    <s v="2622 - RHC: RHC ambulance + kineziologie,kinezioterapie"/>
    <x v="1"/>
    <n v="12"/>
  </r>
  <r>
    <x v="265"/>
    <x v="255"/>
    <x v="0"/>
    <s v="HVLP"/>
    <s v="M01AE01"/>
    <d v="2019-04-25T10:09:43"/>
    <n v="1"/>
    <n v="66.92"/>
    <n v="66.92"/>
    <n v="26"/>
    <s v="2622 - RHC: RHC ambulance + kineziologie,kinezioterapie"/>
    <x v="0"/>
    <n v="4"/>
  </r>
  <r>
    <x v="267"/>
    <x v="256"/>
    <x v="0"/>
    <s v="HVLP"/>
    <s v="M01AE01"/>
    <d v="2019-07-12T09:08:20"/>
    <n v="1"/>
    <n v="69.34"/>
    <n v="69.34"/>
    <n v="26"/>
    <s v="2622 - RHC: RHC ambulance + kineziologie,kinezioterapie"/>
    <x v="0"/>
    <n v="7"/>
  </r>
  <r>
    <x v="267"/>
    <x v="256"/>
    <x v="0"/>
    <s v="HVLP"/>
    <s v="M01AE01"/>
    <d v="2019-09-27T09:55:53"/>
    <n v="1"/>
    <n v="100.25"/>
    <n v="100.25"/>
    <n v="26"/>
    <s v="2622 - RHC: RHC ambulance + kineziologie,kinezioterapie"/>
    <x v="0"/>
    <n v="9"/>
  </r>
  <r>
    <x v="578"/>
    <x v="560"/>
    <x v="0"/>
    <s v="IPLP"/>
    <m/>
    <d v="2018-02-12T11:48:11"/>
    <n v="1"/>
    <n v="242.96"/>
    <n v="242.96"/>
    <n v="26"/>
    <s v="2622 - RHC: RHC ambulance + kineziologie,kinezioterapie"/>
    <x v="1"/>
    <n v="2"/>
  </r>
  <r>
    <x v="578"/>
    <x v="560"/>
    <x v="0"/>
    <s v="IPLP"/>
    <m/>
    <d v="2018-07-23T08:43:44"/>
    <n v="2"/>
    <n v="213.24"/>
    <n v="426.48"/>
    <n v="26"/>
    <s v="2622 - RHC: RHC ambulance + kineziologie,kinezioterapie"/>
    <x v="1"/>
    <n v="7"/>
  </r>
  <r>
    <x v="578"/>
    <x v="560"/>
    <x v="0"/>
    <s v="IPLP"/>
    <m/>
    <d v="2019-09-09T10:30:39"/>
    <n v="2"/>
    <n v="264.8"/>
    <n v="529.6"/>
    <n v="26"/>
    <s v="2622 - RHC: RHC ambulance + kineziologie,kinezioterapie"/>
    <x v="0"/>
    <n v="9"/>
  </r>
  <r>
    <x v="312"/>
    <x v="300"/>
    <x v="0"/>
    <s v="IPLP"/>
    <m/>
    <d v="2018-01-22T09:12:05"/>
    <n v="2"/>
    <n v="162.16999999999999"/>
    <n v="324.33999999999997"/>
    <n v="26"/>
    <s v="2622 - RHC: RHC ambulance + kineziologie,kinezioterapie"/>
    <x v="1"/>
    <n v="1"/>
  </r>
  <r>
    <x v="312"/>
    <x v="300"/>
    <x v="0"/>
    <s v="IPLP"/>
    <m/>
    <d v="2018-09-21T09:26:05"/>
    <n v="2"/>
    <n v="162.33000000000001"/>
    <n v="324.64999999999998"/>
    <n v="26"/>
    <s v="2622 - RHC: RHC ambulance + kineziologie,kinezioterapie"/>
    <x v="1"/>
    <n v="9"/>
  </r>
  <r>
    <x v="313"/>
    <x v="301"/>
    <x v="0"/>
    <s v="IPLP"/>
    <m/>
    <d v="2018-02-12T11:48:11"/>
    <n v="1"/>
    <n v="617.1"/>
    <n v="617.1"/>
    <n v="26"/>
    <s v="2622 - RHC: RHC ambulance + kineziologie,kinezioterapie"/>
    <x v="1"/>
    <n v="2"/>
  </r>
  <r>
    <x v="313"/>
    <x v="301"/>
    <x v="0"/>
    <s v="IPLP"/>
    <m/>
    <d v="2018-07-23T08:43:44"/>
    <n v="2"/>
    <n v="617.1"/>
    <n v="1234.2"/>
    <n v="26"/>
    <s v="2622 - RHC: RHC ambulance + kineziologie,kinezioterapie"/>
    <x v="1"/>
    <n v="7"/>
  </r>
  <r>
    <x v="313"/>
    <x v="301"/>
    <x v="0"/>
    <s v="IPLP"/>
    <m/>
    <d v="2018-09-21T09:26:05"/>
    <n v="1"/>
    <n v="617.1"/>
    <n v="617.1"/>
    <n v="26"/>
    <s v="2622 - RHC: RHC ambulance + kineziologie,kinezioterapie"/>
    <x v="1"/>
    <n v="9"/>
  </r>
  <r>
    <x v="313"/>
    <x v="301"/>
    <x v="0"/>
    <s v="IPLP"/>
    <m/>
    <d v="2018-12-10T09:45:08"/>
    <n v="1"/>
    <n v="617.1"/>
    <n v="617.1"/>
    <n v="26"/>
    <s v="2622 - RHC: RHC ambulance + kineziologie,kinezioterapie"/>
    <x v="1"/>
    <n v="12"/>
  </r>
  <r>
    <x v="313"/>
    <x v="301"/>
    <x v="0"/>
    <s v="IPLP"/>
    <m/>
    <d v="2019-03-18T14:13:02"/>
    <n v="2"/>
    <n v="617.1"/>
    <n v="1234.2"/>
    <n v="26"/>
    <s v="2622 - RHC: RHC ambulance + kineziologie,kinezioterapie"/>
    <x v="0"/>
    <n v="3"/>
  </r>
  <r>
    <x v="313"/>
    <x v="301"/>
    <x v="0"/>
    <s v="IPLP"/>
    <m/>
    <d v="2019-06-10T10:04:23"/>
    <n v="1"/>
    <n v="617.1"/>
    <n v="617.1"/>
    <n v="26"/>
    <s v="2622 - RHC: RHC ambulance + kineziologie,kinezioterapie"/>
    <x v="0"/>
    <n v="6"/>
  </r>
  <r>
    <x v="313"/>
    <x v="301"/>
    <x v="0"/>
    <s v="IPLP"/>
    <m/>
    <d v="2019-09-09T10:30:39"/>
    <n v="1"/>
    <n v="617.1"/>
    <n v="617.1"/>
    <n v="26"/>
    <s v="2622 - RHC: RHC ambulance + kineziologie,kinezioterapie"/>
    <x v="0"/>
    <n v="9"/>
  </r>
  <r>
    <x v="313"/>
    <x v="301"/>
    <x v="0"/>
    <s v="IPLP"/>
    <m/>
    <d v="2019-10-21T14:09:39"/>
    <n v="1"/>
    <n v="617.1"/>
    <n v="617.1"/>
    <n v="26"/>
    <s v="2622 - RHC: RHC ambulance + kineziologie,kinezioterapie"/>
    <x v="0"/>
    <n v="10"/>
  </r>
  <r>
    <x v="313"/>
    <x v="301"/>
    <x v="0"/>
    <s v="IPLP"/>
    <m/>
    <d v="2019-11-11T09:34:47"/>
    <n v="1"/>
    <n v="617.1"/>
    <n v="617.1"/>
    <n v="26"/>
    <s v="2622 - RHC: RHC ambulance + kineziologie,kinezioterapie"/>
    <x v="0"/>
    <n v="11"/>
  </r>
  <r>
    <x v="579"/>
    <x v="341"/>
    <x v="0"/>
    <s v="HVLP"/>
    <s v="A12CC02"/>
    <d v="2018-04-06T08:51:27"/>
    <n v="2"/>
    <n v="109.59"/>
    <n v="219.18"/>
    <n v="26"/>
    <s v="2622 - RHC: RHC ambulance + kineziologie,kinezioterapie"/>
    <x v="1"/>
    <n v="4"/>
  </r>
  <r>
    <x v="579"/>
    <x v="341"/>
    <x v="0"/>
    <s v="HVLP"/>
    <s v="A12CC02"/>
    <d v="2018-08-10T09:46:57"/>
    <n v="2"/>
    <n v="108.75"/>
    <n v="217.5"/>
    <n v="26"/>
    <s v="2622 - RHC: RHC ambulance + kineziologie,kinezioterapie"/>
    <x v="1"/>
    <n v="8"/>
  </r>
  <r>
    <x v="579"/>
    <x v="341"/>
    <x v="0"/>
    <s v="HVLP"/>
    <s v="A12CC02"/>
    <d v="2019-01-04T08:50:04"/>
    <n v="2"/>
    <n v="108.75"/>
    <n v="217.5"/>
    <n v="26"/>
    <s v="2622 - RHC: RHC ambulance + kineziologie,kinezioterapie"/>
    <x v="0"/>
    <n v="1"/>
  </r>
  <r>
    <x v="579"/>
    <x v="341"/>
    <x v="0"/>
    <s v="HVLP"/>
    <s v="A12CC02"/>
    <d v="2019-03-15T09:36:33"/>
    <n v="2"/>
    <n v="108.75"/>
    <n v="217.5"/>
    <n v="26"/>
    <s v="2622 - RHC: RHC ambulance + kineziologie,kinezioterapie"/>
    <x v="0"/>
    <n v="3"/>
  </r>
  <r>
    <x v="353"/>
    <x v="341"/>
    <x v="0"/>
    <s v="HVLP"/>
    <s v="A12CC02"/>
    <d v="2019-10-11T09:01:46"/>
    <n v="2"/>
    <n v="108.64"/>
    <n v="217.28"/>
    <n v="26"/>
    <s v="2622 - RHC: RHC ambulance + kineziologie,kinezioterapie"/>
    <x v="0"/>
    <n v="10"/>
  </r>
  <r>
    <x v="364"/>
    <x v="350"/>
    <x v="0"/>
    <s v="HVLP"/>
    <s v="N01BB"/>
    <d v="2018-11-09T09:32:46"/>
    <n v="10"/>
    <n v="104.23"/>
    <n v="1042.3"/>
    <n v="26"/>
    <s v="2622 - RHC: RHC ambulance + kineziologie,kinezioterapie"/>
    <x v="1"/>
    <n v="11"/>
  </r>
  <r>
    <x v="365"/>
    <x v="351"/>
    <x v="0"/>
    <s v="HVLP"/>
    <s v="N01BB"/>
    <d v="2018-11-09T09:32:46"/>
    <n v="1"/>
    <n v="238.66"/>
    <n v="238.66"/>
    <n v="26"/>
    <s v="2622 - RHC: RHC ambulance + kineziologie,kinezioterapie"/>
    <x v="1"/>
    <n v="11"/>
  </r>
  <r>
    <x v="365"/>
    <x v="351"/>
    <x v="0"/>
    <s v="HVLP"/>
    <s v="N01BB"/>
    <d v="2019-04-25T10:09:43"/>
    <n v="2"/>
    <n v="269.26"/>
    <n v="538.52"/>
    <n v="26"/>
    <s v="2622 - RHC: RHC ambulance + kineziologie,kinezioterapie"/>
    <x v="0"/>
    <n v="4"/>
  </r>
  <r>
    <x v="365"/>
    <x v="351"/>
    <x v="0"/>
    <s v="HVLP"/>
    <s v="N01BB"/>
    <d v="2019-07-12T09:08:20"/>
    <n v="1"/>
    <n v="269.02"/>
    <n v="269.02"/>
    <n v="26"/>
    <s v="2622 - RHC: RHC ambulance + kineziologie,kinezioterapie"/>
    <x v="0"/>
    <n v="7"/>
  </r>
  <r>
    <x v="364"/>
    <x v="350"/>
    <x v="0"/>
    <s v="HVLP"/>
    <s v="N01BB"/>
    <d v="2019-08-15T13:49:58"/>
    <n v="5"/>
    <n v="109.66"/>
    <n v="548.29999999999995"/>
    <n v="26"/>
    <s v="2622 - RHC: RHC ambulance + kineziologie,kinezioterapie"/>
    <x v="0"/>
    <n v="8"/>
  </r>
  <r>
    <x v="365"/>
    <x v="351"/>
    <x v="0"/>
    <s v="HVLP"/>
    <s v="N01BB"/>
    <d v="2019-09-06T09:28:06"/>
    <n v="1"/>
    <n v="268.94"/>
    <n v="268.94"/>
    <n v="26"/>
    <s v="2622 - RHC: RHC ambulance + kineziologie,kinezioterapie"/>
    <x v="0"/>
    <n v="9"/>
  </r>
  <r>
    <x v="365"/>
    <x v="351"/>
    <x v="0"/>
    <s v="HVLP"/>
    <s v="N01BB"/>
    <d v="2019-12-13T08:19:16"/>
    <n v="2"/>
    <n v="266.64"/>
    <n v="533.28"/>
    <n v="26"/>
    <s v="2622 - RHC: RHC ambulance + kineziologie,kinezioterapie"/>
    <x v="0"/>
    <n v="12"/>
  </r>
  <r>
    <x v="580"/>
    <x v="561"/>
    <x v="0"/>
    <s v="SUR"/>
    <m/>
    <d v="2018-12-10T09:45:08"/>
    <n v="2"/>
    <n v="0.17"/>
    <n v="0.33"/>
    <n v="26"/>
    <s v="2622 - RHC: RHC ambulance + kineziologie,kinezioterapie"/>
    <x v="1"/>
    <n v="12"/>
  </r>
  <r>
    <x v="404"/>
    <x v="389"/>
    <x v="0"/>
    <s v="HVLP"/>
    <s v="N02BB02"/>
    <d v="2018-08-10T09:46:57"/>
    <n v="2"/>
    <n v="50.64"/>
    <n v="101.28"/>
    <n v="26"/>
    <s v="2622 - RHC: RHC ambulance + kineziologie,kinezioterapie"/>
    <x v="1"/>
    <n v="8"/>
  </r>
  <r>
    <x v="403"/>
    <x v="388"/>
    <x v="0"/>
    <s v="HVLP"/>
    <s v="N02BB02"/>
    <d v="2018-09-21T09:30:09"/>
    <n v="2"/>
    <n v="33.47"/>
    <n v="66.94"/>
    <n v="26"/>
    <s v="2622 - RHC: RHC ambulance + kineziologie,kinezioterapie"/>
    <x v="1"/>
    <n v="9"/>
  </r>
  <r>
    <x v="403"/>
    <x v="388"/>
    <x v="0"/>
    <s v="HVLP"/>
    <s v="N02BB02"/>
    <d v="2018-11-09T09:32:46"/>
    <n v="4"/>
    <n v="33.47"/>
    <n v="133.88"/>
    <n v="26"/>
    <s v="2622 - RHC: RHC ambulance + kineziologie,kinezioterapie"/>
    <x v="1"/>
    <n v="11"/>
  </r>
  <r>
    <x v="403"/>
    <x v="388"/>
    <x v="0"/>
    <s v="HVLP"/>
    <s v="N02BB02"/>
    <d v="2019-07-12T09:08:20"/>
    <n v="1"/>
    <n v="34.36"/>
    <n v="34.36"/>
    <n v="26"/>
    <s v="2622 - RHC: RHC ambulance + kineziologie,kinezioterapie"/>
    <x v="0"/>
    <n v="7"/>
  </r>
  <r>
    <x v="403"/>
    <x v="388"/>
    <x v="0"/>
    <s v="HVLP"/>
    <s v="N02BB02"/>
    <d v="2019-07-12T09:08:20"/>
    <n v="1"/>
    <n v="34.36"/>
    <n v="34.36"/>
    <n v="26"/>
    <s v="2622 - RHC: RHC ambulance + kineziologie,kinezioterapie"/>
    <x v="0"/>
    <n v="7"/>
  </r>
  <r>
    <x v="428"/>
    <x v="413"/>
    <x v="0"/>
    <s v="HVLP-R"/>
    <s v="N02BE01"/>
    <d v="2018-03-16T09:09:47"/>
    <n v="1"/>
    <n v="29.71"/>
    <n v="29.71"/>
    <n v="26"/>
    <s v="2622 - RHC: RHC ambulance + kineziologie,kinezioterapie"/>
    <x v="1"/>
    <n v="3"/>
  </r>
  <r>
    <x v="428"/>
    <x v="413"/>
    <x v="0"/>
    <s v="HVLP-R"/>
    <s v="N02BE01"/>
    <d v="2018-08-10T09:46:57"/>
    <n v="1"/>
    <n v="29.71"/>
    <n v="29.71"/>
    <n v="26"/>
    <s v="2622 - RHC: RHC ambulance + kineziologie,kinezioterapie"/>
    <x v="1"/>
    <n v="8"/>
  </r>
  <r>
    <x v="428"/>
    <x v="413"/>
    <x v="0"/>
    <s v="HVLP-R"/>
    <s v="N02BE01"/>
    <d v="2018-09-21T09:30:09"/>
    <n v="1"/>
    <n v="30.35"/>
    <n v="30.35"/>
    <n v="26"/>
    <s v="2622 - RHC: RHC ambulance + kineziologie,kinezioterapie"/>
    <x v="1"/>
    <n v="9"/>
  </r>
  <r>
    <x v="494"/>
    <x v="478"/>
    <x v="0"/>
    <s v="HVLP"/>
    <s v="C09AA01"/>
    <d v="2019-03-15T09:36:33"/>
    <n v="1"/>
    <n v="54.87"/>
    <n v="54.87"/>
    <n v="26"/>
    <s v="2622 - RHC: RHC ambulance + kineziologie,kinezioterapie"/>
    <x v="0"/>
    <n v="3"/>
  </r>
  <r>
    <x v="494"/>
    <x v="478"/>
    <x v="0"/>
    <s v="HVLP"/>
    <s v="C09AA01"/>
    <d v="2019-06-07T10:53:55"/>
    <n v="1"/>
    <n v="54.87"/>
    <n v="54.87"/>
    <n v="26"/>
    <s v="2622 - RHC: RHC ambulance + kineziologie,kinezioterapie"/>
    <x v="0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B0BF14-90F7-4B94-A9E7-27D18EB2CF01}" name="Kontingenční tabulka4" cacheId="1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16:H507" firstHeaderRow="1" firstDataRow="3" firstDataCol="2" rowPageCount="1" colPageCount="1"/>
  <pivotFields count="13">
    <pivotField axis="axisRow" compact="0" outline="0" showAll="0" defaultSubtotal="0">
      <items count="581">
        <item x="519"/>
        <item x="381"/>
        <item x="327"/>
        <item x="234"/>
        <item x="411"/>
        <item x="409"/>
        <item x="410"/>
        <item x="414"/>
        <item x="235"/>
        <item x="51"/>
        <item x="258"/>
        <item x="257"/>
        <item x="259"/>
        <item x="356"/>
        <item x="518"/>
        <item x="520"/>
        <item x="522"/>
        <item x="350"/>
        <item x="87"/>
        <item x="230"/>
        <item x="253"/>
        <item x="436"/>
        <item x="245"/>
        <item x="6"/>
        <item x="39"/>
        <item x="579"/>
        <item x="354"/>
        <item x="365"/>
        <item x="400"/>
        <item x="298"/>
        <item x="287"/>
        <item x="418"/>
        <item x="422"/>
        <item x="222"/>
        <item x="419"/>
        <item x="380"/>
        <item x="469"/>
        <item x="126"/>
        <item x="528"/>
        <item x="191"/>
        <item x="498"/>
        <item x="357"/>
        <item x="122"/>
        <item x="121"/>
        <item x="130"/>
        <item x="296"/>
        <item x="241"/>
        <item x="242"/>
        <item x="243"/>
        <item x="420"/>
        <item x="48"/>
        <item x="364"/>
        <item x="442"/>
        <item x="435"/>
        <item x="128"/>
        <item x="387"/>
        <item x="370"/>
        <item x="455"/>
        <item x="348"/>
        <item x="27"/>
        <item x="393"/>
        <item x="404"/>
        <item x="86"/>
        <item x="244"/>
        <item x="255"/>
        <item x="503"/>
        <item x="390"/>
        <item x="66"/>
        <item x="33"/>
        <item x="425"/>
        <item x="424"/>
        <item x="232"/>
        <item x="372"/>
        <item x="433"/>
        <item x="546"/>
        <item x="474"/>
        <item x="389"/>
        <item x="137"/>
        <item x="99"/>
        <item x="40"/>
        <item x="337"/>
        <item x="338"/>
        <item x="105"/>
        <item x="534"/>
        <item x="373"/>
        <item x="114"/>
        <item x="212"/>
        <item x="95"/>
        <item x="100"/>
        <item x="210"/>
        <item x="282"/>
        <item x="283"/>
        <item x="284"/>
        <item x="462"/>
        <item x="463"/>
        <item x="135"/>
        <item x="344"/>
        <item x="345"/>
        <item x="10"/>
        <item x="9"/>
        <item x="539"/>
        <item x="88"/>
        <item x="502"/>
        <item x="501"/>
        <item x="488"/>
        <item x="271"/>
        <item x="383"/>
        <item x="382"/>
        <item x="384"/>
        <item x="530"/>
        <item x="480"/>
        <item x="47"/>
        <item x="295"/>
        <item x="91"/>
        <item x="561"/>
        <item x="351"/>
        <item x="543"/>
        <item x="119"/>
        <item x="559"/>
        <item x="374"/>
        <item x="324"/>
        <item x="478"/>
        <item x="118"/>
        <item x="445"/>
        <item x="443"/>
        <item x="277"/>
        <item x="248"/>
        <item x="5"/>
        <item x="206"/>
        <item x="405"/>
        <item x="406"/>
        <item x="16"/>
        <item x="15"/>
        <item x="14"/>
        <item x="377"/>
        <item x="325"/>
        <item x="328"/>
        <item x="347"/>
        <item x="346"/>
        <item x="108"/>
        <item x="291"/>
        <item x="504"/>
        <item x="7"/>
        <item x="197"/>
        <item x="541"/>
        <item x="562"/>
        <item x="494"/>
        <item x="52"/>
        <item x="540"/>
        <item x="263"/>
        <item x="506"/>
        <item x="507"/>
        <item x="508"/>
        <item x="41"/>
        <item x="437"/>
        <item x="138"/>
        <item x="416"/>
        <item x="457"/>
        <item x="184"/>
        <item x="182"/>
        <item x="289"/>
        <item x="290"/>
        <item x="42"/>
        <item x="12"/>
        <item x="486"/>
        <item x="84"/>
        <item x="46"/>
        <item x="45"/>
        <item x="362"/>
        <item x="361"/>
        <item x="538"/>
        <item x="458"/>
        <item x="22"/>
        <item x="112"/>
        <item x="44"/>
        <item x="186"/>
        <item x="28"/>
        <item x="375"/>
        <item x="523"/>
        <item x="201"/>
        <item x="202"/>
        <item x="203"/>
        <item x="341"/>
        <item x="342"/>
        <item x="70"/>
        <item x="465"/>
        <item x="496"/>
        <item x="37"/>
        <item x="479"/>
        <item x="213"/>
        <item x="72"/>
        <item x="568"/>
        <item x="339"/>
        <item x="205"/>
        <item x="527"/>
        <item x="526"/>
        <item x="132"/>
        <item x="231"/>
        <item x="274"/>
        <item x="214"/>
        <item x="8"/>
        <item x="209"/>
        <item x="129"/>
        <item x="564"/>
        <item x="563"/>
        <item x="524"/>
        <item x="432"/>
        <item x="131"/>
        <item x="536"/>
        <item x="481"/>
        <item x="403"/>
        <item x="402"/>
        <item x="226"/>
        <item x="225"/>
        <item x="34"/>
        <item x="521"/>
        <item x="96"/>
        <item x="369"/>
        <item x="368"/>
        <item x="335"/>
        <item x="386"/>
        <item x="194"/>
        <item x="267"/>
        <item x="489"/>
        <item x="490"/>
        <item x="239"/>
        <item x="62"/>
        <item x="215"/>
        <item x="142"/>
        <item x="143"/>
        <item x="511"/>
        <item x="510"/>
        <item x="441"/>
        <item x="190"/>
        <item x="89"/>
        <item x="49"/>
        <item x="397"/>
        <item x="211"/>
        <item x="73"/>
        <item x="189"/>
        <item x="301"/>
        <item x="278"/>
        <item x="279"/>
        <item x="139"/>
        <item x="13"/>
        <item x="110"/>
        <item x="505"/>
        <item x="557"/>
        <item x="204"/>
        <item x="120"/>
        <item x="300"/>
        <item x="378"/>
        <item x="83"/>
        <item x="80"/>
        <item x="81"/>
        <item x="82"/>
        <item x="26"/>
        <item x="525"/>
        <item x="107"/>
        <item x="106"/>
        <item x="495"/>
        <item x="260"/>
        <item x="3"/>
        <item x="4"/>
        <item x="251"/>
        <item x="460"/>
        <item x="11"/>
        <item x="456"/>
        <item x="294"/>
        <item x="453"/>
        <item x="134"/>
        <item x="133"/>
        <item x="288"/>
        <item x="467"/>
        <item x="554"/>
        <item x="180"/>
        <item x="127"/>
        <item x="233"/>
        <item x="117"/>
        <item x="493"/>
        <item x="395"/>
        <item x="396"/>
        <item x="426"/>
        <item x="545"/>
        <item x="85"/>
        <item x="464"/>
        <item x="293"/>
        <item x="349"/>
        <item x="67"/>
        <item x="487"/>
        <item x="136"/>
        <item x="535"/>
        <item x="38"/>
        <item x="352"/>
        <item x="75"/>
        <item x="430"/>
        <item x="394"/>
        <item x="193"/>
        <item x="272"/>
        <item x="326"/>
        <item x="500"/>
        <item x="329"/>
        <item x="331"/>
        <item x="77"/>
        <item x="388"/>
        <item x="484"/>
        <item x="398"/>
        <item x="71"/>
        <item x="491"/>
        <item x="517"/>
        <item x="113"/>
        <item x="515"/>
        <item x="516"/>
        <item x="514"/>
        <item x="466"/>
        <item x="58"/>
        <item x="59"/>
        <item x="392"/>
        <item x="471"/>
        <item x="553"/>
        <item x="570"/>
        <item x="340"/>
        <item x="111"/>
        <item x="280"/>
        <item x="185"/>
        <item x="513"/>
        <item x="552"/>
        <item x="529"/>
        <item x="548"/>
        <item x="423"/>
        <item x="18"/>
        <item x="19"/>
        <item x="2"/>
        <item x="551"/>
        <item x="24"/>
        <item x="468"/>
        <item x="379"/>
        <item x="30"/>
        <item x="273"/>
        <item x="1"/>
        <item x="461"/>
        <item x="116"/>
        <item x="532"/>
        <item x="533"/>
        <item x="224"/>
        <item x="69"/>
        <item x="192"/>
        <item x="421"/>
        <item x="558"/>
        <item x="542"/>
        <item x="417"/>
        <item x="360"/>
        <item x="560"/>
        <item x="115"/>
        <item x="281"/>
        <item x="25"/>
        <item x="571"/>
        <item x="367"/>
        <item x="333"/>
        <item x="223"/>
        <item x="363"/>
        <item x="454"/>
        <item x="429"/>
        <item x="264"/>
        <item x="266"/>
        <item x="265"/>
        <item x="97"/>
        <item x="473"/>
        <item x="472"/>
        <item x="475"/>
        <item x="476"/>
        <item x="35"/>
        <item x="285"/>
        <item x="268"/>
        <item x="292"/>
        <item x="470"/>
        <item x="440"/>
        <item x="438"/>
        <item x="68"/>
        <item x="216"/>
        <item x="221"/>
        <item x="220"/>
        <item x="219"/>
        <item x="218"/>
        <item x="217"/>
        <item x="227"/>
        <item x="249"/>
        <item x="104"/>
        <item x="102"/>
        <item x="101"/>
        <item x="103"/>
        <item x="208"/>
        <item x="537"/>
        <item x="322"/>
        <item x="179"/>
        <item x="57"/>
        <item x="140"/>
        <item x="237"/>
        <item x="238"/>
        <item x="320"/>
        <item x="431"/>
        <item x="252"/>
        <item x="330"/>
        <item x="332"/>
        <item x="366"/>
        <item x="415"/>
        <item x="407"/>
        <item x="408"/>
        <item x="336"/>
        <item x="240"/>
        <item x="256"/>
        <item x="36"/>
        <item x="483"/>
        <item x="254"/>
        <item x="270"/>
        <item x="358"/>
        <item x="359"/>
        <item x="499"/>
        <item x="544"/>
        <item x="198"/>
        <item x="199"/>
        <item x="200"/>
        <item x="334"/>
        <item x="531"/>
        <item x="141"/>
        <item x="187"/>
        <item x="188"/>
        <item x="261"/>
        <item x="391"/>
        <item x="90"/>
        <item x="124"/>
        <item x="123"/>
        <item x="299"/>
        <item x="509"/>
        <item x="512"/>
        <item x="371"/>
        <item x="50"/>
        <item x="55"/>
        <item x="53"/>
        <item x="56"/>
        <item x="54"/>
        <item x="43"/>
        <item x="566"/>
        <item x="63"/>
        <item x="353"/>
        <item x="355"/>
        <item x="304"/>
        <item x="434"/>
        <item x="228"/>
        <item x="485"/>
        <item x="160"/>
        <item x="159"/>
        <item x="574"/>
        <item x="161"/>
        <item x="154"/>
        <item x="572"/>
        <item x="158"/>
        <item x="174"/>
        <item x="146"/>
        <item x="580"/>
        <item x="168"/>
        <item x="169"/>
        <item x="308"/>
        <item x="178"/>
        <item x="439"/>
        <item x="149"/>
        <item x="157"/>
        <item x="303"/>
        <item x="64"/>
        <item x="196"/>
        <item x="23"/>
        <item x="162"/>
        <item x="163"/>
        <item x="167"/>
        <item x="175"/>
        <item x="164"/>
        <item x="166"/>
        <item x="576"/>
        <item x="577"/>
        <item x="286"/>
        <item x="181"/>
        <item x="578"/>
        <item x="305"/>
        <item x="176"/>
        <item x="152"/>
        <item x="153"/>
        <item x="144"/>
        <item x="323"/>
        <item x="550"/>
        <item x="76"/>
        <item x="306"/>
        <item x="317"/>
        <item x="482"/>
        <item x="459"/>
        <item x="343"/>
        <item x="109"/>
        <item x="492"/>
        <item x="452"/>
        <item x="448"/>
        <item x="60"/>
        <item x="29"/>
        <item x="246"/>
        <item x="297"/>
        <item x="567"/>
        <item x="451"/>
        <item x="125"/>
        <item x="195"/>
        <item x="247"/>
        <item x="250"/>
        <item x="412"/>
        <item x="413"/>
        <item x="446"/>
        <item x="92"/>
        <item x="229"/>
        <item x="183"/>
        <item x="31"/>
        <item x="556"/>
        <item x="547"/>
        <item x="555"/>
        <item x="21"/>
        <item x="0"/>
        <item x="385"/>
        <item x="497"/>
        <item x="477"/>
        <item x="65"/>
        <item x="32"/>
        <item x="399"/>
        <item x="98"/>
        <item x="447"/>
        <item x="17"/>
        <item x="569"/>
        <item x="93"/>
        <item x="449"/>
        <item x="262"/>
        <item x="450"/>
        <item x="94"/>
        <item x="444"/>
        <item x="428"/>
        <item x="79"/>
        <item x="20"/>
        <item x="78"/>
        <item x="376"/>
        <item x="269"/>
        <item x="74"/>
        <item x="276"/>
        <item x="427"/>
        <item x="573"/>
        <item x="155"/>
        <item x="177"/>
        <item x="148"/>
        <item x="170"/>
        <item x="316"/>
        <item x="575"/>
        <item x="171"/>
        <item x="165"/>
        <item x="307"/>
        <item x="151"/>
        <item x="319"/>
        <item x="312"/>
        <item x="314"/>
        <item x="302"/>
        <item x="309"/>
        <item x="310"/>
        <item x="318"/>
        <item x="311"/>
        <item x="315"/>
        <item x="156"/>
        <item x="147"/>
        <item x="313"/>
        <item x="173"/>
        <item x="172"/>
        <item x="150"/>
        <item x="236"/>
        <item x="275"/>
        <item x="401"/>
        <item x="207"/>
        <item x="565"/>
        <item x="145"/>
        <item x="321"/>
        <item x="549"/>
        <item x="61"/>
      </items>
    </pivotField>
    <pivotField axis="axisRow" compact="0" outline="0" showAll="0" defaultSubtotal="0">
      <items count="562">
        <item x="1"/>
        <item x="2"/>
        <item x="3"/>
        <item x="552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4"/>
        <item x="17"/>
        <item x="19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3"/>
        <item x="35"/>
        <item x="36"/>
        <item x="37"/>
        <item x="38"/>
        <item x="39"/>
        <item x="40"/>
        <item x="41"/>
        <item x="42"/>
        <item x="44"/>
        <item x="43"/>
        <item x="45"/>
        <item x="46"/>
        <item x="553"/>
        <item x="47"/>
        <item x="48"/>
        <item x="49"/>
        <item x="51"/>
        <item x="50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1"/>
        <item x="100"/>
        <item x="102"/>
        <item x="103"/>
        <item x="104"/>
        <item x="105"/>
        <item x="106"/>
        <item x="107"/>
        <item x="109"/>
        <item x="108"/>
        <item x="110"/>
        <item x="111"/>
        <item x="112"/>
        <item x="113"/>
        <item x="114"/>
        <item x="117"/>
        <item x="116"/>
        <item x="115"/>
        <item x="118"/>
        <item x="119"/>
        <item x="120"/>
        <item x="121"/>
        <item x="122"/>
        <item x="123"/>
        <item x="124"/>
        <item x="125"/>
        <item x="127"/>
        <item x="126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554"/>
        <item x="143"/>
        <item x="144"/>
        <item x="145"/>
        <item x="146"/>
        <item x="147"/>
        <item x="148"/>
        <item x="555"/>
        <item x="149"/>
        <item x="150"/>
        <item x="151"/>
        <item x="152"/>
        <item x="556"/>
        <item x="153"/>
        <item x="154"/>
        <item x="155"/>
        <item x="557"/>
        <item x="156"/>
        <item x="157"/>
        <item x="158"/>
        <item x="159"/>
        <item x="160"/>
        <item x="161"/>
        <item x="162"/>
        <item x="163"/>
        <item x="164"/>
        <item x="165"/>
        <item x="558"/>
        <item x="559"/>
        <item x="166"/>
        <item x="167"/>
        <item x="168"/>
        <item x="169"/>
        <item x="170"/>
        <item x="171"/>
        <item x="172"/>
        <item x="173"/>
        <item x="175"/>
        <item x="176"/>
        <item x="174"/>
        <item x="177"/>
        <item x="178"/>
        <item x="179"/>
        <item x="180"/>
        <item x="181"/>
        <item x="182"/>
        <item x="183"/>
        <item x="185"/>
        <item x="184"/>
        <item x="187"/>
        <item x="186"/>
        <item x="188"/>
        <item x="189"/>
        <item x="190"/>
        <item x="191"/>
        <item x="192"/>
        <item x="194"/>
        <item x="195"/>
        <item x="196"/>
        <item x="193"/>
        <item x="197"/>
        <item x="198"/>
        <item x="199"/>
        <item x="200"/>
        <item x="0"/>
        <item x="202"/>
        <item x="201"/>
        <item x="203"/>
        <item x="205"/>
        <item x="204"/>
        <item x="206"/>
        <item x="207"/>
        <item x="208"/>
        <item x="212"/>
        <item x="213"/>
        <item x="209"/>
        <item x="210"/>
        <item x="21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5"/>
        <item x="234"/>
        <item x="233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49"/>
        <item x="251"/>
        <item x="254"/>
        <item x="253"/>
        <item x="255"/>
        <item x="252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8"/>
        <item x="267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560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8"/>
        <item x="317"/>
        <item x="320"/>
        <item x="319"/>
        <item x="321"/>
        <item x="322"/>
        <item x="323"/>
        <item x="324"/>
        <item x="325"/>
        <item x="326"/>
        <item x="327"/>
        <item x="328"/>
        <item x="330"/>
        <item x="329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561"/>
        <item x="370"/>
        <item x="371"/>
        <item x="373"/>
        <item x="372"/>
        <item x="374"/>
        <item x="376"/>
        <item x="375"/>
        <item x="377"/>
        <item x="378"/>
        <item x="379"/>
        <item x="380"/>
        <item x="381"/>
        <item x="382"/>
        <item x="383"/>
        <item x="384"/>
        <item x="385"/>
        <item x="386"/>
        <item x="388"/>
        <item x="389"/>
        <item x="387"/>
        <item x="390"/>
        <item x="391"/>
        <item x="392"/>
        <item x="393"/>
        <item x="394"/>
        <item x="395"/>
        <item x="396"/>
        <item x="397"/>
        <item x="398"/>
        <item x="399"/>
        <item x="401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3"/>
        <item x="425"/>
        <item x="426"/>
        <item x="427"/>
        <item x="428"/>
        <item x="429"/>
        <item x="430"/>
        <item x="431"/>
        <item x="434"/>
        <item x="433"/>
        <item x="435"/>
        <item x="436"/>
        <item x="432"/>
        <item x="437"/>
        <item x="438"/>
        <item x="440"/>
        <item x="439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7"/>
        <item x="456"/>
        <item x="458"/>
        <item x="459"/>
        <item x="460"/>
        <item x="461"/>
        <item x="462"/>
        <item x="463"/>
        <item x="465"/>
        <item x="464"/>
        <item x="466"/>
        <item x="467"/>
        <item x="468"/>
        <item x="469"/>
        <item x="470"/>
        <item x="471"/>
        <item x="472"/>
        <item x="474"/>
        <item x="473"/>
        <item x="475"/>
        <item x="476"/>
        <item x="477"/>
        <item x="478"/>
        <item x="479"/>
        <item x="481"/>
        <item x="480"/>
        <item x="482"/>
        <item x="483"/>
        <item x="484"/>
        <item x="485"/>
        <item x="486"/>
        <item x="487"/>
        <item x="488"/>
        <item x="489"/>
        <item x="491"/>
        <item x="492"/>
        <item x="493"/>
        <item x="490"/>
        <item x="495"/>
        <item x="494"/>
        <item x="496"/>
        <item x="497"/>
        <item x="498"/>
        <item x="499"/>
        <item x="500"/>
        <item x="501"/>
        <item x="502"/>
        <item x="503"/>
        <item x="505"/>
        <item x="504"/>
        <item x="506"/>
        <item x="507"/>
        <item x="508"/>
        <item x="510"/>
        <item x="509"/>
        <item x="511"/>
        <item x="512"/>
        <item x="513"/>
        <item x="514"/>
        <item x="515"/>
        <item x="516"/>
        <item x="517"/>
        <item x="518"/>
        <item x="519"/>
        <item x="520"/>
        <item x="522"/>
        <item x="521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5"/>
        <item x="537"/>
        <item x="538"/>
        <item x="539"/>
        <item x="540"/>
        <item x="542"/>
        <item x="541"/>
        <item x="544"/>
        <item x="543"/>
        <item x="545"/>
        <item x="546"/>
        <item x="547"/>
        <item x="548"/>
        <item x="549"/>
        <item x="551"/>
        <item x="550"/>
      </items>
    </pivotField>
    <pivotField axis="axisPage" compact="0" outline="0" multipleItemSelectionAllowed="1" showAll="0" defaultSubtotal="0">
      <items count="6">
        <item h="1" x="1"/>
        <item h="1" x="4"/>
        <item h="1" x="3"/>
        <item h="1" x="5"/>
        <item x="0"/>
        <item h="1" x="2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1"/>
        <item x="0"/>
      </items>
    </pivotField>
    <pivotField compact="0" outline="0" showAll="0" defaultSubtotal="0"/>
  </pivotFields>
  <rowFields count="2">
    <field x="0"/>
    <field x="1"/>
  </rowFields>
  <rowItems count="489">
    <i>
      <x/>
      <x v="512"/>
    </i>
    <i>
      <x v="1"/>
      <x v="375"/>
    </i>
    <i>
      <x v="2"/>
      <x v="324"/>
    </i>
    <i>
      <x v="3"/>
      <x v="234"/>
    </i>
    <i>
      <x v="8"/>
      <x v="235"/>
    </i>
    <i>
      <x v="9"/>
      <x v="50"/>
    </i>
    <i>
      <x v="10"/>
      <x v="258"/>
    </i>
    <i>
      <x v="11"/>
      <x v="256"/>
    </i>
    <i>
      <x v="12"/>
      <x v="257"/>
    </i>
    <i>
      <x v="13"/>
      <x v="352"/>
    </i>
    <i>
      <x v="14"/>
      <x v="511"/>
    </i>
    <i>
      <x v="15"/>
      <x v="513"/>
    </i>
    <i>
      <x v="16"/>
      <x v="514"/>
    </i>
    <i>
      <x v="17"/>
      <x v="347"/>
    </i>
    <i>
      <x v="20"/>
      <x v="253"/>
    </i>
    <i>
      <x v="21"/>
      <x v="430"/>
    </i>
    <i>
      <x v="22"/>
      <x v="245"/>
    </i>
    <i>
      <x v="23"/>
      <x v="6"/>
    </i>
    <i>
      <x v="24"/>
      <x v="39"/>
    </i>
    <i>
      <x v="25"/>
      <x v="350"/>
    </i>
    <i>
      <x v="26"/>
      <x v="351"/>
    </i>
    <i>
      <x v="27"/>
      <x v="360"/>
    </i>
    <i>
      <x v="28"/>
      <x v="395"/>
    </i>
    <i>
      <x v="29"/>
      <x v="295"/>
    </i>
    <i>
      <x v="30"/>
      <x v="284"/>
    </i>
    <i>
      <x v="31"/>
      <x v="413"/>
    </i>
    <i>
      <x v="32"/>
      <x v="417"/>
    </i>
    <i>
      <x v="35"/>
      <x v="374"/>
    </i>
    <i>
      <x v="36"/>
      <x v="463"/>
    </i>
    <i>
      <x v="37"/>
      <x v="120"/>
    </i>
    <i>
      <x v="38"/>
      <x v="521"/>
    </i>
    <i>
      <x v="40"/>
      <x v="492"/>
    </i>
    <i>
      <x v="41"/>
      <x v="353"/>
    </i>
    <i>
      <x v="42"/>
      <x v="117"/>
    </i>
    <i>
      <x v="43"/>
      <x v="118"/>
    </i>
    <i>
      <x v="44"/>
      <x v="124"/>
    </i>
    <i>
      <x v="45"/>
      <x v="293"/>
    </i>
    <i>
      <x v="46"/>
      <x v="243"/>
    </i>
    <i>
      <x v="47"/>
      <x v="242"/>
    </i>
    <i>
      <x v="48"/>
      <x v="241"/>
    </i>
    <i>
      <x v="49"/>
      <x v="415"/>
    </i>
    <i>
      <x v="50"/>
      <x v="46"/>
    </i>
    <i>
      <x v="51"/>
      <x v="359"/>
    </i>
    <i>
      <x v="52"/>
      <x v="436"/>
    </i>
    <i>
      <x v="53"/>
      <x v="429"/>
    </i>
    <i>
      <x v="54"/>
      <x v="122"/>
    </i>
    <i>
      <x v="55"/>
      <x v="383"/>
    </i>
    <i>
      <x v="56"/>
      <x v="365"/>
    </i>
    <i>
      <x v="57"/>
      <x v="450"/>
    </i>
    <i>
      <x v="58"/>
      <x v="345"/>
    </i>
    <i>
      <x v="60"/>
      <x v="388"/>
    </i>
    <i>
      <x v="61"/>
      <x v="398"/>
    </i>
    <i>
      <x v="63"/>
      <x v="244"/>
    </i>
    <i>
      <x v="64"/>
      <x v="255"/>
    </i>
    <i>
      <x v="65"/>
      <x v="497"/>
    </i>
    <i>
      <x v="66"/>
      <x v="386"/>
    </i>
    <i>
      <x v="67"/>
      <x v="62"/>
    </i>
    <i>
      <x v="68"/>
      <x v="34"/>
    </i>
    <i>
      <x v="69"/>
      <x v="420"/>
    </i>
    <i>
      <x v="70"/>
      <x v="419"/>
    </i>
    <i>
      <x v="71"/>
      <x v="232"/>
    </i>
    <i>
      <x v="72"/>
      <x v="366"/>
    </i>
    <i>
      <x v="73"/>
      <x v="427"/>
    </i>
    <i>
      <x v="74"/>
      <x v="539"/>
    </i>
    <i>
      <x v="75"/>
      <x v="468"/>
    </i>
    <i>
      <x v="76"/>
      <x v="384"/>
    </i>
    <i>
      <x v="78"/>
      <x v="94"/>
    </i>
    <i>
      <x v="79"/>
      <x v="40"/>
    </i>
    <i>
      <x v="80"/>
      <x v="334"/>
    </i>
    <i>
      <x v="81"/>
      <x v="335"/>
    </i>
    <i>
      <x v="82"/>
      <x v="100"/>
    </i>
    <i>
      <x v="83"/>
      <x v="527"/>
    </i>
    <i>
      <x v="84"/>
      <x v="367"/>
    </i>
    <i>
      <x v="85"/>
      <x v="110"/>
    </i>
    <i>
      <x v="86"/>
      <x v="213"/>
    </i>
    <i>
      <x v="87"/>
      <x v="91"/>
    </i>
    <i>
      <x v="88"/>
      <x v="95"/>
    </i>
    <i>
      <x v="89"/>
      <x v="209"/>
    </i>
    <i>
      <x v="90"/>
      <x v="279"/>
    </i>
    <i>
      <x v="91"/>
      <x v="280"/>
    </i>
    <i>
      <x v="92"/>
      <x v="281"/>
    </i>
    <i>
      <x v="93"/>
      <x v="456"/>
    </i>
    <i>
      <x v="94"/>
      <x v="457"/>
    </i>
    <i>
      <x v="95"/>
      <x v="129"/>
    </i>
    <i>
      <x v="96"/>
      <x v="341"/>
    </i>
    <i>
      <x v="97"/>
      <x v="342"/>
    </i>
    <i>
      <x v="98"/>
      <x v="10"/>
    </i>
    <i>
      <x v="99"/>
      <x v="9"/>
    </i>
    <i>
      <x v="100"/>
      <x v="531"/>
    </i>
    <i>
      <x v="102"/>
      <x v="496"/>
    </i>
    <i>
      <x v="103"/>
      <x v="495"/>
    </i>
    <i>
      <x v="104"/>
      <x v="482"/>
    </i>
    <i>
      <x v="106"/>
      <x v="377"/>
    </i>
    <i>
      <x v="107"/>
      <x v="376"/>
    </i>
    <i>
      <x v="108"/>
      <x v="378"/>
    </i>
    <i>
      <x v="110"/>
      <x v="475"/>
    </i>
    <i>
      <x v="112"/>
      <x v="292"/>
    </i>
    <i>
      <x v="113"/>
      <x v="86"/>
    </i>
    <i>
      <x v="114"/>
      <x v="553"/>
    </i>
    <i>
      <x v="115"/>
      <x v="348"/>
    </i>
    <i>
      <x v="116"/>
      <x v="536"/>
    </i>
    <i>
      <x v="117"/>
      <x v="114"/>
    </i>
    <i>
      <x v="119"/>
      <x v="368"/>
    </i>
    <i>
      <x v="120"/>
      <x v="321"/>
    </i>
    <i>
      <x v="121"/>
      <x v="472"/>
    </i>
    <i>
      <x v="122"/>
      <x v="113"/>
    </i>
    <i>
      <x v="123"/>
      <x v="439"/>
    </i>
    <i>
      <x v="124"/>
      <x v="437"/>
    </i>
    <i>
      <x v="125"/>
      <x v="274"/>
    </i>
    <i>
      <x v="126"/>
      <x v="248"/>
    </i>
    <i>
      <x v="127"/>
      <x v="5"/>
    </i>
    <i>
      <x v="128"/>
      <x v="205"/>
    </i>
    <i>
      <x v="129"/>
      <x v="400"/>
    </i>
    <i>
      <x v="130"/>
      <x v="401"/>
    </i>
    <i>
      <x v="131"/>
      <x v="15"/>
    </i>
    <i>
      <x v="132"/>
      <x v="14"/>
    </i>
    <i>
      <x v="133"/>
      <x v="16"/>
    </i>
    <i>
      <x v="134"/>
      <x v="371"/>
    </i>
    <i>
      <x v="135"/>
      <x v="322"/>
    </i>
    <i>
      <x v="136"/>
      <x v="325"/>
    </i>
    <i>
      <x v="137"/>
      <x v="344"/>
    </i>
    <i>
      <x v="138"/>
      <x v="343"/>
    </i>
    <i>
      <x v="139"/>
      <x v="103"/>
    </i>
    <i>
      <x v="140"/>
      <x v="288"/>
    </i>
    <i>
      <x v="141"/>
      <x v="498"/>
    </i>
    <i>
      <x v="142"/>
      <x v="7"/>
    </i>
    <i>
      <x v="143"/>
      <x v="196"/>
    </i>
    <i>
      <x v="144"/>
      <x v="534"/>
    </i>
    <i>
      <x v="145"/>
      <x v="555"/>
    </i>
    <i>
      <x v="146"/>
      <x v="488"/>
    </i>
    <i>
      <x v="147"/>
      <x v="52"/>
    </i>
    <i>
      <x v="148"/>
      <x v="533"/>
    </i>
    <i>
      <x v="149"/>
      <x v="260"/>
    </i>
    <i>
      <x v="150"/>
      <x v="503"/>
    </i>
    <i>
      <x v="151"/>
      <x v="500"/>
    </i>
    <i>
      <x v="152"/>
      <x v="501"/>
    </i>
    <i>
      <x v="153"/>
      <x v="40"/>
    </i>
    <i>
      <x v="154"/>
      <x v="431"/>
    </i>
    <i>
      <x v="158"/>
      <x v="182"/>
    </i>
    <i>
      <x v="159"/>
      <x v="183"/>
    </i>
    <i>
      <x v="160"/>
      <x v="286"/>
    </i>
    <i>
      <x v="161"/>
      <x v="287"/>
    </i>
    <i>
      <x v="162"/>
      <x v="41"/>
    </i>
    <i>
      <x v="163"/>
      <x v="12"/>
    </i>
    <i>
      <x v="164"/>
      <x v="480"/>
    </i>
    <i>
      <x v="165"/>
      <x v="80"/>
    </i>
    <i>
      <x v="166"/>
      <x v="43"/>
    </i>
    <i>
      <x v="167"/>
      <x v="44"/>
    </i>
    <i>
      <x v="168"/>
      <x v="358"/>
    </i>
    <i>
      <x v="169"/>
      <x v="357"/>
    </i>
    <i>
      <x v="170"/>
      <x v="532"/>
    </i>
    <i>
      <x v="171"/>
      <x v="452"/>
    </i>
    <i>
      <x v="172"/>
      <x v="22"/>
    </i>
    <i>
      <x v="173"/>
      <x v="107"/>
    </i>
    <i>
      <x v="175"/>
      <x v="185"/>
    </i>
    <i>
      <x v="176"/>
      <x v="28"/>
    </i>
    <i>
      <x v="177"/>
      <x v="369"/>
    </i>
    <i>
      <x v="178"/>
      <x v="516"/>
    </i>
    <i>
      <x v="179"/>
      <x v="203"/>
    </i>
    <i>
      <x v="180"/>
      <x v="200"/>
    </i>
    <i>
      <x v="181"/>
      <x v="201"/>
    </i>
    <i>
      <x v="182"/>
      <x v="339"/>
    </i>
    <i>
      <x v="183"/>
      <x v="338"/>
    </i>
    <i>
      <x v="184"/>
      <x v="66"/>
    </i>
    <i>
      <x v="185"/>
      <x v="459"/>
    </i>
    <i>
      <x v="186"/>
      <x v="491"/>
    </i>
    <i>
      <x v="187"/>
      <x v="37"/>
    </i>
    <i>
      <x v="188"/>
      <x v="473"/>
    </i>
    <i>
      <x v="189"/>
      <x v="212"/>
    </i>
    <i>
      <x v="190"/>
      <x v="68"/>
    </i>
    <i>
      <x v="191"/>
      <x v="561"/>
    </i>
    <i>
      <x v="192"/>
      <x v="336"/>
    </i>
    <i>
      <x v="193"/>
      <x v="204"/>
    </i>
    <i>
      <x v="194"/>
      <x v="519"/>
    </i>
    <i>
      <x v="195"/>
      <x v="520"/>
    </i>
    <i>
      <x v="196"/>
      <x v="126"/>
    </i>
    <i>
      <x v="198"/>
      <x v="271"/>
    </i>
    <i>
      <x v="199"/>
      <x v="214"/>
    </i>
    <i>
      <x v="200"/>
      <x v="8"/>
    </i>
    <i>
      <x v="201"/>
      <x v="210"/>
    </i>
    <i>
      <x v="202"/>
      <x v="123"/>
    </i>
    <i>
      <x v="203"/>
      <x v="557"/>
    </i>
    <i>
      <x v="204"/>
      <x v="556"/>
    </i>
    <i>
      <x v="205"/>
      <x v="517"/>
    </i>
    <i>
      <x v="206"/>
      <x v="426"/>
    </i>
    <i>
      <x v="207"/>
      <x v="125"/>
    </i>
    <i>
      <x v="208"/>
      <x v="529"/>
    </i>
    <i>
      <x v="209"/>
      <x v="474"/>
    </i>
    <i>
      <x v="210"/>
      <x v="397"/>
    </i>
    <i>
      <x v="211"/>
      <x v="399"/>
    </i>
    <i>
      <x v="212"/>
      <x v="226"/>
    </i>
    <i>
      <x v="213"/>
      <x v="225"/>
    </i>
    <i>
      <x v="214"/>
      <x v="33"/>
    </i>
    <i>
      <x v="215"/>
      <x v="515"/>
    </i>
    <i>
      <x v="216"/>
      <x v="92"/>
    </i>
    <i>
      <x v="217"/>
      <x v="364"/>
    </i>
    <i>
      <x v="218"/>
      <x v="363"/>
    </i>
    <i>
      <x v="219"/>
      <x v="332"/>
    </i>
    <i>
      <x v="220"/>
      <x v="381"/>
    </i>
    <i>
      <x v="221"/>
      <x v="194"/>
    </i>
    <i>
      <x v="222"/>
      <x v="264"/>
    </i>
    <i>
      <x v="223"/>
      <x v="484"/>
    </i>
    <i>
      <x v="224"/>
      <x v="483"/>
    </i>
    <i>
      <x v="225"/>
      <x v="239"/>
    </i>
    <i>
      <x v="226"/>
      <x v="59"/>
    </i>
    <i>
      <x v="227"/>
      <x v="215"/>
    </i>
    <i>
      <x v="228"/>
      <x v="135"/>
    </i>
    <i>
      <x v="229"/>
      <x v="136"/>
    </i>
    <i>
      <x v="230"/>
      <x v="504"/>
    </i>
    <i>
      <x v="231"/>
      <x v="505"/>
    </i>
    <i>
      <x v="232"/>
      <x v="435"/>
    </i>
    <i>
      <x v="233"/>
      <x v="189"/>
    </i>
    <i>
      <x v="235"/>
      <x v="48"/>
    </i>
    <i>
      <x v="236"/>
      <x v="392"/>
    </i>
    <i>
      <x v="238"/>
      <x v="69"/>
    </i>
    <i>
      <x v="239"/>
      <x v="188"/>
    </i>
    <i>
      <x v="240"/>
      <x v="297"/>
    </i>
    <i>
      <x v="241"/>
      <x v="276"/>
    </i>
    <i>
      <x v="242"/>
      <x v="275"/>
    </i>
    <i>
      <x v="243"/>
      <x v="133"/>
    </i>
    <i>
      <x v="244"/>
      <x v="13"/>
    </i>
    <i>
      <x v="245"/>
      <x v="105"/>
    </i>
    <i>
      <x v="246"/>
      <x v="499"/>
    </i>
    <i>
      <x v="247"/>
      <x v="550"/>
    </i>
    <i>
      <x v="248"/>
      <x v="202"/>
    </i>
    <i>
      <x v="249"/>
      <x v="115"/>
    </i>
    <i>
      <x v="250"/>
      <x v="296"/>
    </i>
    <i>
      <x v="251"/>
      <x v="372"/>
    </i>
    <i>
      <x v="252"/>
      <x v="79"/>
    </i>
    <i>
      <x v="253"/>
      <x v="76"/>
    </i>
    <i>
      <x v="254"/>
      <x v="77"/>
    </i>
    <i>
      <x v="255"/>
      <x v="78"/>
    </i>
    <i>
      <x v="257"/>
      <x v="518"/>
    </i>
    <i>
      <x v="260"/>
      <x v="489"/>
    </i>
    <i>
      <x v="261"/>
      <x v="259"/>
    </i>
    <i>
      <x v="262"/>
      <x v="2"/>
    </i>
    <i>
      <x v="263"/>
      <x v="4"/>
    </i>
    <i>
      <x v="264"/>
      <x v="251"/>
    </i>
    <i>
      <x v="265"/>
      <x v="454"/>
    </i>
    <i>
      <x v="266"/>
      <x v="11"/>
    </i>
    <i>
      <x v="267"/>
      <x v="449"/>
    </i>
    <i>
      <x v="268"/>
      <x v="291"/>
    </i>
    <i>
      <x v="269"/>
      <x v="447"/>
    </i>
    <i>
      <x v="270"/>
      <x v="127"/>
    </i>
    <i>
      <x v="271"/>
      <x v="128"/>
    </i>
    <i>
      <x v="272"/>
      <x v="285"/>
    </i>
    <i>
      <x v="273"/>
      <x v="461"/>
    </i>
    <i>
      <x v="274"/>
      <x v="547"/>
    </i>
    <i>
      <x v="275"/>
      <x v="179"/>
    </i>
    <i>
      <x v="276"/>
      <x v="121"/>
    </i>
    <i>
      <x v="277"/>
      <x v="233"/>
    </i>
    <i>
      <x v="278"/>
      <x v="112"/>
    </i>
    <i>
      <x v="279"/>
      <x v="487"/>
    </i>
    <i>
      <x v="280"/>
      <x v="390"/>
    </i>
    <i>
      <x v="281"/>
      <x v="391"/>
    </i>
    <i>
      <x v="282"/>
      <x v="421"/>
    </i>
    <i>
      <x v="283"/>
      <x v="538"/>
    </i>
    <i>
      <x v="284"/>
      <x v="81"/>
    </i>
    <i>
      <x v="285"/>
      <x v="458"/>
    </i>
    <i>
      <x v="286"/>
      <x v="290"/>
    </i>
    <i>
      <x v="287"/>
      <x v="346"/>
    </i>
    <i>
      <x v="288"/>
      <x v="63"/>
    </i>
    <i>
      <x v="289"/>
      <x v="481"/>
    </i>
    <i>
      <x v="290"/>
      <x v="130"/>
    </i>
    <i>
      <x v="291"/>
      <x v="528"/>
    </i>
    <i>
      <x v="292"/>
      <x v="38"/>
    </i>
    <i>
      <x v="293"/>
      <x v="349"/>
    </i>
    <i>
      <x v="294"/>
      <x v="71"/>
    </i>
    <i>
      <x v="295"/>
      <x v="424"/>
    </i>
    <i>
      <x v="296"/>
      <x v="389"/>
    </i>
    <i>
      <x v="297"/>
      <x v="191"/>
    </i>
    <i>
      <x v="298"/>
      <x v="269"/>
    </i>
    <i>
      <x v="299"/>
      <x v="323"/>
    </i>
    <i>
      <x v="300"/>
      <x v="494"/>
    </i>
    <i>
      <x v="301"/>
      <x v="327"/>
    </i>
    <i>
      <x v="302"/>
      <x v="329"/>
    </i>
    <i>
      <x v="303"/>
      <x v="73"/>
    </i>
    <i>
      <x v="304"/>
      <x v="382"/>
    </i>
    <i>
      <x v="305"/>
      <x v="478"/>
    </i>
    <i>
      <x v="306"/>
      <x v="393"/>
    </i>
    <i>
      <x v="307"/>
      <x v="67"/>
    </i>
    <i>
      <x v="308"/>
      <x v="485"/>
    </i>
    <i>
      <x v="310"/>
      <x v="108"/>
    </i>
    <i>
      <x v="311"/>
      <x v="508"/>
    </i>
    <i>
      <x v="312"/>
      <x v="509"/>
    </i>
    <i>
      <x v="313"/>
      <x v="507"/>
    </i>
    <i>
      <x v="314"/>
      <x v="460"/>
    </i>
    <i>
      <x v="315"/>
      <x v="55"/>
    </i>
    <i>
      <x v="316"/>
      <x v="56"/>
    </i>
    <i>
      <x v="317"/>
      <x v="387"/>
    </i>
    <i>
      <x v="318"/>
      <x v="465"/>
    </i>
    <i>
      <x v="319"/>
      <x v="545"/>
    </i>
    <i>
      <x v="320"/>
      <x v="3"/>
    </i>
    <i>
      <x v="321"/>
      <x v="337"/>
    </i>
    <i>
      <x v="322"/>
      <x v="106"/>
    </i>
    <i>
      <x v="323"/>
      <x v="277"/>
    </i>
    <i>
      <x v="324"/>
      <x v="184"/>
    </i>
    <i>
      <x v="325"/>
      <x v="506"/>
    </i>
    <i>
      <x v="326"/>
      <x v="546"/>
    </i>
    <i>
      <x v="327"/>
      <x v="522"/>
    </i>
    <i>
      <x v="328"/>
      <x v="541"/>
    </i>
    <i>
      <x v="329"/>
      <x v="418"/>
    </i>
    <i>
      <x v="330"/>
      <x v="19"/>
    </i>
    <i>
      <x v="331"/>
      <x v="18"/>
    </i>
    <i>
      <x v="332"/>
      <x v="1"/>
    </i>
    <i>
      <x v="333"/>
      <x v="544"/>
    </i>
    <i>
      <x v="335"/>
      <x v="462"/>
    </i>
    <i>
      <x v="336"/>
      <x v="373"/>
    </i>
    <i>
      <x v="337"/>
      <x v="30"/>
    </i>
    <i>
      <x v="338"/>
      <x v="270"/>
    </i>
    <i>
      <x v="339"/>
      <x/>
    </i>
    <i>
      <x v="340"/>
      <x v="455"/>
    </i>
    <i>
      <x v="341"/>
      <x v="111"/>
    </i>
    <i>
      <x v="342"/>
      <x v="525"/>
    </i>
    <i>
      <x v="343"/>
      <x v="526"/>
    </i>
    <i>
      <x v="344"/>
      <x v="224"/>
    </i>
    <i>
      <x v="345"/>
      <x v="65"/>
    </i>
    <i>
      <x v="346"/>
      <x v="192"/>
    </i>
    <i>
      <x v="347"/>
      <x v="416"/>
    </i>
    <i>
      <x v="348"/>
      <x v="552"/>
    </i>
    <i>
      <x v="349"/>
      <x v="535"/>
    </i>
    <i>
      <x v="350"/>
      <x v="412"/>
    </i>
    <i>
      <x v="351"/>
      <x v="356"/>
    </i>
    <i>
      <x v="352"/>
      <x v="554"/>
    </i>
    <i>
      <x v="353"/>
      <x v="109"/>
    </i>
    <i>
      <x v="354"/>
      <x v="278"/>
    </i>
    <i>
      <x v="356"/>
      <x v="47"/>
    </i>
    <i>
      <x v="357"/>
      <x v="362"/>
    </i>
    <i>
      <x v="358"/>
      <x v="330"/>
    </i>
    <i>
      <x v="360"/>
      <x v="358"/>
    </i>
    <i>
      <x v="361"/>
      <x v="448"/>
    </i>
    <i>
      <x v="362"/>
      <x v="423"/>
    </i>
    <i>
      <x v="363"/>
      <x v="260"/>
    </i>
    <i>
      <x v="364"/>
      <x v="261"/>
    </i>
    <i>
      <x v="365"/>
      <x v="262"/>
    </i>
    <i>
      <x v="366"/>
      <x v="92"/>
    </i>
    <i>
      <x v="367"/>
      <x v="466"/>
    </i>
    <i>
      <x v="368"/>
      <x v="467"/>
    </i>
    <i>
      <x v="369"/>
      <x v="469"/>
    </i>
    <i>
      <x v="370"/>
      <x v="470"/>
    </i>
    <i>
      <x v="371"/>
      <x v="35"/>
    </i>
    <i>
      <x v="372"/>
      <x v="282"/>
    </i>
    <i>
      <x v="373"/>
      <x v="265"/>
    </i>
    <i>
      <x v="374"/>
      <x v="289"/>
    </i>
    <i>
      <x v="375"/>
      <x v="464"/>
    </i>
    <i>
      <x v="376"/>
      <x v="433"/>
    </i>
    <i>
      <x v="377"/>
      <x v="432"/>
    </i>
    <i>
      <x v="378"/>
      <x v="64"/>
    </i>
    <i>
      <x v="379"/>
      <x v="216"/>
    </i>
    <i>
      <x v="380"/>
      <x v="218"/>
    </i>
    <i>
      <x v="381"/>
      <x v="217"/>
    </i>
    <i>
      <x v="382"/>
      <x v="221"/>
    </i>
    <i>
      <x v="383"/>
      <x v="220"/>
    </i>
    <i>
      <x v="384"/>
      <x v="219"/>
    </i>
    <i>
      <x v="385"/>
      <x v="227"/>
    </i>
    <i>
      <x v="386"/>
      <x v="249"/>
    </i>
    <i>
      <x v="387"/>
      <x v="99"/>
    </i>
    <i>
      <x v="388"/>
      <x v="97"/>
    </i>
    <i>
      <x v="389"/>
      <x v="96"/>
    </i>
    <i>
      <x v="390"/>
      <x v="98"/>
    </i>
    <i>
      <x v="391"/>
      <x v="207"/>
    </i>
    <i>
      <x v="392"/>
      <x v="530"/>
    </i>
    <i>
      <x v="393"/>
      <x v="319"/>
    </i>
    <i>
      <x v="394"/>
      <x v="178"/>
    </i>
    <i>
      <x v="395"/>
      <x v="54"/>
    </i>
    <i>
      <x v="396"/>
      <x v="134"/>
    </i>
    <i>
      <x v="397"/>
      <x v="237"/>
    </i>
    <i>
      <x v="398"/>
      <x v="238"/>
    </i>
    <i>
      <x v="400"/>
      <x v="425"/>
    </i>
    <i>
      <x v="401"/>
      <x v="252"/>
    </i>
    <i>
      <x v="402"/>
      <x v="326"/>
    </i>
    <i>
      <x v="403"/>
      <x v="328"/>
    </i>
    <i>
      <x v="404"/>
      <x v="361"/>
    </i>
    <i>
      <x v="408"/>
      <x v="333"/>
    </i>
    <i>
      <x v="409"/>
      <x v="240"/>
    </i>
    <i>
      <x v="410"/>
      <x v="255"/>
    </i>
    <i>
      <x v="411"/>
      <x v="36"/>
    </i>
    <i>
      <x v="412"/>
      <x v="477"/>
    </i>
    <i>
      <x v="413"/>
      <x v="254"/>
    </i>
    <i>
      <x v="414"/>
      <x v="267"/>
    </i>
    <i>
      <x v="415"/>
      <x v="354"/>
    </i>
    <i>
      <x v="416"/>
      <x v="355"/>
    </i>
    <i>
      <x v="418"/>
      <x v="537"/>
    </i>
    <i>
      <x v="419"/>
      <x v="197"/>
    </i>
    <i>
      <x v="420"/>
      <x v="198"/>
    </i>
    <i>
      <x v="421"/>
      <x v="199"/>
    </i>
    <i>
      <x v="422"/>
      <x v="331"/>
    </i>
    <i>
      <x v="423"/>
      <x v="524"/>
    </i>
    <i>
      <x v="424"/>
      <x v="134"/>
    </i>
    <i>
      <x v="425"/>
      <x v="186"/>
    </i>
    <i>
      <x v="426"/>
      <x v="187"/>
    </i>
    <i>
      <x v="427"/>
      <x v="263"/>
    </i>
    <i>
      <x v="428"/>
      <x v="385"/>
    </i>
    <i>
      <x v="429"/>
      <x v="87"/>
    </i>
    <i>
      <x v="430"/>
      <x v="116"/>
    </i>
    <i>
      <x v="431"/>
      <x v="117"/>
    </i>
    <i>
      <x v="432"/>
      <x v="295"/>
    </i>
    <i>
      <x v="433"/>
      <x v="502"/>
    </i>
    <i>
      <x v="434"/>
      <x v="505"/>
    </i>
    <i>
      <x v="435"/>
      <x v="365"/>
    </i>
    <i>
      <x v="436"/>
      <x v="49"/>
    </i>
    <i>
      <x v="437"/>
      <x v="50"/>
    </i>
    <i>
      <x v="438"/>
      <x v="51"/>
    </i>
    <i>
      <x v="439"/>
      <x v="52"/>
    </i>
    <i>
      <x v="440"/>
      <x v="53"/>
    </i>
    <i>
      <x v="441"/>
      <x v="41"/>
    </i>
    <i>
      <x v="442"/>
      <x v="558"/>
    </i>
    <i>
      <x v="443"/>
      <x v="59"/>
    </i>
    <i>
      <x v="444"/>
      <x v="350"/>
    </i>
    <i>
      <x v="445"/>
      <x v="351"/>
    </i>
    <i>
      <x v="446"/>
      <x v="300"/>
    </i>
    <i>
      <x v="447"/>
      <x v="428"/>
    </i>
    <i>
      <x v="449"/>
      <x v="479"/>
    </i>
    <i>
      <x v="459"/>
      <x v="379"/>
    </i>
    <i>
      <x v="462"/>
      <x v="304"/>
    </i>
    <i>
      <x v="464"/>
      <x v="434"/>
    </i>
    <i>
      <x v="467"/>
      <x v="299"/>
    </i>
    <i>
      <x v="469"/>
      <x v="195"/>
    </i>
    <i>
      <x v="479"/>
      <x v="283"/>
    </i>
    <i>
      <x v="481"/>
      <x v="308"/>
    </i>
    <i>
      <x v="482"/>
      <x v="301"/>
    </i>
    <i>
      <x v="489"/>
      <x v="72"/>
    </i>
    <i>
      <x v="490"/>
      <x v="302"/>
    </i>
    <i>
      <x v="491"/>
      <x v="314"/>
    </i>
    <i>
      <x v="492"/>
      <x v="476"/>
    </i>
    <i>
      <x v="493"/>
      <x v="453"/>
    </i>
    <i>
      <x v="494"/>
      <x v="340"/>
    </i>
    <i>
      <x v="496"/>
      <x v="486"/>
    </i>
    <i>
      <x v="497"/>
      <x v="445"/>
    </i>
    <i>
      <x v="498"/>
      <x v="446"/>
    </i>
    <i>
      <x v="500"/>
      <x v="29"/>
    </i>
    <i>
      <x v="501"/>
      <x v="246"/>
    </i>
    <i>
      <x v="502"/>
      <x v="294"/>
    </i>
    <i>
      <x v="503"/>
      <x v="559"/>
    </i>
    <i>
      <x v="504"/>
      <x v="444"/>
    </i>
    <i>
      <x v="505"/>
      <x v="119"/>
    </i>
    <i>
      <x v="506"/>
      <x v="193"/>
    </i>
    <i>
      <x v="507"/>
      <x v="247"/>
    </i>
    <i>
      <x v="508"/>
      <x v="250"/>
    </i>
    <i>
      <x v="511"/>
      <x v="440"/>
    </i>
    <i>
      <x v="512"/>
      <x v="88"/>
    </i>
    <i>
      <x v="514"/>
      <x v="181"/>
    </i>
    <i>
      <x v="515"/>
      <x v="31"/>
    </i>
    <i>
      <x v="516"/>
      <x v="549"/>
    </i>
    <i>
      <x v="517"/>
      <x v="540"/>
    </i>
    <i>
      <x v="518"/>
      <x v="548"/>
    </i>
    <i>
      <x v="519"/>
      <x v="21"/>
    </i>
    <i>
      <x v="520"/>
      <x v="208"/>
    </i>
    <i>
      <x v="521"/>
      <x v="380"/>
    </i>
    <i>
      <x v="522"/>
      <x v="490"/>
    </i>
    <i>
      <x v="523"/>
      <x v="471"/>
    </i>
    <i>
      <x v="525"/>
      <x v="32"/>
    </i>
    <i>
      <x v="526"/>
      <x v="394"/>
    </i>
    <i>
      <x v="527"/>
      <x v="93"/>
    </i>
    <i>
      <x v="528"/>
      <x v="441"/>
    </i>
    <i>
      <x v="529"/>
      <x v="17"/>
    </i>
    <i>
      <x v="530"/>
      <x v="560"/>
    </i>
    <i>
      <x v="532"/>
      <x v="443"/>
    </i>
    <i>
      <x v="533"/>
      <x v="261"/>
    </i>
    <i>
      <x v="534"/>
      <x v="442"/>
    </i>
    <i>
      <x v="536"/>
      <x v="438"/>
    </i>
    <i>
      <x v="537"/>
      <x v="423"/>
    </i>
    <i>
      <x v="538"/>
      <x v="75"/>
    </i>
    <i>
      <x v="539"/>
      <x v="20"/>
    </i>
    <i>
      <x v="540"/>
      <x v="74"/>
    </i>
    <i>
      <x v="541"/>
      <x v="370"/>
    </i>
    <i>
      <x v="542"/>
      <x v="266"/>
    </i>
    <i>
      <x v="543"/>
      <x v="70"/>
    </i>
    <i>
      <x v="544"/>
      <x v="273"/>
    </i>
    <i>
      <x v="545"/>
      <x v="422"/>
    </i>
    <i>
      <x v="551"/>
      <x v="313"/>
    </i>
    <i>
      <x v="554"/>
      <x v="162"/>
    </i>
    <i>
      <x v="555"/>
      <x v="303"/>
    </i>
    <i>
      <x v="557"/>
      <x v="316"/>
    </i>
    <i>
      <x v="558"/>
      <x v="309"/>
    </i>
    <i>
      <x v="559"/>
      <x v="311"/>
    </i>
    <i>
      <x v="560"/>
      <x v="298"/>
    </i>
    <i>
      <x v="561"/>
      <x v="305"/>
    </i>
    <i>
      <x v="562"/>
      <x v="306"/>
    </i>
    <i>
      <x v="563"/>
      <x v="315"/>
    </i>
    <i>
      <x v="564"/>
      <x v="307"/>
    </i>
    <i>
      <x v="565"/>
      <x v="312"/>
    </i>
    <i>
      <x v="568"/>
      <x v="310"/>
    </i>
    <i>
      <x v="572"/>
      <x v="236"/>
    </i>
    <i>
      <x v="573"/>
      <x v="272"/>
    </i>
    <i>
      <x v="574"/>
      <x v="396"/>
    </i>
    <i>
      <x v="575"/>
      <x v="206"/>
    </i>
    <i>
      <x v="576"/>
      <x v="558"/>
    </i>
    <i t="grand">
      <x/>
    </i>
  </rowItems>
  <colFields count="2">
    <field x="11"/>
    <field x="-2"/>
  </colFields>
  <colItems count="6">
    <i>
      <x/>
      <x/>
    </i>
    <i r="1" i="1">
      <x v="1"/>
    </i>
    <i r="1" i="2">
      <x v="2"/>
    </i>
    <i>
      <x v="1"/>
      <x/>
    </i>
    <i r="1" i="1">
      <x v="1"/>
    </i>
    <i r="1" i="2">
      <x v="2"/>
    </i>
  </colItems>
  <pageFields count="1">
    <pageField fld="2" hier="-1"/>
  </pageFields>
  <dataFields count="3">
    <dataField name="Součet z ks" fld="6" baseField="0" baseItem="0"/>
    <dataField name="Průměr z jedn.cena" fld="7" subtotal="average" baseField="1" baseItem="324"/>
    <dataField name="Součet z Celkem" fld="8" baseField="0" baseItem="0" numFmtId="3"/>
  </dataFields>
  <formats count="6">
    <format dxfId="13">
      <pivotArea outline="0" collapsedLevelsAreSubtotals="1" fieldPosition="0"/>
    </format>
    <format dxfId="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1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1" count="1" selected="0">
            <x v="1"/>
          </reference>
        </references>
      </pivotArea>
    </format>
    <format dxfId="2">
      <pivotArea outline="0" fieldPosition="0">
        <references count="2">
          <reference field="0" count="1" selected="0">
            <x v="428"/>
          </reference>
          <reference field="1" count="1" selected="0">
            <x v="385"/>
          </reference>
        </references>
      </pivotArea>
    </format>
    <format dxfId="1">
      <pivotArea dataOnly="0" labelOnly="1" outline="0" fieldPosition="0">
        <references count="1">
          <reference field="0" count="1">
            <x v="428"/>
          </reference>
        </references>
      </pivotArea>
    </format>
    <format dxfId="0">
      <pivotArea dataOnly="0" labelOnly="1" outline="0" fieldPosition="0">
        <references count="2">
          <reference field="0" count="1" selected="0">
            <x v="428"/>
          </reference>
          <reference field="1" count="1">
            <x v="38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D2E871-B9D1-4BDC-9B67-9E452F0FE2F3}" name="Kontingenční tabulka3" cacheId="15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B3:D11" firstHeaderRow="1" firstDataRow="2" firstDataCol="1"/>
  <pivotFields count="13">
    <pivotField compact="0" outline="0" showAll="0" defaultSubtotal="0"/>
    <pivotField compact="0" outline="0" showAll="0" defaultSubtotal="0"/>
    <pivotField axis="axisRow" compact="0" outline="0" showAll="0" defaultSubtotal="0">
      <items count="6">
        <item x="1"/>
        <item x="4"/>
        <item x="3"/>
        <item x="5"/>
        <item x="0"/>
        <item x="2"/>
      </items>
    </pivotField>
    <pivotField compact="0" outline="0" showAll="0" defaultSubtotal="0"/>
    <pivotField compact="0" outline="0" showAll="0" defaultSubtotal="0"/>
    <pivotField compact="0" numFmtId="22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axis="axisCol" compact="0" outline="0" showAll="0" defaultSubtotal="0">
      <items count="2">
        <item x="1"/>
        <item x="0"/>
      </items>
    </pivotField>
    <pivotField compact="0" outline="0" showAll="0" defaultSubtotal="0"/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1"/>
  </colFields>
  <colItems count="2">
    <i>
      <x/>
    </i>
    <i>
      <x v="1"/>
    </i>
  </colItems>
  <dataFields count="1">
    <dataField name="Součet z Celkem" fld="8" baseField="0" baseItem="0" numFmtId="3"/>
  </dataFields>
  <formats count="1"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820BEF-A5FD-40DA-9D29-5DE51AD9AD65}" name="Tabulka1" displayName="Tabulka1" ref="A1:M2536" totalsRowShown="0">
  <autoFilter ref="A1:M2536" xr:uid="{7549698E-6C8E-441A-8809-35B2804231F3}"/>
  <tableColumns count="13">
    <tableColumn id="1" xr3:uid="{0AD03F7F-F1C9-4B61-8D65-CB6EA1D9BF5B}" name="Kod leku"/>
    <tableColumn id="2" xr3:uid="{2A69267A-9A4A-4533-A579-4FDE194A8DAD}" name="Nazev leku"/>
    <tableColumn id="3" xr3:uid="{BCAFE139-AAA8-44AA-A913-91455BF259F6}" name="UCETNISKUPINA"/>
    <tableColumn id="4" xr3:uid="{D131B3CB-6739-40B8-8D11-30937EE653CF}" name="TYP"/>
    <tableColumn id="5" xr3:uid="{85DF9AA6-D837-45B5-B09A-6CE6DCEEEEC2}" name="ATC"/>
    <tableColumn id="6" xr3:uid="{598ABB0D-AB1B-4EE9-98E8-67FD7C51DDAD}" name="Datum, cas zpracovani" dataDxfId="18"/>
    <tableColumn id="7" xr3:uid="{F11A69C4-9E68-4087-B2A6-A718FAD44100}" name="ks"/>
    <tableColumn id="8" xr3:uid="{38BC6703-D0BA-44F4-AC27-362215DEBC0F}" name="jedn.cena"/>
    <tableColumn id="9" xr3:uid="{2D130ACE-29D0-431E-8C97-FA7D8C8D59FB}" name="Celkem"/>
    <tableColumn id="10" xr3:uid="{8F113AEB-101C-4CF1-BB88-BC739A4400AD}" name="Klinika"/>
    <tableColumn id="11" xr3:uid="{00DBCFF4-3039-45E3-B9E6-B832A1424433}" name="NS + nazev"/>
    <tableColumn id="12" xr3:uid="{68340B3C-CD1D-4F24-A835-9DFB1D14275D}" name="ROK"/>
    <tableColumn id="13" xr3:uid="{1F072604-4615-4925-831F-E6E4674AFB0D}" name="MĚSÍ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6DAAB-C2A5-468F-A858-56537833BA21}">
  <sheetPr>
    <pageSetUpPr fitToPage="1"/>
  </sheetPr>
  <dimension ref="A3:Q512"/>
  <sheetViews>
    <sheetView tabSelected="1" workbookViewId="0">
      <selection activeCell="B12" sqref="B12"/>
    </sheetView>
  </sheetViews>
  <sheetFormatPr defaultRowHeight="15" x14ac:dyDescent="0.25"/>
  <cols>
    <col min="1" max="1" width="9.85546875" customWidth="1"/>
    <col min="2" max="2" width="57.7109375" customWidth="1"/>
    <col min="3" max="8" width="10.7109375" customWidth="1"/>
  </cols>
  <sheetData>
    <row r="3" spans="1:17" x14ac:dyDescent="0.25">
      <c r="B3" s="2" t="s">
        <v>875</v>
      </c>
      <c r="C3" s="2" t="s">
        <v>11</v>
      </c>
      <c r="E3" s="5" t="s">
        <v>876</v>
      </c>
    </row>
    <row r="4" spans="1:17" x14ac:dyDescent="0.25">
      <c r="B4" s="2" t="s">
        <v>2</v>
      </c>
      <c r="C4">
        <v>2018</v>
      </c>
      <c r="D4">
        <v>2019</v>
      </c>
      <c r="E4" s="5"/>
    </row>
    <row r="5" spans="1:17" x14ac:dyDescent="0.25">
      <c r="B5" t="s">
        <v>59</v>
      </c>
      <c r="C5" s="3">
        <v>20086.280000000002</v>
      </c>
      <c r="D5" s="3">
        <v>25997.339999999993</v>
      </c>
      <c r="E5" s="4">
        <f>+D5-C5</f>
        <v>5911.0599999999904</v>
      </c>
    </row>
    <row r="6" spans="1:17" x14ac:dyDescent="0.25">
      <c r="B6" t="s">
        <v>336</v>
      </c>
      <c r="C6" s="3">
        <v>326.49</v>
      </c>
      <c r="D6" s="3">
        <v>74.25</v>
      </c>
      <c r="E6" s="4">
        <f t="shared" ref="E6:E11" si="0">+D6-C6</f>
        <v>-252.24</v>
      </c>
    </row>
    <row r="7" spans="1:17" x14ac:dyDescent="0.25">
      <c r="B7" t="s">
        <v>241</v>
      </c>
      <c r="C7" s="3">
        <v>165848.45000000019</v>
      </c>
      <c r="D7" s="3">
        <v>150862.93000000008</v>
      </c>
      <c r="E7" s="4">
        <f t="shared" si="0"/>
        <v>-14985.520000000106</v>
      </c>
    </row>
    <row r="8" spans="1:17" x14ac:dyDescent="0.25">
      <c r="B8" t="s">
        <v>618</v>
      </c>
      <c r="C8" s="3">
        <v>6689.5099999999993</v>
      </c>
      <c r="D8" s="3">
        <v>2530.89</v>
      </c>
      <c r="E8" s="4">
        <f t="shared" si="0"/>
        <v>-4158.619999999999</v>
      </c>
    </row>
    <row r="9" spans="1:17" x14ac:dyDescent="0.25">
      <c r="B9" t="s">
        <v>14</v>
      </c>
      <c r="C9" s="3">
        <v>468680.98000000051</v>
      </c>
      <c r="D9" s="3">
        <v>569464.70999999915</v>
      </c>
      <c r="E9" s="4">
        <f t="shared" si="0"/>
        <v>100783.72999999864</v>
      </c>
    </row>
    <row r="10" spans="1:17" x14ac:dyDescent="0.25">
      <c r="B10" t="s">
        <v>115</v>
      </c>
      <c r="C10" s="3">
        <v>6403.6900000000005</v>
      </c>
      <c r="D10" s="3">
        <v>5640.6600000000008</v>
      </c>
      <c r="E10" s="4">
        <f t="shared" si="0"/>
        <v>-763.02999999999975</v>
      </c>
    </row>
    <row r="11" spans="1:17" x14ac:dyDescent="0.25">
      <c r="B11" t="s">
        <v>874</v>
      </c>
      <c r="C11" s="3">
        <v>668035.40000000061</v>
      </c>
      <c r="D11" s="3">
        <v>754570.77999999921</v>
      </c>
      <c r="E11" s="6">
        <f t="shared" si="0"/>
        <v>86535.379999998608</v>
      </c>
    </row>
    <row r="12" spans="1:17" x14ac:dyDescent="0.25">
      <c r="B12" s="3"/>
      <c r="C12" s="7"/>
      <c r="D12" s="8"/>
      <c r="E12" s="9"/>
    </row>
    <row r="13" spans="1:17" x14ac:dyDescent="0.25">
      <c r="B13" s="3"/>
      <c r="C13" s="7"/>
      <c r="D13" s="8"/>
      <c r="E13" s="9"/>
    </row>
    <row r="14" spans="1:17" x14ac:dyDescent="0.25">
      <c r="A14" s="2" t="s">
        <v>2</v>
      </c>
      <c r="B14" t="s">
        <v>14</v>
      </c>
    </row>
    <row r="16" spans="1:17" x14ac:dyDescent="0.25">
      <c r="C16" s="2" t="s">
        <v>11</v>
      </c>
      <c r="D16" s="2" t="s">
        <v>877</v>
      </c>
      <c r="I16" s="11"/>
      <c r="J16" s="11"/>
      <c r="K16" s="11"/>
      <c r="L16" s="11"/>
      <c r="M16" s="11"/>
      <c r="N16" s="11"/>
      <c r="O16" s="11"/>
      <c r="P16" s="11"/>
      <c r="Q16" s="12"/>
    </row>
    <row r="17" spans="1:17" x14ac:dyDescent="0.25">
      <c r="C17">
        <v>2018</v>
      </c>
      <c r="F17">
        <v>2019</v>
      </c>
      <c r="I17" s="13" t="s">
        <v>880</v>
      </c>
      <c r="J17" s="13"/>
      <c r="K17" s="14" t="s">
        <v>881</v>
      </c>
      <c r="L17" s="14"/>
      <c r="M17" s="15" t="s">
        <v>882</v>
      </c>
      <c r="N17" s="16"/>
      <c r="O17" s="16" t="s">
        <v>883</v>
      </c>
      <c r="P17" s="16"/>
      <c r="Q17" s="17" t="s">
        <v>884</v>
      </c>
    </row>
    <row r="18" spans="1:17" ht="30" customHeight="1" x14ac:dyDescent="0.25">
      <c r="A18" s="2" t="s">
        <v>0</v>
      </c>
      <c r="B18" s="2" t="s">
        <v>1</v>
      </c>
      <c r="C18" s="10" t="s">
        <v>878</v>
      </c>
      <c r="D18" s="10" t="s">
        <v>879</v>
      </c>
      <c r="E18" s="10" t="s">
        <v>875</v>
      </c>
      <c r="F18" s="10" t="s">
        <v>878</v>
      </c>
      <c r="G18" s="10" t="s">
        <v>879</v>
      </c>
      <c r="H18" s="10" t="s">
        <v>875</v>
      </c>
      <c r="I18" s="18">
        <v>2018</v>
      </c>
      <c r="J18" s="18">
        <v>2019</v>
      </c>
      <c r="K18" s="19" t="s">
        <v>885</v>
      </c>
      <c r="L18" s="19" t="s">
        <v>886</v>
      </c>
      <c r="M18" s="20" t="s">
        <v>887</v>
      </c>
      <c r="N18" s="21" t="s">
        <v>888</v>
      </c>
      <c r="O18" s="22" t="s">
        <v>6</v>
      </c>
      <c r="P18" s="21" t="s">
        <v>888</v>
      </c>
      <c r="Q18" s="23" t="s">
        <v>888</v>
      </c>
    </row>
    <row r="19" spans="1:17" x14ac:dyDescent="0.25">
      <c r="A19">
        <v>15866</v>
      </c>
      <c r="B19" t="s">
        <v>783</v>
      </c>
      <c r="C19" s="3">
        <v>2</v>
      </c>
      <c r="D19" s="3">
        <v>201.2</v>
      </c>
      <c r="E19" s="3">
        <v>402.4</v>
      </c>
      <c r="F19" s="3">
        <v>1</v>
      </c>
      <c r="G19" s="3">
        <v>201.2</v>
      </c>
      <c r="H19" s="3">
        <v>201.2</v>
      </c>
      <c r="I19" s="24">
        <f>IF(E19=0,"",E19/C19)</f>
        <v>201.2</v>
      </c>
      <c r="J19" s="24">
        <f>IF(F19=0,"",H19/F19)</f>
        <v>201.2</v>
      </c>
      <c r="K19" s="25">
        <f>F19-C19</f>
        <v>-1</v>
      </c>
      <c r="L19" s="25">
        <f>H19-E19</f>
        <v>-201.2</v>
      </c>
      <c r="M19" s="26">
        <f>IF(OR(C19=0,F19=0),"",J19-I19)</f>
        <v>0</v>
      </c>
      <c r="N19" s="25">
        <f>IF(M19="","",F19*M19)</f>
        <v>0</v>
      </c>
      <c r="O19" s="25">
        <f>IF(M19="","",F19-C19)</f>
        <v>-1</v>
      </c>
      <c r="P19" s="27">
        <f t="shared" ref="P19:P20" si="1">IF(M19="","",(F19-C19)*I19)</f>
        <v>-201.2</v>
      </c>
      <c r="Q19" s="28" t="str">
        <f t="shared" ref="Q19:Q20" si="2">IF(M19="",H19-E19,"")</f>
        <v/>
      </c>
    </row>
    <row r="20" spans="1:17" x14ac:dyDescent="0.25">
      <c r="A20">
        <v>16916</v>
      </c>
      <c r="B20" t="s">
        <v>577</v>
      </c>
      <c r="C20" s="3"/>
      <c r="D20" s="3"/>
      <c r="E20" s="3"/>
      <c r="F20" s="3">
        <v>1</v>
      </c>
      <c r="G20" s="3">
        <v>174.63</v>
      </c>
      <c r="H20" s="3">
        <v>174.63</v>
      </c>
      <c r="I20" s="29" t="str">
        <f t="shared" ref="I20" si="3">IF(E20=0,"",E20/C20)</f>
        <v/>
      </c>
      <c r="J20" s="29">
        <f t="shared" ref="J20" si="4">IF(F20=0,"",H20/F20)</f>
        <v>174.63</v>
      </c>
      <c r="K20" s="27">
        <f t="shared" ref="K20" si="5">F20-C20</f>
        <v>1</v>
      </c>
      <c r="L20" s="27">
        <f t="shared" ref="L20" si="6">H20-E20</f>
        <v>174.63</v>
      </c>
      <c r="M20" s="30" t="str">
        <f t="shared" ref="M20" si="7">IF(OR(C20=0,F20=0),"",J20-I20)</f>
        <v/>
      </c>
      <c r="N20" s="27" t="str">
        <f>IF(M20="","",F20*M20)</f>
        <v/>
      </c>
      <c r="O20" s="27" t="str">
        <f>IF(M20="","",F20-C20)</f>
        <v/>
      </c>
      <c r="P20" s="27" t="str">
        <f t="shared" si="1"/>
        <v/>
      </c>
      <c r="Q20" s="28">
        <f t="shared" si="2"/>
        <v>174.63</v>
      </c>
    </row>
    <row r="21" spans="1:17" x14ac:dyDescent="0.25">
      <c r="A21">
        <v>28151</v>
      </c>
      <c r="B21" t="s">
        <v>499</v>
      </c>
      <c r="C21" s="3"/>
      <c r="D21" s="3"/>
      <c r="E21" s="3"/>
      <c r="F21" s="3">
        <v>1</v>
      </c>
      <c r="G21" s="3">
        <v>1041.1199999999999</v>
      </c>
      <c r="H21" s="3">
        <v>1041.1199999999999</v>
      </c>
      <c r="I21" s="29" t="str">
        <f t="shared" ref="I21:I84" si="8">IF(E21=0,"",E21/C21)</f>
        <v/>
      </c>
      <c r="J21" s="29">
        <f t="shared" ref="J21:J84" si="9">IF(F21=0,"",H21/F21)</f>
        <v>1041.1199999999999</v>
      </c>
      <c r="K21" s="27">
        <f t="shared" ref="K21:K84" si="10">F21-C21</f>
        <v>1</v>
      </c>
      <c r="L21" s="27">
        <f t="shared" ref="L21:L84" si="11">H21-E21</f>
        <v>1041.1199999999999</v>
      </c>
      <c r="M21" s="30" t="str">
        <f t="shared" ref="M21:M84" si="12">IF(OR(C21=0,F21=0),"",J21-I21)</f>
        <v/>
      </c>
      <c r="N21" s="27" t="str">
        <f t="shared" ref="N21:N84" si="13">IF(M21="","",F21*M21)</f>
        <v/>
      </c>
      <c r="O21" s="27" t="str">
        <f t="shared" ref="O21:O84" si="14">IF(M21="","",F21-C21)</f>
        <v/>
      </c>
      <c r="P21" s="27" t="str">
        <f t="shared" ref="P21:P84" si="15">IF(M21="","",(F21-C21)*I21)</f>
        <v/>
      </c>
      <c r="Q21" s="28">
        <f t="shared" ref="Q21:Q84" si="16">IF(M21="",H21-E21,"")</f>
        <v>1041.1199999999999</v>
      </c>
    </row>
    <row r="22" spans="1:17" x14ac:dyDescent="0.25">
      <c r="A22">
        <v>31915</v>
      </c>
      <c r="B22" t="s">
        <v>371</v>
      </c>
      <c r="C22" s="3">
        <v>1</v>
      </c>
      <c r="D22" s="3">
        <v>173.69</v>
      </c>
      <c r="E22" s="3">
        <v>173.69</v>
      </c>
      <c r="F22" s="3">
        <v>3</v>
      </c>
      <c r="G22" s="3">
        <v>173.69</v>
      </c>
      <c r="H22" s="3">
        <v>521.06999999999994</v>
      </c>
      <c r="I22" s="29">
        <f t="shared" si="8"/>
        <v>173.69</v>
      </c>
      <c r="J22" s="29">
        <f t="shared" si="9"/>
        <v>173.68999999999997</v>
      </c>
      <c r="K22" s="27">
        <f t="shared" si="10"/>
        <v>2</v>
      </c>
      <c r="L22" s="27">
        <f t="shared" si="11"/>
        <v>347.37999999999994</v>
      </c>
      <c r="M22" s="30">
        <f t="shared" si="12"/>
        <v>-2.8421709430404007E-14</v>
      </c>
      <c r="N22" s="27">
        <f t="shared" si="13"/>
        <v>-8.5265128291212022E-14</v>
      </c>
      <c r="O22" s="27">
        <f t="shared" si="14"/>
        <v>2</v>
      </c>
      <c r="P22" s="27">
        <f t="shared" si="15"/>
        <v>347.38</v>
      </c>
      <c r="Q22" s="28" t="str">
        <f t="shared" si="16"/>
        <v/>
      </c>
    </row>
    <row r="23" spans="1:17" x14ac:dyDescent="0.25">
      <c r="A23">
        <v>47244</v>
      </c>
      <c r="B23" t="s">
        <v>372</v>
      </c>
      <c r="C23" s="3">
        <v>2</v>
      </c>
      <c r="D23" s="3">
        <v>143</v>
      </c>
      <c r="E23" s="3">
        <v>286</v>
      </c>
      <c r="F23" s="3">
        <v>4</v>
      </c>
      <c r="G23" s="3">
        <v>143</v>
      </c>
      <c r="H23" s="3">
        <v>572</v>
      </c>
      <c r="I23" s="29">
        <f t="shared" si="8"/>
        <v>143</v>
      </c>
      <c r="J23" s="29">
        <f t="shared" si="9"/>
        <v>143</v>
      </c>
      <c r="K23" s="27">
        <f t="shared" si="10"/>
        <v>2</v>
      </c>
      <c r="L23" s="27">
        <f t="shared" si="11"/>
        <v>286</v>
      </c>
      <c r="M23" s="30">
        <f t="shared" si="12"/>
        <v>0</v>
      </c>
      <c r="N23" s="27">
        <f t="shared" si="13"/>
        <v>0</v>
      </c>
      <c r="O23" s="27">
        <f t="shared" si="14"/>
        <v>2</v>
      </c>
      <c r="P23" s="27">
        <f t="shared" si="15"/>
        <v>286</v>
      </c>
      <c r="Q23" s="28" t="str">
        <f t="shared" si="16"/>
        <v/>
      </c>
    </row>
    <row r="24" spans="1:17" x14ac:dyDescent="0.25">
      <c r="A24">
        <v>49941</v>
      </c>
      <c r="B24" t="s">
        <v>105</v>
      </c>
      <c r="C24" s="3">
        <v>1</v>
      </c>
      <c r="D24" s="3">
        <v>291.64999999999998</v>
      </c>
      <c r="E24" s="3">
        <v>291.64999999999998</v>
      </c>
      <c r="F24" s="3">
        <v>1</v>
      </c>
      <c r="G24" s="3">
        <v>291.69</v>
      </c>
      <c r="H24" s="3">
        <v>291.69</v>
      </c>
      <c r="I24" s="29">
        <f t="shared" si="8"/>
        <v>291.64999999999998</v>
      </c>
      <c r="J24" s="29">
        <f t="shared" si="9"/>
        <v>291.69</v>
      </c>
      <c r="K24" s="27">
        <f t="shared" si="10"/>
        <v>0</v>
      </c>
      <c r="L24" s="27">
        <f t="shared" si="11"/>
        <v>4.0000000000020464E-2</v>
      </c>
      <c r="M24" s="30">
        <f t="shared" si="12"/>
        <v>4.0000000000020464E-2</v>
      </c>
      <c r="N24" s="27">
        <f t="shared" si="13"/>
        <v>4.0000000000020464E-2</v>
      </c>
      <c r="O24" s="27">
        <f t="shared" si="14"/>
        <v>0</v>
      </c>
      <c r="P24" s="27">
        <f t="shared" si="15"/>
        <v>0</v>
      </c>
      <c r="Q24" s="28" t="str">
        <f t="shared" si="16"/>
        <v/>
      </c>
    </row>
    <row r="25" spans="1:17" x14ac:dyDescent="0.25">
      <c r="A25">
        <v>51366</v>
      </c>
      <c r="B25" t="s">
        <v>404</v>
      </c>
      <c r="C25" s="3">
        <v>11</v>
      </c>
      <c r="D25" s="3">
        <v>171.6</v>
      </c>
      <c r="E25" s="3">
        <v>1887.6</v>
      </c>
      <c r="F25" s="3">
        <v>12</v>
      </c>
      <c r="G25" s="3">
        <v>171.59999999999997</v>
      </c>
      <c r="H25" s="3">
        <v>2059.1999999999998</v>
      </c>
      <c r="I25" s="29">
        <f t="shared" si="8"/>
        <v>171.6</v>
      </c>
      <c r="J25" s="29">
        <f t="shared" si="9"/>
        <v>171.6</v>
      </c>
      <c r="K25" s="27">
        <f t="shared" si="10"/>
        <v>1</v>
      </c>
      <c r="L25" s="27">
        <f t="shared" si="11"/>
        <v>171.59999999999991</v>
      </c>
      <c r="M25" s="30">
        <f t="shared" si="12"/>
        <v>0</v>
      </c>
      <c r="N25" s="27">
        <f t="shared" si="13"/>
        <v>0</v>
      </c>
      <c r="O25" s="27">
        <f t="shared" si="14"/>
        <v>1</v>
      </c>
      <c r="P25" s="27">
        <f t="shared" si="15"/>
        <v>171.6</v>
      </c>
      <c r="Q25" s="28" t="str">
        <f t="shared" si="16"/>
        <v/>
      </c>
    </row>
    <row r="26" spans="1:17" x14ac:dyDescent="0.25">
      <c r="A26">
        <v>51367</v>
      </c>
      <c r="B26" t="s">
        <v>403</v>
      </c>
      <c r="C26" s="3">
        <v>4</v>
      </c>
      <c r="D26" s="3">
        <v>92.95</v>
      </c>
      <c r="E26" s="3">
        <v>371.8</v>
      </c>
      <c r="F26" s="3">
        <v>11</v>
      </c>
      <c r="G26" s="3">
        <v>92.950000000000017</v>
      </c>
      <c r="H26" s="3">
        <v>1022.45</v>
      </c>
      <c r="I26" s="29">
        <f t="shared" si="8"/>
        <v>92.95</v>
      </c>
      <c r="J26" s="29">
        <f t="shared" si="9"/>
        <v>92.95</v>
      </c>
      <c r="K26" s="27">
        <f t="shared" si="10"/>
        <v>7</v>
      </c>
      <c r="L26" s="27">
        <f t="shared" si="11"/>
        <v>650.65000000000009</v>
      </c>
      <c r="M26" s="30">
        <f t="shared" si="12"/>
        <v>0</v>
      </c>
      <c r="N26" s="27">
        <f t="shared" si="13"/>
        <v>0</v>
      </c>
      <c r="O26" s="27">
        <f t="shared" si="14"/>
        <v>7</v>
      </c>
      <c r="P26" s="27">
        <f t="shared" si="15"/>
        <v>650.65</v>
      </c>
      <c r="Q26" s="28" t="str">
        <f t="shared" si="16"/>
        <v/>
      </c>
    </row>
    <row r="27" spans="1:17" x14ac:dyDescent="0.25">
      <c r="A27">
        <v>51383</v>
      </c>
      <c r="B27" t="s">
        <v>405</v>
      </c>
      <c r="C27" s="3">
        <v>4</v>
      </c>
      <c r="D27" s="3">
        <v>93.5</v>
      </c>
      <c r="E27" s="3">
        <v>374</v>
      </c>
      <c r="F27" s="3">
        <v>6</v>
      </c>
      <c r="G27" s="3">
        <v>93.5</v>
      </c>
      <c r="H27" s="3">
        <v>561</v>
      </c>
      <c r="I27" s="29">
        <f t="shared" si="8"/>
        <v>93.5</v>
      </c>
      <c r="J27" s="29">
        <f t="shared" si="9"/>
        <v>93.5</v>
      </c>
      <c r="K27" s="27">
        <f t="shared" si="10"/>
        <v>2</v>
      </c>
      <c r="L27" s="27">
        <f t="shared" si="11"/>
        <v>187</v>
      </c>
      <c r="M27" s="30">
        <f t="shared" si="12"/>
        <v>0</v>
      </c>
      <c r="N27" s="27">
        <f t="shared" si="13"/>
        <v>0</v>
      </c>
      <c r="O27" s="27">
        <f t="shared" si="14"/>
        <v>2</v>
      </c>
      <c r="P27" s="27">
        <f t="shared" si="15"/>
        <v>187</v>
      </c>
      <c r="Q27" s="28" t="str">
        <f t="shared" si="16"/>
        <v/>
      </c>
    </row>
    <row r="28" spans="1:17" x14ac:dyDescent="0.25">
      <c r="A28">
        <v>54423</v>
      </c>
      <c r="B28" t="s">
        <v>542</v>
      </c>
      <c r="C28" s="3">
        <v>1</v>
      </c>
      <c r="D28" s="3">
        <v>98.26</v>
      </c>
      <c r="E28" s="3">
        <v>98.26</v>
      </c>
      <c r="F28" s="3"/>
      <c r="G28" s="3"/>
      <c r="H28" s="3"/>
      <c r="I28" s="29">
        <f t="shared" si="8"/>
        <v>98.26</v>
      </c>
      <c r="J28" s="29" t="str">
        <f t="shared" si="9"/>
        <v/>
      </c>
      <c r="K28" s="27">
        <f t="shared" si="10"/>
        <v>-1</v>
      </c>
      <c r="L28" s="27">
        <f t="shared" si="11"/>
        <v>-98.26</v>
      </c>
      <c r="M28" s="30" t="str">
        <f t="shared" si="12"/>
        <v/>
      </c>
      <c r="N28" s="27" t="str">
        <f t="shared" si="13"/>
        <v/>
      </c>
      <c r="O28" s="27" t="str">
        <f t="shared" si="14"/>
        <v/>
      </c>
      <c r="P28" s="27" t="str">
        <f t="shared" si="15"/>
        <v/>
      </c>
      <c r="Q28" s="28">
        <f t="shared" si="16"/>
        <v>-98.26</v>
      </c>
    </row>
    <row r="29" spans="1:17" x14ac:dyDescent="0.25">
      <c r="A29">
        <v>56972</v>
      </c>
      <c r="B29" t="s">
        <v>781</v>
      </c>
      <c r="C29" s="3">
        <v>3</v>
      </c>
      <c r="D29" s="3">
        <v>14.77</v>
      </c>
      <c r="E29" s="3">
        <v>44.31</v>
      </c>
      <c r="F29" s="3"/>
      <c r="G29" s="3"/>
      <c r="H29" s="3"/>
      <c r="I29" s="29">
        <f t="shared" si="8"/>
        <v>14.770000000000001</v>
      </c>
      <c r="J29" s="29" t="str">
        <f t="shared" si="9"/>
        <v/>
      </c>
      <c r="K29" s="27">
        <f t="shared" si="10"/>
        <v>-3</v>
      </c>
      <c r="L29" s="27">
        <f t="shared" si="11"/>
        <v>-44.31</v>
      </c>
      <c r="M29" s="30" t="str">
        <f t="shared" si="12"/>
        <v/>
      </c>
      <c r="N29" s="27" t="str">
        <f t="shared" si="13"/>
        <v/>
      </c>
      <c r="O29" s="27" t="str">
        <f t="shared" si="14"/>
        <v/>
      </c>
      <c r="P29" s="27" t="str">
        <f t="shared" si="15"/>
        <v/>
      </c>
      <c r="Q29" s="28">
        <f t="shared" si="16"/>
        <v>-44.31</v>
      </c>
    </row>
    <row r="30" spans="1:17" x14ac:dyDescent="0.25">
      <c r="A30">
        <v>56976</v>
      </c>
      <c r="B30" t="s">
        <v>784</v>
      </c>
      <c r="C30" s="3">
        <v>4</v>
      </c>
      <c r="D30" s="3">
        <v>11.84</v>
      </c>
      <c r="E30" s="3">
        <v>47.36</v>
      </c>
      <c r="F30" s="3">
        <v>4</v>
      </c>
      <c r="G30" s="3">
        <v>11.84</v>
      </c>
      <c r="H30" s="3">
        <v>47.36</v>
      </c>
      <c r="I30" s="29">
        <f t="shared" si="8"/>
        <v>11.84</v>
      </c>
      <c r="J30" s="29">
        <f t="shared" si="9"/>
        <v>11.84</v>
      </c>
      <c r="K30" s="27">
        <f t="shared" si="10"/>
        <v>0</v>
      </c>
      <c r="L30" s="27">
        <f t="shared" si="11"/>
        <v>0</v>
      </c>
      <c r="M30" s="30">
        <f t="shared" si="12"/>
        <v>0</v>
      </c>
      <c r="N30" s="27">
        <f t="shared" si="13"/>
        <v>0</v>
      </c>
      <c r="O30" s="27">
        <f t="shared" si="14"/>
        <v>0</v>
      </c>
      <c r="P30" s="27">
        <f t="shared" si="15"/>
        <v>0</v>
      </c>
      <c r="Q30" s="28" t="str">
        <f t="shared" si="16"/>
        <v/>
      </c>
    </row>
    <row r="31" spans="1:17" x14ac:dyDescent="0.25">
      <c r="A31">
        <v>56983</v>
      </c>
      <c r="B31" t="s">
        <v>786</v>
      </c>
      <c r="C31" s="3"/>
      <c r="D31" s="3"/>
      <c r="E31" s="3"/>
      <c r="F31" s="3">
        <v>2</v>
      </c>
      <c r="G31" s="3">
        <v>100.6</v>
      </c>
      <c r="H31" s="3">
        <v>201.2</v>
      </c>
      <c r="I31" s="29" t="str">
        <f t="shared" si="8"/>
        <v/>
      </c>
      <c r="J31" s="29">
        <f t="shared" si="9"/>
        <v>100.6</v>
      </c>
      <c r="K31" s="27">
        <f t="shared" si="10"/>
        <v>2</v>
      </c>
      <c r="L31" s="27">
        <f t="shared" si="11"/>
        <v>201.2</v>
      </c>
      <c r="M31" s="30" t="str">
        <f t="shared" si="12"/>
        <v/>
      </c>
      <c r="N31" s="27" t="str">
        <f t="shared" si="13"/>
        <v/>
      </c>
      <c r="O31" s="27" t="str">
        <f t="shared" si="14"/>
        <v/>
      </c>
      <c r="P31" s="27" t="str">
        <f t="shared" si="15"/>
        <v/>
      </c>
      <c r="Q31" s="28">
        <f t="shared" si="16"/>
        <v>201.2</v>
      </c>
    </row>
    <row r="32" spans="1:17" x14ac:dyDescent="0.25">
      <c r="A32">
        <v>67558</v>
      </c>
      <c r="B32" t="s">
        <v>534</v>
      </c>
      <c r="C32" s="3"/>
      <c r="D32" s="3"/>
      <c r="E32" s="3"/>
      <c r="F32" s="3">
        <v>1</v>
      </c>
      <c r="G32" s="3">
        <v>27.49</v>
      </c>
      <c r="H32" s="3">
        <v>27.49</v>
      </c>
      <c r="I32" s="29" t="str">
        <f t="shared" si="8"/>
        <v/>
      </c>
      <c r="J32" s="29">
        <f t="shared" si="9"/>
        <v>27.49</v>
      </c>
      <c r="K32" s="27">
        <f t="shared" si="10"/>
        <v>1</v>
      </c>
      <c r="L32" s="27">
        <f t="shared" si="11"/>
        <v>27.49</v>
      </c>
      <c r="M32" s="30" t="str">
        <f t="shared" si="12"/>
        <v/>
      </c>
      <c r="N32" s="27" t="str">
        <f t="shared" si="13"/>
        <v/>
      </c>
      <c r="O32" s="27" t="str">
        <f t="shared" si="14"/>
        <v/>
      </c>
      <c r="P32" s="27" t="str">
        <f t="shared" si="15"/>
        <v/>
      </c>
      <c r="Q32" s="28">
        <f t="shared" si="16"/>
        <v>27.49</v>
      </c>
    </row>
    <row r="33" spans="1:17" x14ac:dyDescent="0.25">
      <c r="A33">
        <v>100168</v>
      </c>
      <c r="B33" t="s">
        <v>398</v>
      </c>
      <c r="C33" s="3">
        <v>5</v>
      </c>
      <c r="D33" s="3">
        <v>43.14</v>
      </c>
      <c r="E33" s="3">
        <v>215.7</v>
      </c>
      <c r="F33" s="3">
        <v>7</v>
      </c>
      <c r="G33" s="3">
        <v>43.140000000000008</v>
      </c>
      <c r="H33" s="3">
        <v>301.98</v>
      </c>
      <c r="I33" s="29">
        <f t="shared" si="8"/>
        <v>43.14</v>
      </c>
      <c r="J33" s="29">
        <f t="shared" si="9"/>
        <v>43.14</v>
      </c>
      <c r="K33" s="27">
        <f t="shared" si="10"/>
        <v>2</v>
      </c>
      <c r="L33" s="27">
        <f t="shared" si="11"/>
        <v>86.28000000000003</v>
      </c>
      <c r="M33" s="30">
        <f t="shared" si="12"/>
        <v>0</v>
      </c>
      <c r="N33" s="27">
        <f t="shared" si="13"/>
        <v>0</v>
      </c>
      <c r="O33" s="27">
        <f t="shared" si="14"/>
        <v>2</v>
      </c>
      <c r="P33" s="27">
        <f t="shared" si="15"/>
        <v>86.28</v>
      </c>
      <c r="Q33" s="28" t="str">
        <f t="shared" si="16"/>
        <v/>
      </c>
    </row>
    <row r="34" spans="1:17" x14ac:dyDescent="0.25">
      <c r="A34">
        <v>100269</v>
      </c>
      <c r="B34" t="s">
        <v>662</v>
      </c>
      <c r="C34" s="3">
        <v>12</v>
      </c>
      <c r="D34" s="3">
        <v>40.665999999999997</v>
      </c>
      <c r="E34" s="3">
        <v>489.23999999999995</v>
      </c>
      <c r="F34" s="3">
        <v>9</v>
      </c>
      <c r="G34" s="3">
        <v>40.567499999999995</v>
      </c>
      <c r="H34" s="3">
        <v>365.09999999999997</v>
      </c>
      <c r="I34" s="29">
        <f t="shared" si="8"/>
        <v>40.769999999999996</v>
      </c>
      <c r="J34" s="29">
        <f t="shared" si="9"/>
        <v>40.566666666666663</v>
      </c>
      <c r="K34" s="27">
        <f t="shared" si="10"/>
        <v>-3</v>
      </c>
      <c r="L34" s="27">
        <f t="shared" si="11"/>
        <v>-124.13999999999999</v>
      </c>
      <c r="M34" s="30">
        <f t="shared" si="12"/>
        <v>-0.20333333333333314</v>
      </c>
      <c r="N34" s="27">
        <f t="shared" si="13"/>
        <v>-1.8299999999999983</v>
      </c>
      <c r="O34" s="27">
        <f t="shared" si="14"/>
        <v>-3</v>
      </c>
      <c r="P34" s="27">
        <f t="shared" si="15"/>
        <v>-122.30999999999999</v>
      </c>
      <c r="Q34" s="28" t="str">
        <f t="shared" si="16"/>
        <v/>
      </c>
    </row>
    <row r="35" spans="1:17" x14ac:dyDescent="0.25">
      <c r="A35">
        <v>100308</v>
      </c>
      <c r="B35" t="s">
        <v>387</v>
      </c>
      <c r="C35" s="3">
        <v>52</v>
      </c>
      <c r="D35" s="3">
        <v>41.553076923076929</v>
      </c>
      <c r="E35" s="3">
        <v>2160.9799999999996</v>
      </c>
      <c r="F35" s="3">
        <v>32</v>
      </c>
      <c r="G35" s="3">
        <v>39.985454545454552</v>
      </c>
      <c r="H35" s="3">
        <v>1278.22</v>
      </c>
      <c r="I35" s="29">
        <f t="shared" si="8"/>
        <v>41.557307692307681</v>
      </c>
      <c r="J35" s="29">
        <f t="shared" si="9"/>
        <v>39.944375000000001</v>
      </c>
      <c r="K35" s="27">
        <f t="shared" si="10"/>
        <v>-20</v>
      </c>
      <c r="L35" s="27">
        <f t="shared" si="11"/>
        <v>-882.75999999999954</v>
      </c>
      <c r="M35" s="30">
        <f t="shared" si="12"/>
        <v>-1.6129326923076803</v>
      </c>
      <c r="N35" s="27">
        <f t="shared" si="13"/>
        <v>-51.61384615384577</v>
      </c>
      <c r="O35" s="27">
        <f t="shared" si="14"/>
        <v>-20</v>
      </c>
      <c r="P35" s="27">
        <f t="shared" si="15"/>
        <v>-831.14615384615365</v>
      </c>
      <c r="Q35" s="28" t="str">
        <f t="shared" si="16"/>
        <v/>
      </c>
    </row>
    <row r="36" spans="1:17" x14ac:dyDescent="0.25">
      <c r="A36">
        <v>100362</v>
      </c>
      <c r="B36" t="s">
        <v>30</v>
      </c>
      <c r="C36" s="3">
        <v>6</v>
      </c>
      <c r="D36" s="3">
        <v>86.435000000000002</v>
      </c>
      <c r="E36" s="3">
        <v>518.61</v>
      </c>
      <c r="F36" s="3">
        <v>8</v>
      </c>
      <c r="G36" s="3">
        <v>75.432000000000002</v>
      </c>
      <c r="H36" s="3">
        <v>608.82999999999993</v>
      </c>
      <c r="I36" s="29">
        <f t="shared" si="8"/>
        <v>86.435000000000002</v>
      </c>
      <c r="J36" s="29">
        <f t="shared" si="9"/>
        <v>76.103749999999991</v>
      </c>
      <c r="K36" s="27">
        <f t="shared" si="10"/>
        <v>2</v>
      </c>
      <c r="L36" s="27">
        <f t="shared" si="11"/>
        <v>90.219999999999914</v>
      </c>
      <c r="M36" s="30">
        <f t="shared" si="12"/>
        <v>-10.331250000000011</v>
      </c>
      <c r="N36" s="27">
        <f t="shared" si="13"/>
        <v>-82.650000000000091</v>
      </c>
      <c r="O36" s="27">
        <f t="shared" si="14"/>
        <v>2</v>
      </c>
      <c r="P36" s="27">
        <f t="shared" si="15"/>
        <v>172.87</v>
      </c>
      <c r="Q36" s="28" t="str">
        <f t="shared" si="16"/>
        <v/>
      </c>
    </row>
    <row r="37" spans="1:17" x14ac:dyDescent="0.25">
      <c r="A37">
        <v>100394</v>
      </c>
      <c r="B37" t="s">
        <v>86</v>
      </c>
      <c r="C37" s="3">
        <v>2</v>
      </c>
      <c r="D37" s="3">
        <v>65.73</v>
      </c>
      <c r="E37" s="3">
        <v>131.46</v>
      </c>
      <c r="F37" s="3">
        <v>1</v>
      </c>
      <c r="G37" s="3">
        <v>65.73</v>
      </c>
      <c r="H37" s="3">
        <v>65.73</v>
      </c>
      <c r="I37" s="29">
        <f t="shared" si="8"/>
        <v>65.73</v>
      </c>
      <c r="J37" s="29">
        <f t="shared" si="9"/>
        <v>65.73</v>
      </c>
      <c r="K37" s="27">
        <f t="shared" si="10"/>
        <v>-1</v>
      </c>
      <c r="L37" s="27">
        <f t="shared" si="11"/>
        <v>-65.73</v>
      </c>
      <c r="M37" s="30">
        <f t="shared" si="12"/>
        <v>0</v>
      </c>
      <c r="N37" s="27">
        <f t="shared" si="13"/>
        <v>0</v>
      </c>
      <c r="O37" s="27">
        <f t="shared" si="14"/>
        <v>-1</v>
      </c>
      <c r="P37" s="27">
        <f t="shared" si="15"/>
        <v>-65.73</v>
      </c>
      <c r="Q37" s="28" t="str">
        <f t="shared" si="16"/>
        <v/>
      </c>
    </row>
    <row r="38" spans="1:17" x14ac:dyDescent="0.25">
      <c r="A38">
        <v>100498</v>
      </c>
      <c r="B38" t="s">
        <v>539</v>
      </c>
      <c r="C38" s="3">
        <v>4</v>
      </c>
      <c r="D38" s="3">
        <v>109.17</v>
      </c>
      <c r="E38" s="3">
        <v>436.68</v>
      </c>
      <c r="F38" s="3">
        <v>4</v>
      </c>
      <c r="G38" s="3">
        <v>108.75</v>
      </c>
      <c r="H38" s="3">
        <v>435</v>
      </c>
      <c r="I38" s="29">
        <f t="shared" si="8"/>
        <v>109.17</v>
      </c>
      <c r="J38" s="29">
        <f t="shared" si="9"/>
        <v>108.75</v>
      </c>
      <c r="K38" s="27">
        <f t="shared" si="10"/>
        <v>0</v>
      </c>
      <c r="L38" s="27">
        <f t="shared" si="11"/>
        <v>-1.6800000000000068</v>
      </c>
      <c r="M38" s="30">
        <f t="shared" si="12"/>
        <v>-0.42000000000000171</v>
      </c>
      <c r="N38" s="27">
        <f t="shared" si="13"/>
        <v>-1.6800000000000068</v>
      </c>
      <c r="O38" s="27">
        <f t="shared" si="14"/>
        <v>0</v>
      </c>
      <c r="P38" s="27">
        <f t="shared" si="15"/>
        <v>0</v>
      </c>
      <c r="Q38" s="28" t="str">
        <f t="shared" si="16"/>
        <v/>
      </c>
    </row>
    <row r="39" spans="1:17" x14ac:dyDescent="0.25">
      <c r="A39">
        <v>100499</v>
      </c>
      <c r="B39" t="s">
        <v>541</v>
      </c>
      <c r="C39" s="3">
        <v>26</v>
      </c>
      <c r="D39" s="3">
        <v>113.18000000000002</v>
      </c>
      <c r="E39" s="3">
        <v>2942.6800000000003</v>
      </c>
      <c r="F39" s="3">
        <v>38</v>
      </c>
      <c r="G39" s="3">
        <v>113.16000000000003</v>
      </c>
      <c r="H39" s="3">
        <v>4300.03</v>
      </c>
      <c r="I39" s="29">
        <f t="shared" si="8"/>
        <v>113.18</v>
      </c>
      <c r="J39" s="29">
        <f t="shared" si="9"/>
        <v>113.1586842105263</v>
      </c>
      <c r="K39" s="27">
        <f t="shared" si="10"/>
        <v>12</v>
      </c>
      <c r="L39" s="27">
        <f t="shared" si="11"/>
        <v>1357.3499999999995</v>
      </c>
      <c r="M39" s="30">
        <f t="shared" si="12"/>
        <v>-2.1315789473703717E-2</v>
      </c>
      <c r="N39" s="27">
        <f t="shared" si="13"/>
        <v>-0.81000000000074124</v>
      </c>
      <c r="O39" s="27">
        <f t="shared" si="14"/>
        <v>12</v>
      </c>
      <c r="P39" s="27">
        <f t="shared" si="15"/>
        <v>1358.16</v>
      </c>
      <c r="Q39" s="28" t="str">
        <f t="shared" si="16"/>
        <v/>
      </c>
    </row>
    <row r="40" spans="1:17" x14ac:dyDescent="0.25">
      <c r="A40">
        <v>100502</v>
      </c>
      <c r="B40" t="s">
        <v>553</v>
      </c>
      <c r="C40" s="3">
        <v>10</v>
      </c>
      <c r="D40" s="3">
        <v>238.66</v>
      </c>
      <c r="E40" s="3">
        <v>2386.6</v>
      </c>
      <c r="F40" s="3">
        <v>13</v>
      </c>
      <c r="G40" s="3">
        <v>268.67666666666668</v>
      </c>
      <c r="H40" s="3">
        <v>3493.94</v>
      </c>
      <c r="I40" s="29">
        <f t="shared" si="8"/>
        <v>238.66</v>
      </c>
      <c r="J40" s="29">
        <f t="shared" si="9"/>
        <v>268.76461538461541</v>
      </c>
      <c r="K40" s="27">
        <f t="shared" si="10"/>
        <v>3</v>
      </c>
      <c r="L40" s="27">
        <f t="shared" si="11"/>
        <v>1107.3400000000001</v>
      </c>
      <c r="M40" s="30">
        <f t="shared" si="12"/>
        <v>30.104615384615414</v>
      </c>
      <c r="N40" s="27">
        <f t="shared" si="13"/>
        <v>391.36000000000035</v>
      </c>
      <c r="O40" s="27">
        <f t="shared" si="14"/>
        <v>3</v>
      </c>
      <c r="P40" s="27">
        <f t="shared" si="15"/>
        <v>715.98</v>
      </c>
      <c r="Q40" s="28" t="str">
        <f t="shared" si="16"/>
        <v/>
      </c>
    </row>
    <row r="41" spans="1:17" x14ac:dyDescent="0.25">
      <c r="A41">
        <v>100536</v>
      </c>
      <c r="B41" t="s">
        <v>607</v>
      </c>
      <c r="C41" s="3">
        <v>3</v>
      </c>
      <c r="D41" s="3">
        <v>140.24</v>
      </c>
      <c r="E41" s="3">
        <v>420.72</v>
      </c>
      <c r="F41" s="3">
        <v>4</v>
      </c>
      <c r="G41" s="3">
        <v>140.18</v>
      </c>
      <c r="H41" s="3">
        <v>560.72</v>
      </c>
      <c r="I41" s="29">
        <f t="shared" si="8"/>
        <v>140.24</v>
      </c>
      <c r="J41" s="29">
        <f t="shared" si="9"/>
        <v>140.18</v>
      </c>
      <c r="K41" s="27">
        <f t="shared" si="10"/>
        <v>1</v>
      </c>
      <c r="L41" s="27">
        <f t="shared" si="11"/>
        <v>140</v>
      </c>
      <c r="M41" s="30">
        <f t="shared" si="12"/>
        <v>-6.0000000000002274E-2</v>
      </c>
      <c r="N41" s="27">
        <f t="shared" si="13"/>
        <v>-0.24000000000000909</v>
      </c>
      <c r="O41" s="27">
        <f t="shared" si="14"/>
        <v>1</v>
      </c>
      <c r="P41" s="27">
        <f t="shared" si="15"/>
        <v>140.24</v>
      </c>
      <c r="Q41" s="28" t="str">
        <f t="shared" si="16"/>
        <v/>
      </c>
    </row>
    <row r="42" spans="1:17" x14ac:dyDescent="0.25">
      <c r="A42">
        <v>100720</v>
      </c>
      <c r="B42" t="s">
        <v>463</v>
      </c>
      <c r="C42" s="3">
        <v>3</v>
      </c>
      <c r="D42" s="3">
        <v>78.63</v>
      </c>
      <c r="E42" s="3">
        <v>235.89</v>
      </c>
      <c r="F42" s="3"/>
      <c r="G42" s="3"/>
      <c r="H42" s="3"/>
      <c r="I42" s="29">
        <f t="shared" si="8"/>
        <v>78.63</v>
      </c>
      <c r="J42" s="29" t="str">
        <f t="shared" si="9"/>
        <v/>
      </c>
      <c r="K42" s="27">
        <f t="shared" si="10"/>
        <v>-3</v>
      </c>
      <c r="L42" s="27">
        <f t="shared" si="11"/>
        <v>-235.89</v>
      </c>
      <c r="M42" s="30" t="str">
        <f t="shared" si="12"/>
        <v/>
      </c>
      <c r="N42" s="27" t="str">
        <f t="shared" si="13"/>
        <v/>
      </c>
      <c r="O42" s="27" t="str">
        <f t="shared" si="14"/>
        <v/>
      </c>
      <c r="P42" s="27" t="str">
        <f t="shared" si="15"/>
        <v/>
      </c>
      <c r="Q42" s="28">
        <f t="shared" si="16"/>
        <v>-235.89</v>
      </c>
    </row>
    <row r="43" spans="1:17" x14ac:dyDescent="0.25">
      <c r="A43">
        <v>100802</v>
      </c>
      <c r="B43" t="s">
        <v>445</v>
      </c>
      <c r="C43" s="3">
        <v>3</v>
      </c>
      <c r="D43" s="3">
        <v>73.599999999999994</v>
      </c>
      <c r="E43" s="3">
        <v>220.79</v>
      </c>
      <c r="F43" s="3"/>
      <c r="G43" s="3"/>
      <c r="H43" s="3"/>
      <c r="I43" s="29">
        <f t="shared" si="8"/>
        <v>73.596666666666664</v>
      </c>
      <c r="J43" s="29" t="str">
        <f t="shared" si="9"/>
        <v/>
      </c>
      <c r="K43" s="27">
        <f t="shared" si="10"/>
        <v>-3</v>
      </c>
      <c r="L43" s="27">
        <f t="shared" si="11"/>
        <v>-220.79</v>
      </c>
      <c r="M43" s="30" t="str">
        <f t="shared" si="12"/>
        <v/>
      </c>
      <c r="N43" s="27" t="str">
        <f t="shared" si="13"/>
        <v/>
      </c>
      <c r="O43" s="27" t="str">
        <f t="shared" si="14"/>
        <v/>
      </c>
      <c r="P43" s="27" t="str">
        <f t="shared" si="15"/>
        <v/>
      </c>
      <c r="Q43" s="28">
        <f t="shared" si="16"/>
        <v>-220.79</v>
      </c>
    </row>
    <row r="44" spans="1:17" x14ac:dyDescent="0.25">
      <c r="A44">
        <v>100874</v>
      </c>
      <c r="B44" t="s">
        <v>632</v>
      </c>
      <c r="C44" s="3">
        <v>2</v>
      </c>
      <c r="D44" s="3">
        <v>51.37</v>
      </c>
      <c r="E44" s="3">
        <v>102.74</v>
      </c>
      <c r="F44" s="3">
        <v>2</v>
      </c>
      <c r="G44" s="3">
        <v>73.61</v>
      </c>
      <c r="H44" s="3">
        <v>147.22</v>
      </c>
      <c r="I44" s="29">
        <f t="shared" si="8"/>
        <v>51.37</v>
      </c>
      <c r="J44" s="29">
        <f t="shared" si="9"/>
        <v>73.61</v>
      </c>
      <c r="K44" s="27">
        <f t="shared" si="10"/>
        <v>0</v>
      </c>
      <c r="L44" s="27">
        <f t="shared" si="11"/>
        <v>44.480000000000004</v>
      </c>
      <c r="M44" s="30">
        <f t="shared" si="12"/>
        <v>22.240000000000002</v>
      </c>
      <c r="N44" s="27">
        <f t="shared" si="13"/>
        <v>44.480000000000004</v>
      </c>
      <c r="O44" s="27">
        <f t="shared" si="14"/>
        <v>0</v>
      </c>
      <c r="P44" s="27">
        <f t="shared" si="15"/>
        <v>0</v>
      </c>
      <c r="Q44" s="28" t="str">
        <f t="shared" si="16"/>
        <v/>
      </c>
    </row>
    <row r="45" spans="1:17" x14ac:dyDescent="0.25">
      <c r="A45">
        <v>100876</v>
      </c>
      <c r="B45" t="s">
        <v>639</v>
      </c>
      <c r="C45" s="3"/>
      <c r="D45" s="3"/>
      <c r="E45" s="3"/>
      <c r="F45" s="3">
        <v>2</v>
      </c>
      <c r="G45" s="3">
        <v>74.36</v>
      </c>
      <c r="H45" s="3">
        <v>148.72</v>
      </c>
      <c r="I45" s="29" t="str">
        <f t="shared" si="8"/>
        <v/>
      </c>
      <c r="J45" s="29">
        <f t="shared" si="9"/>
        <v>74.36</v>
      </c>
      <c r="K45" s="27">
        <f t="shared" si="10"/>
        <v>2</v>
      </c>
      <c r="L45" s="27">
        <f t="shared" si="11"/>
        <v>148.72</v>
      </c>
      <c r="M45" s="30" t="str">
        <f t="shared" si="12"/>
        <v/>
      </c>
      <c r="N45" s="27" t="str">
        <f t="shared" si="13"/>
        <v/>
      </c>
      <c r="O45" s="27" t="str">
        <f t="shared" si="14"/>
        <v/>
      </c>
      <c r="P45" s="27" t="str">
        <f t="shared" si="15"/>
        <v/>
      </c>
      <c r="Q45" s="28">
        <f t="shared" si="16"/>
        <v>148.72</v>
      </c>
    </row>
    <row r="46" spans="1:17" x14ac:dyDescent="0.25">
      <c r="A46">
        <v>101125</v>
      </c>
      <c r="B46" t="s">
        <v>575</v>
      </c>
      <c r="C46" s="3">
        <v>1</v>
      </c>
      <c r="D46" s="3">
        <v>89.49</v>
      </c>
      <c r="E46" s="3">
        <v>89.49</v>
      </c>
      <c r="F46" s="3"/>
      <c r="G46" s="3"/>
      <c r="H46" s="3"/>
      <c r="I46" s="29">
        <f t="shared" si="8"/>
        <v>89.49</v>
      </c>
      <c r="J46" s="29" t="str">
        <f t="shared" si="9"/>
        <v/>
      </c>
      <c r="K46" s="27">
        <f t="shared" si="10"/>
        <v>-1</v>
      </c>
      <c r="L46" s="27">
        <f t="shared" si="11"/>
        <v>-89.49</v>
      </c>
      <c r="M46" s="30" t="str">
        <f t="shared" si="12"/>
        <v/>
      </c>
      <c r="N46" s="27" t="str">
        <f t="shared" si="13"/>
        <v/>
      </c>
      <c r="O46" s="27" t="str">
        <f t="shared" si="14"/>
        <v/>
      </c>
      <c r="P46" s="27" t="str">
        <f t="shared" si="15"/>
        <v/>
      </c>
      <c r="Q46" s="28">
        <f t="shared" si="16"/>
        <v>-89.49</v>
      </c>
    </row>
    <row r="47" spans="1:17" x14ac:dyDescent="0.25">
      <c r="A47">
        <v>101147</v>
      </c>
      <c r="B47" t="s">
        <v>709</v>
      </c>
      <c r="C47" s="3">
        <v>2</v>
      </c>
      <c r="D47" s="3">
        <v>145.92500000000001</v>
      </c>
      <c r="E47" s="3">
        <v>291.85000000000002</v>
      </c>
      <c r="F47" s="3">
        <v>2</v>
      </c>
      <c r="G47" s="3">
        <v>161.88999999999999</v>
      </c>
      <c r="H47" s="3">
        <v>323.77999999999997</v>
      </c>
      <c r="I47" s="29">
        <f t="shared" si="8"/>
        <v>145.92500000000001</v>
      </c>
      <c r="J47" s="29">
        <f t="shared" si="9"/>
        <v>161.88999999999999</v>
      </c>
      <c r="K47" s="27">
        <f t="shared" si="10"/>
        <v>0</v>
      </c>
      <c r="L47" s="27">
        <f t="shared" si="11"/>
        <v>31.92999999999995</v>
      </c>
      <c r="M47" s="30">
        <f t="shared" si="12"/>
        <v>15.964999999999975</v>
      </c>
      <c r="N47" s="27">
        <f t="shared" si="13"/>
        <v>31.92999999999995</v>
      </c>
      <c r="O47" s="27">
        <f t="shared" si="14"/>
        <v>0</v>
      </c>
      <c r="P47" s="27">
        <f t="shared" si="15"/>
        <v>0</v>
      </c>
      <c r="Q47" s="28" t="str">
        <f t="shared" si="16"/>
        <v/>
      </c>
    </row>
    <row r="48" spans="1:17" x14ac:dyDescent="0.25">
      <c r="A48">
        <v>101807</v>
      </c>
      <c r="B48" t="s">
        <v>212</v>
      </c>
      <c r="C48" s="3">
        <v>2</v>
      </c>
      <c r="D48" s="3">
        <v>765.78</v>
      </c>
      <c r="E48" s="3">
        <v>1531.56</v>
      </c>
      <c r="F48" s="3">
        <v>1</v>
      </c>
      <c r="G48" s="3">
        <v>749.06</v>
      </c>
      <c r="H48" s="3">
        <v>749.06</v>
      </c>
      <c r="I48" s="29">
        <f t="shared" si="8"/>
        <v>765.78</v>
      </c>
      <c r="J48" s="29">
        <f t="shared" si="9"/>
        <v>749.06</v>
      </c>
      <c r="K48" s="27">
        <f t="shared" si="10"/>
        <v>-1</v>
      </c>
      <c r="L48" s="27">
        <f t="shared" si="11"/>
        <v>-782.5</v>
      </c>
      <c r="M48" s="30">
        <f t="shared" si="12"/>
        <v>-16.720000000000027</v>
      </c>
      <c r="N48" s="27">
        <f t="shared" si="13"/>
        <v>-16.720000000000027</v>
      </c>
      <c r="O48" s="27">
        <f t="shared" si="14"/>
        <v>-1</v>
      </c>
      <c r="P48" s="27">
        <f t="shared" si="15"/>
        <v>-765.78</v>
      </c>
      <c r="Q48" s="28" t="str">
        <f t="shared" si="16"/>
        <v/>
      </c>
    </row>
    <row r="49" spans="1:17" x14ac:dyDescent="0.25">
      <c r="A49">
        <v>102130</v>
      </c>
      <c r="B49" t="s">
        <v>795</v>
      </c>
      <c r="C49" s="3">
        <v>2</v>
      </c>
      <c r="D49" s="3">
        <v>155.13</v>
      </c>
      <c r="E49" s="3">
        <v>310.26</v>
      </c>
      <c r="F49" s="3">
        <v>2</v>
      </c>
      <c r="G49" s="3">
        <v>155.13</v>
      </c>
      <c r="H49" s="3">
        <v>310.26</v>
      </c>
      <c r="I49" s="29">
        <f t="shared" si="8"/>
        <v>155.13</v>
      </c>
      <c r="J49" s="29">
        <f t="shared" si="9"/>
        <v>155.13</v>
      </c>
      <c r="K49" s="27">
        <f t="shared" si="10"/>
        <v>0</v>
      </c>
      <c r="L49" s="27">
        <f t="shared" si="11"/>
        <v>0</v>
      </c>
      <c r="M49" s="30">
        <f t="shared" si="12"/>
        <v>0</v>
      </c>
      <c r="N49" s="27">
        <f t="shared" si="13"/>
        <v>0</v>
      </c>
      <c r="O49" s="27">
        <f t="shared" si="14"/>
        <v>0</v>
      </c>
      <c r="P49" s="27">
        <f t="shared" si="15"/>
        <v>0</v>
      </c>
      <c r="Q49" s="28" t="str">
        <f t="shared" si="16"/>
        <v/>
      </c>
    </row>
    <row r="50" spans="1:17" x14ac:dyDescent="0.25">
      <c r="A50">
        <v>102429</v>
      </c>
      <c r="B50" t="s">
        <v>753</v>
      </c>
      <c r="C50" s="3">
        <v>1</v>
      </c>
      <c r="D50" s="3">
        <v>50.58</v>
      </c>
      <c r="E50" s="3">
        <v>50.58</v>
      </c>
      <c r="F50" s="3"/>
      <c r="G50" s="3"/>
      <c r="H50" s="3"/>
      <c r="I50" s="29">
        <f t="shared" si="8"/>
        <v>50.58</v>
      </c>
      <c r="J50" s="29" t="str">
        <f t="shared" si="9"/>
        <v/>
      </c>
      <c r="K50" s="27">
        <f t="shared" si="10"/>
        <v>-1</v>
      </c>
      <c r="L50" s="27">
        <f t="shared" si="11"/>
        <v>-50.58</v>
      </c>
      <c r="M50" s="30" t="str">
        <f t="shared" si="12"/>
        <v/>
      </c>
      <c r="N50" s="27" t="str">
        <f t="shared" si="13"/>
        <v/>
      </c>
      <c r="O50" s="27" t="str">
        <f t="shared" si="14"/>
        <v/>
      </c>
      <c r="P50" s="27" t="str">
        <f t="shared" si="15"/>
        <v/>
      </c>
      <c r="Q50" s="28">
        <f t="shared" si="16"/>
        <v>-50.58</v>
      </c>
    </row>
    <row r="51" spans="1:17" x14ac:dyDescent="0.25">
      <c r="A51">
        <v>102439</v>
      </c>
      <c r="B51" t="s">
        <v>544</v>
      </c>
      <c r="C51" s="3">
        <v>28</v>
      </c>
      <c r="D51" s="3">
        <v>285.08</v>
      </c>
      <c r="E51" s="3">
        <v>7982.24</v>
      </c>
      <c r="F51" s="3">
        <v>26</v>
      </c>
      <c r="G51" s="3">
        <v>285.08</v>
      </c>
      <c r="H51" s="3">
        <v>7412.08</v>
      </c>
      <c r="I51" s="29">
        <f t="shared" si="8"/>
        <v>285.08</v>
      </c>
      <c r="J51" s="29">
        <f t="shared" si="9"/>
        <v>285.08</v>
      </c>
      <c r="K51" s="27">
        <f t="shared" si="10"/>
        <v>-2</v>
      </c>
      <c r="L51" s="27">
        <f t="shared" si="11"/>
        <v>-570.15999999999985</v>
      </c>
      <c r="M51" s="30">
        <f t="shared" si="12"/>
        <v>0</v>
      </c>
      <c r="N51" s="27">
        <f t="shared" si="13"/>
        <v>0</v>
      </c>
      <c r="O51" s="27">
        <f t="shared" si="14"/>
        <v>-2</v>
      </c>
      <c r="P51" s="27">
        <f t="shared" si="15"/>
        <v>-570.16</v>
      </c>
      <c r="Q51" s="28" t="str">
        <f t="shared" si="16"/>
        <v/>
      </c>
    </row>
    <row r="52" spans="1:17" x14ac:dyDescent="0.25">
      <c r="A52">
        <v>102477</v>
      </c>
      <c r="B52" t="s">
        <v>209</v>
      </c>
      <c r="C52" s="3">
        <v>2</v>
      </c>
      <c r="D52" s="3">
        <v>40.25</v>
      </c>
      <c r="E52" s="3">
        <v>80.5</v>
      </c>
      <c r="F52" s="3"/>
      <c r="G52" s="3"/>
      <c r="H52" s="3"/>
      <c r="I52" s="29">
        <f t="shared" si="8"/>
        <v>40.25</v>
      </c>
      <c r="J52" s="29" t="str">
        <f t="shared" si="9"/>
        <v/>
      </c>
      <c r="K52" s="27">
        <f t="shared" si="10"/>
        <v>-2</v>
      </c>
      <c r="L52" s="27">
        <f t="shared" si="11"/>
        <v>-80.5</v>
      </c>
      <c r="M52" s="30" t="str">
        <f t="shared" si="12"/>
        <v/>
      </c>
      <c r="N52" s="27" t="str">
        <f t="shared" si="13"/>
        <v/>
      </c>
      <c r="O52" s="27" t="str">
        <f t="shared" si="14"/>
        <v/>
      </c>
      <c r="P52" s="27" t="str">
        <f t="shared" si="15"/>
        <v/>
      </c>
      <c r="Q52" s="28">
        <f t="shared" si="16"/>
        <v>-80.5</v>
      </c>
    </row>
    <row r="53" spans="1:17" x14ac:dyDescent="0.25">
      <c r="A53">
        <v>102478</v>
      </c>
      <c r="B53" t="s">
        <v>208</v>
      </c>
      <c r="C53" s="3">
        <v>2</v>
      </c>
      <c r="D53" s="3">
        <v>77.08</v>
      </c>
      <c r="E53" s="3">
        <v>154.16</v>
      </c>
      <c r="F53" s="3"/>
      <c r="G53" s="3"/>
      <c r="H53" s="3"/>
      <c r="I53" s="29">
        <f t="shared" si="8"/>
        <v>77.08</v>
      </c>
      <c r="J53" s="29" t="str">
        <f t="shared" si="9"/>
        <v/>
      </c>
      <c r="K53" s="27">
        <f t="shared" si="10"/>
        <v>-2</v>
      </c>
      <c r="L53" s="27">
        <f t="shared" si="11"/>
        <v>-154.16</v>
      </c>
      <c r="M53" s="30" t="str">
        <f t="shared" si="12"/>
        <v/>
      </c>
      <c r="N53" s="27" t="str">
        <f t="shared" si="13"/>
        <v/>
      </c>
      <c r="O53" s="27" t="str">
        <f t="shared" si="14"/>
        <v/>
      </c>
      <c r="P53" s="27" t="str">
        <f t="shared" si="15"/>
        <v/>
      </c>
      <c r="Q53" s="28">
        <f t="shared" si="16"/>
        <v>-154.16</v>
      </c>
    </row>
    <row r="54" spans="1:17" x14ac:dyDescent="0.25">
      <c r="A54">
        <v>102479</v>
      </c>
      <c r="B54" t="s">
        <v>219</v>
      </c>
      <c r="C54" s="3">
        <v>9</v>
      </c>
      <c r="D54" s="3">
        <v>65.573333333333323</v>
      </c>
      <c r="E54" s="3">
        <v>590.16000000000008</v>
      </c>
      <c r="F54" s="3">
        <v>2</v>
      </c>
      <c r="G54" s="3">
        <v>65.650000000000006</v>
      </c>
      <c r="H54" s="3">
        <v>131.30000000000001</v>
      </c>
      <c r="I54" s="29">
        <f t="shared" si="8"/>
        <v>65.573333333333338</v>
      </c>
      <c r="J54" s="29">
        <f t="shared" si="9"/>
        <v>65.650000000000006</v>
      </c>
      <c r="K54" s="27">
        <f t="shared" si="10"/>
        <v>-7</v>
      </c>
      <c r="L54" s="27">
        <f t="shared" si="11"/>
        <v>-458.86000000000007</v>
      </c>
      <c r="M54" s="30">
        <f t="shared" si="12"/>
        <v>7.6666666666667993E-2</v>
      </c>
      <c r="N54" s="27">
        <f t="shared" si="13"/>
        <v>0.15333333333333599</v>
      </c>
      <c r="O54" s="27">
        <f t="shared" si="14"/>
        <v>-7</v>
      </c>
      <c r="P54" s="27">
        <f t="shared" si="15"/>
        <v>-459.01333333333338</v>
      </c>
      <c r="Q54" s="28" t="str">
        <f t="shared" si="16"/>
        <v/>
      </c>
    </row>
    <row r="55" spans="1:17" x14ac:dyDescent="0.25">
      <c r="A55">
        <v>102486</v>
      </c>
      <c r="B55" t="s">
        <v>460</v>
      </c>
      <c r="C55" s="3"/>
      <c r="D55" s="3"/>
      <c r="E55" s="3"/>
      <c r="F55" s="3">
        <v>3</v>
      </c>
      <c r="G55" s="3">
        <v>122.99</v>
      </c>
      <c r="H55" s="3">
        <v>368.97</v>
      </c>
      <c r="I55" s="29" t="str">
        <f t="shared" si="8"/>
        <v/>
      </c>
      <c r="J55" s="29">
        <f t="shared" si="9"/>
        <v>122.99000000000001</v>
      </c>
      <c r="K55" s="27">
        <f t="shared" si="10"/>
        <v>3</v>
      </c>
      <c r="L55" s="27">
        <f t="shared" si="11"/>
        <v>368.97</v>
      </c>
      <c r="M55" s="30" t="str">
        <f t="shared" si="12"/>
        <v/>
      </c>
      <c r="N55" s="27" t="str">
        <f t="shared" si="13"/>
        <v/>
      </c>
      <c r="O55" s="27" t="str">
        <f t="shared" si="14"/>
        <v/>
      </c>
      <c r="P55" s="27" t="str">
        <f t="shared" si="15"/>
        <v/>
      </c>
      <c r="Q55" s="28">
        <f t="shared" si="16"/>
        <v>368.97</v>
      </c>
    </row>
    <row r="56" spans="1:17" x14ac:dyDescent="0.25">
      <c r="A56">
        <v>102537</v>
      </c>
      <c r="B56" t="s">
        <v>381</v>
      </c>
      <c r="C56" s="3">
        <v>2</v>
      </c>
      <c r="D56" s="3">
        <v>38.35</v>
      </c>
      <c r="E56" s="3">
        <v>76.7</v>
      </c>
      <c r="F56" s="3"/>
      <c r="G56" s="3"/>
      <c r="H56" s="3"/>
      <c r="I56" s="29">
        <f t="shared" si="8"/>
        <v>38.35</v>
      </c>
      <c r="J56" s="29" t="str">
        <f t="shared" si="9"/>
        <v/>
      </c>
      <c r="K56" s="27">
        <f t="shared" si="10"/>
        <v>-2</v>
      </c>
      <c r="L56" s="27">
        <f t="shared" si="11"/>
        <v>-76.7</v>
      </c>
      <c r="M56" s="30" t="str">
        <f t="shared" si="12"/>
        <v/>
      </c>
      <c r="N56" s="27" t="str">
        <f t="shared" si="13"/>
        <v/>
      </c>
      <c r="O56" s="27" t="str">
        <f t="shared" si="14"/>
        <v/>
      </c>
      <c r="P56" s="27" t="str">
        <f t="shared" si="15"/>
        <v/>
      </c>
      <c r="Q56" s="28">
        <f t="shared" si="16"/>
        <v>-76.7</v>
      </c>
    </row>
    <row r="57" spans="1:17" x14ac:dyDescent="0.25">
      <c r="A57">
        <v>102538</v>
      </c>
      <c r="B57" t="s">
        <v>383</v>
      </c>
      <c r="C57" s="3"/>
      <c r="D57" s="3"/>
      <c r="E57" s="3"/>
      <c r="F57" s="3">
        <v>1</v>
      </c>
      <c r="G57" s="3">
        <v>55.45</v>
      </c>
      <c r="H57" s="3">
        <v>55.45</v>
      </c>
      <c r="I57" s="29" t="str">
        <f t="shared" si="8"/>
        <v/>
      </c>
      <c r="J57" s="29">
        <f t="shared" si="9"/>
        <v>55.45</v>
      </c>
      <c r="K57" s="27">
        <f t="shared" si="10"/>
        <v>1</v>
      </c>
      <c r="L57" s="27">
        <f t="shared" si="11"/>
        <v>55.45</v>
      </c>
      <c r="M57" s="30" t="str">
        <f t="shared" si="12"/>
        <v/>
      </c>
      <c r="N57" s="27" t="str">
        <f t="shared" si="13"/>
        <v/>
      </c>
      <c r="O57" s="27" t="str">
        <f t="shared" si="14"/>
        <v/>
      </c>
      <c r="P57" s="27" t="str">
        <f t="shared" si="15"/>
        <v/>
      </c>
      <c r="Q57" s="28">
        <f t="shared" si="16"/>
        <v>55.45</v>
      </c>
    </row>
    <row r="58" spans="1:17" x14ac:dyDescent="0.25">
      <c r="A58">
        <v>102539</v>
      </c>
      <c r="B58" t="s">
        <v>384</v>
      </c>
      <c r="C58" s="3"/>
      <c r="D58" s="3"/>
      <c r="E58" s="3"/>
      <c r="F58" s="3">
        <v>3</v>
      </c>
      <c r="G58" s="3">
        <v>52.56</v>
      </c>
      <c r="H58" s="3">
        <v>157.68</v>
      </c>
      <c r="I58" s="29" t="str">
        <f t="shared" si="8"/>
        <v/>
      </c>
      <c r="J58" s="29">
        <f t="shared" si="9"/>
        <v>52.56</v>
      </c>
      <c r="K58" s="27">
        <f t="shared" si="10"/>
        <v>3</v>
      </c>
      <c r="L58" s="27">
        <f t="shared" si="11"/>
        <v>157.68</v>
      </c>
      <c r="M58" s="30" t="str">
        <f t="shared" si="12"/>
        <v/>
      </c>
      <c r="N58" s="27" t="str">
        <f t="shared" si="13"/>
        <v/>
      </c>
      <c r="O58" s="27" t="str">
        <f t="shared" si="14"/>
        <v/>
      </c>
      <c r="P58" s="27" t="str">
        <f t="shared" si="15"/>
        <v/>
      </c>
      <c r="Q58" s="28">
        <f t="shared" si="16"/>
        <v>157.68</v>
      </c>
    </row>
    <row r="59" spans="1:17" x14ac:dyDescent="0.25">
      <c r="A59">
        <v>102668</v>
      </c>
      <c r="B59" t="s">
        <v>636</v>
      </c>
      <c r="C59" s="3"/>
      <c r="D59" s="3"/>
      <c r="E59" s="3"/>
      <c r="F59" s="3">
        <v>1</v>
      </c>
      <c r="G59" s="3">
        <v>33.47</v>
      </c>
      <c r="H59" s="3">
        <v>33.47</v>
      </c>
      <c r="I59" s="29" t="str">
        <f t="shared" si="8"/>
        <v/>
      </c>
      <c r="J59" s="29">
        <f t="shared" si="9"/>
        <v>33.47</v>
      </c>
      <c r="K59" s="27">
        <f t="shared" si="10"/>
        <v>1</v>
      </c>
      <c r="L59" s="27">
        <f t="shared" si="11"/>
        <v>33.47</v>
      </c>
      <c r="M59" s="30" t="str">
        <f t="shared" si="12"/>
        <v/>
      </c>
      <c r="N59" s="27" t="str">
        <f t="shared" si="13"/>
        <v/>
      </c>
      <c r="O59" s="27" t="str">
        <f t="shared" si="14"/>
        <v/>
      </c>
      <c r="P59" s="27" t="str">
        <f t="shared" si="15"/>
        <v/>
      </c>
      <c r="Q59" s="28">
        <f t="shared" si="16"/>
        <v>33.47</v>
      </c>
    </row>
    <row r="60" spans="1:17" x14ac:dyDescent="0.25">
      <c r="A60">
        <v>102679</v>
      </c>
      <c r="B60" t="s">
        <v>99</v>
      </c>
      <c r="C60" s="3">
        <v>1</v>
      </c>
      <c r="D60" s="3">
        <v>164.48</v>
      </c>
      <c r="E60" s="3">
        <v>164.48</v>
      </c>
      <c r="F60" s="3">
        <v>2</v>
      </c>
      <c r="G60" s="3">
        <v>164.48</v>
      </c>
      <c r="H60" s="3">
        <v>328.96</v>
      </c>
      <c r="I60" s="29">
        <f t="shared" si="8"/>
        <v>164.48</v>
      </c>
      <c r="J60" s="29">
        <f t="shared" si="9"/>
        <v>164.48</v>
      </c>
      <c r="K60" s="27">
        <f t="shared" si="10"/>
        <v>1</v>
      </c>
      <c r="L60" s="27">
        <f t="shared" si="11"/>
        <v>164.48</v>
      </c>
      <c r="M60" s="30">
        <f t="shared" si="12"/>
        <v>0</v>
      </c>
      <c r="N60" s="27">
        <f t="shared" si="13"/>
        <v>0</v>
      </c>
      <c r="O60" s="27">
        <f t="shared" si="14"/>
        <v>1</v>
      </c>
      <c r="P60" s="27">
        <f t="shared" si="15"/>
        <v>164.48</v>
      </c>
      <c r="Q60" s="28" t="str">
        <f t="shared" si="16"/>
        <v/>
      </c>
    </row>
    <row r="61" spans="1:17" x14ac:dyDescent="0.25">
      <c r="A61">
        <v>102684</v>
      </c>
      <c r="B61" t="s">
        <v>551</v>
      </c>
      <c r="C61" s="3">
        <v>33</v>
      </c>
      <c r="D61" s="3">
        <v>94.070000000000007</v>
      </c>
      <c r="E61" s="3">
        <v>3134.79</v>
      </c>
      <c r="F61" s="3">
        <v>35</v>
      </c>
      <c r="G61" s="3">
        <v>109.11000000000001</v>
      </c>
      <c r="H61" s="3">
        <v>3809.4999999999995</v>
      </c>
      <c r="I61" s="29">
        <f t="shared" si="8"/>
        <v>94.993636363636369</v>
      </c>
      <c r="J61" s="29">
        <f t="shared" si="9"/>
        <v>108.84285714285713</v>
      </c>
      <c r="K61" s="27">
        <f t="shared" si="10"/>
        <v>2</v>
      </c>
      <c r="L61" s="27">
        <f t="shared" si="11"/>
        <v>674.70999999999958</v>
      </c>
      <c r="M61" s="30">
        <f t="shared" si="12"/>
        <v>13.849220779220758</v>
      </c>
      <c r="N61" s="27">
        <f t="shared" si="13"/>
        <v>484.7227272727265</v>
      </c>
      <c r="O61" s="27">
        <f t="shared" si="14"/>
        <v>2</v>
      </c>
      <c r="P61" s="27">
        <f t="shared" si="15"/>
        <v>189.98727272727274</v>
      </c>
      <c r="Q61" s="28" t="str">
        <f t="shared" si="16"/>
        <v/>
      </c>
    </row>
    <row r="62" spans="1:17" x14ac:dyDescent="0.25">
      <c r="A62">
        <v>102957</v>
      </c>
      <c r="B62" t="s">
        <v>670</v>
      </c>
      <c r="C62" s="3">
        <v>2</v>
      </c>
      <c r="D62" s="3">
        <v>52.23</v>
      </c>
      <c r="E62" s="3">
        <v>104.46</v>
      </c>
      <c r="F62" s="3"/>
      <c r="G62" s="3"/>
      <c r="H62" s="3"/>
      <c r="I62" s="29">
        <f t="shared" si="8"/>
        <v>52.23</v>
      </c>
      <c r="J62" s="29" t="str">
        <f t="shared" si="9"/>
        <v/>
      </c>
      <c r="K62" s="27">
        <f t="shared" si="10"/>
        <v>-2</v>
      </c>
      <c r="L62" s="27">
        <f t="shared" si="11"/>
        <v>-104.46</v>
      </c>
      <c r="M62" s="30" t="str">
        <f t="shared" si="12"/>
        <v/>
      </c>
      <c r="N62" s="27" t="str">
        <f t="shared" si="13"/>
        <v/>
      </c>
      <c r="O62" s="27" t="str">
        <f t="shared" si="14"/>
        <v/>
      </c>
      <c r="P62" s="27" t="str">
        <f t="shared" si="15"/>
        <v/>
      </c>
      <c r="Q62" s="28">
        <f t="shared" si="16"/>
        <v>-104.46</v>
      </c>
    </row>
    <row r="63" spans="1:17" x14ac:dyDescent="0.25">
      <c r="A63">
        <v>102963</v>
      </c>
      <c r="B63" t="s">
        <v>660</v>
      </c>
      <c r="C63" s="3">
        <v>5</v>
      </c>
      <c r="D63" s="3">
        <v>97.11</v>
      </c>
      <c r="E63" s="3">
        <v>485.55</v>
      </c>
      <c r="F63" s="3">
        <v>2</v>
      </c>
      <c r="G63" s="3">
        <v>97.06</v>
      </c>
      <c r="H63" s="3">
        <v>194.12</v>
      </c>
      <c r="I63" s="29">
        <f t="shared" si="8"/>
        <v>97.11</v>
      </c>
      <c r="J63" s="29">
        <f t="shared" si="9"/>
        <v>97.06</v>
      </c>
      <c r="K63" s="27">
        <f t="shared" si="10"/>
        <v>-3</v>
      </c>
      <c r="L63" s="27">
        <f t="shared" si="11"/>
        <v>-291.43</v>
      </c>
      <c r="M63" s="30">
        <f t="shared" si="12"/>
        <v>-4.9999999999997158E-2</v>
      </c>
      <c r="N63" s="27">
        <f t="shared" si="13"/>
        <v>-9.9999999999994316E-2</v>
      </c>
      <c r="O63" s="27">
        <f t="shared" si="14"/>
        <v>-3</v>
      </c>
      <c r="P63" s="27">
        <f t="shared" si="15"/>
        <v>-291.33</v>
      </c>
      <c r="Q63" s="28" t="str">
        <f t="shared" si="16"/>
        <v/>
      </c>
    </row>
    <row r="64" spans="1:17" x14ac:dyDescent="0.25">
      <c r="A64">
        <v>103542</v>
      </c>
      <c r="B64" t="s">
        <v>216</v>
      </c>
      <c r="C64" s="3"/>
      <c r="D64" s="3"/>
      <c r="E64" s="3"/>
      <c r="F64" s="3">
        <v>3</v>
      </c>
      <c r="G64" s="3">
        <v>35.33</v>
      </c>
      <c r="H64" s="3">
        <v>105.99</v>
      </c>
      <c r="I64" s="29" t="str">
        <f t="shared" si="8"/>
        <v/>
      </c>
      <c r="J64" s="29">
        <f t="shared" si="9"/>
        <v>35.33</v>
      </c>
      <c r="K64" s="27">
        <f t="shared" si="10"/>
        <v>3</v>
      </c>
      <c r="L64" s="27">
        <f t="shared" si="11"/>
        <v>105.99</v>
      </c>
      <c r="M64" s="30" t="str">
        <f t="shared" si="12"/>
        <v/>
      </c>
      <c r="N64" s="27" t="str">
        <f t="shared" si="13"/>
        <v/>
      </c>
      <c r="O64" s="27" t="str">
        <f t="shared" si="14"/>
        <v/>
      </c>
      <c r="P64" s="27" t="str">
        <f t="shared" si="15"/>
        <v/>
      </c>
      <c r="Q64" s="28">
        <f t="shared" si="16"/>
        <v>105.99</v>
      </c>
    </row>
    <row r="65" spans="1:17" x14ac:dyDescent="0.25">
      <c r="A65">
        <v>103591</v>
      </c>
      <c r="B65" t="s">
        <v>586</v>
      </c>
      <c r="C65" s="3">
        <v>1</v>
      </c>
      <c r="D65" s="3">
        <v>431.64</v>
      </c>
      <c r="E65" s="3">
        <v>431.64</v>
      </c>
      <c r="F65" s="3"/>
      <c r="G65" s="3"/>
      <c r="H65" s="3"/>
      <c r="I65" s="29">
        <f t="shared" si="8"/>
        <v>431.64</v>
      </c>
      <c r="J65" s="29" t="str">
        <f t="shared" si="9"/>
        <v/>
      </c>
      <c r="K65" s="27">
        <f t="shared" si="10"/>
        <v>-1</v>
      </c>
      <c r="L65" s="27">
        <f t="shared" si="11"/>
        <v>-431.64</v>
      </c>
      <c r="M65" s="30" t="str">
        <f t="shared" si="12"/>
        <v/>
      </c>
      <c r="N65" s="27" t="str">
        <f t="shared" si="13"/>
        <v/>
      </c>
      <c r="O65" s="27" t="str">
        <f t="shared" si="14"/>
        <v/>
      </c>
      <c r="P65" s="27" t="str">
        <f t="shared" si="15"/>
        <v/>
      </c>
      <c r="Q65" s="28">
        <f t="shared" si="16"/>
        <v>-431.64</v>
      </c>
    </row>
    <row r="66" spans="1:17" x14ac:dyDescent="0.25">
      <c r="A66">
        <v>103706</v>
      </c>
      <c r="B66" t="s">
        <v>560</v>
      </c>
      <c r="C66" s="3">
        <v>2</v>
      </c>
      <c r="D66" s="3">
        <v>84.14500000000001</v>
      </c>
      <c r="E66" s="3">
        <v>168.29000000000002</v>
      </c>
      <c r="F66" s="3"/>
      <c r="G66" s="3"/>
      <c r="H66" s="3"/>
      <c r="I66" s="29">
        <f t="shared" si="8"/>
        <v>84.14500000000001</v>
      </c>
      <c r="J66" s="29" t="str">
        <f t="shared" si="9"/>
        <v/>
      </c>
      <c r="K66" s="27">
        <f t="shared" si="10"/>
        <v>-2</v>
      </c>
      <c r="L66" s="27">
        <f t="shared" si="11"/>
        <v>-168.29000000000002</v>
      </c>
      <c r="M66" s="30" t="str">
        <f t="shared" si="12"/>
        <v/>
      </c>
      <c r="N66" s="27" t="str">
        <f t="shared" si="13"/>
        <v/>
      </c>
      <c r="O66" s="27" t="str">
        <f t="shared" si="14"/>
        <v/>
      </c>
      <c r="P66" s="27" t="str">
        <f t="shared" si="15"/>
        <v/>
      </c>
      <c r="Q66" s="28">
        <f t="shared" si="16"/>
        <v>-168.29000000000002</v>
      </c>
    </row>
    <row r="67" spans="1:17" x14ac:dyDescent="0.25">
      <c r="A67">
        <v>104207</v>
      </c>
      <c r="B67" t="s">
        <v>687</v>
      </c>
      <c r="C67" s="3">
        <v>20</v>
      </c>
      <c r="D67" s="3">
        <v>39.800000000000004</v>
      </c>
      <c r="E67" s="3">
        <v>796</v>
      </c>
      <c r="F67" s="3">
        <v>26</v>
      </c>
      <c r="G67" s="3">
        <v>39.916666666666657</v>
      </c>
      <c r="H67" s="3">
        <v>1040.0500000000002</v>
      </c>
      <c r="I67" s="29">
        <f t="shared" si="8"/>
        <v>39.799999999999997</v>
      </c>
      <c r="J67" s="29">
        <f t="shared" si="9"/>
        <v>40.001923076923084</v>
      </c>
      <c r="K67" s="27">
        <f t="shared" si="10"/>
        <v>6</v>
      </c>
      <c r="L67" s="27">
        <f t="shared" si="11"/>
        <v>244.05000000000018</v>
      </c>
      <c r="M67" s="30">
        <f t="shared" si="12"/>
        <v>0.20192307692308731</v>
      </c>
      <c r="N67" s="27">
        <f t="shared" si="13"/>
        <v>5.25000000000027</v>
      </c>
      <c r="O67" s="27">
        <f t="shared" si="14"/>
        <v>6</v>
      </c>
      <c r="P67" s="27">
        <f t="shared" si="15"/>
        <v>238.79999999999998</v>
      </c>
      <c r="Q67" s="28" t="str">
        <f t="shared" si="16"/>
        <v/>
      </c>
    </row>
    <row r="68" spans="1:17" x14ac:dyDescent="0.25">
      <c r="A68">
        <v>105693</v>
      </c>
      <c r="B68" t="s">
        <v>532</v>
      </c>
      <c r="C68" s="3">
        <v>1</v>
      </c>
      <c r="D68" s="3">
        <v>81.81</v>
      </c>
      <c r="E68" s="3">
        <v>81.81</v>
      </c>
      <c r="F68" s="3">
        <v>2</v>
      </c>
      <c r="G68" s="3">
        <v>81.709999999999994</v>
      </c>
      <c r="H68" s="3">
        <v>163.41999999999999</v>
      </c>
      <c r="I68" s="29">
        <f t="shared" si="8"/>
        <v>81.81</v>
      </c>
      <c r="J68" s="29">
        <f t="shared" si="9"/>
        <v>81.709999999999994</v>
      </c>
      <c r="K68" s="27">
        <f t="shared" si="10"/>
        <v>1</v>
      </c>
      <c r="L68" s="27">
        <f t="shared" si="11"/>
        <v>81.609999999999985</v>
      </c>
      <c r="M68" s="30">
        <f t="shared" si="12"/>
        <v>-0.10000000000000853</v>
      </c>
      <c r="N68" s="27">
        <f t="shared" si="13"/>
        <v>-0.20000000000001705</v>
      </c>
      <c r="O68" s="27">
        <f t="shared" si="14"/>
        <v>1</v>
      </c>
      <c r="P68" s="27">
        <f t="shared" si="15"/>
        <v>81.81</v>
      </c>
      <c r="Q68" s="28" t="str">
        <f t="shared" si="16"/>
        <v/>
      </c>
    </row>
    <row r="69" spans="1:17" x14ac:dyDescent="0.25">
      <c r="A69">
        <v>106618</v>
      </c>
      <c r="B69" t="s">
        <v>596</v>
      </c>
      <c r="C69" s="3">
        <v>132</v>
      </c>
      <c r="D69" s="3">
        <v>19.589166666666657</v>
      </c>
      <c r="E69" s="3">
        <v>2585.8199999999997</v>
      </c>
      <c r="F69" s="3">
        <v>155</v>
      </c>
      <c r="G69" s="3">
        <v>19.58647058823529</v>
      </c>
      <c r="H69" s="3">
        <v>3036.38</v>
      </c>
      <c r="I69" s="29">
        <f t="shared" si="8"/>
        <v>19.589545454545451</v>
      </c>
      <c r="J69" s="29">
        <f t="shared" si="9"/>
        <v>19.589548387096777</v>
      </c>
      <c r="K69" s="27">
        <f t="shared" si="10"/>
        <v>23</v>
      </c>
      <c r="L69" s="27">
        <f t="shared" si="11"/>
        <v>450.5600000000004</v>
      </c>
      <c r="M69" s="30">
        <f t="shared" si="12"/>
        <v>2.9325513253297686E-6</v>
      </c>
      <c r="N69" s="27">
        <f t="shared" si="13"/>
        <v>4.5454545542611413E-4</v>
      </c>
      <c r="O69" s="27">
        <f t="shared" si="14"/>
        <v>23</v>
      </c>
      <c r="P69" s="27">
        <f t="shared" si="15"/>
        <v>450.5595454545454</v>
      </c>
      <c r="Q69" s="28" t="str">
        <f t="shared" si="16"/>
        <v/>
      </c>
    </row>
    <row r="70" spans="1:17" x14ac:dyDescent="0.25">
      <c r="A70">
        <v>107981</v>
      </c>
      <c r="B70" t="s">
        <v>613</v>
      </c>
      <c r="C70" s="3">
        <v>2</v>
      </c>
      <c r="D70" s="3">
        <v>50.64</v>
      </c>
      <c r="E70" s="3">
        <v>101.28</v>
      </c>
      <c r="F70" s="3">
        <v>3</v>
      </c>
      <c r="G70" s="3">
        <v>50.64</v>
      </c>
      <c r="H70" s="3">
        <v>151.91999999999999</v>
      </c>
      <c r="I70" s="29">
        <f t="shared" si="8"/>
        <v>50.64</v>
      </c>
      <c r="J70" s="29">
        <f t="shared" si="9"/>
        <v>50.639999999999993</v>
      </c>
      <c r="K70" s="27">
        <f t="shared" si="10"/>
        <v>1</v>
      </c>
      <c r="L70" s="27">
        <f t="shared" si="11"/>
        <v>50.639999999999986</v>
      </c>
      <c r="M70" s="30">
        <f t="shared" si="12"/>
        <v>-7.1054273576010019E-15</v>
      </c>
      <c r="N70" s="27">
        <f t="shared" si="13"/>
        <v>-2.1316282072803006E-14</v>
      </c>
      <c r="O70" s="27">
        <f t="shared" si="14"/>
        <v>1</v>
      </c>
      <c r="P70" s="27">
        <f t="shared" si="15"/>
        <v>50.64</v>
      </c>
      <c r="Q70" s="28" t="str">
        <f t="shared" si="16"/>
        <v/>
      </c>
    </row>
    <row r="71" spans="1:17" x14ac:dyDescent="0.25">
      <c r="A71">
        <v>109139</v>
      </c>
      <c r="B71" t="s">
        <v>385</v>
      </c>
      <c r="C71" s="3">
        <v>1</v>
      </c>
      <c r="D71" s="3">
        <v>638.79</v>
      </c>
      <c r="E71" s="3">
        <v>638.79</v>
      </c>
      <c r="F71" s="3">
        <v>1</v>
      </c>
      <c r="G71" s="3">
        <v>639.89</v>
      </c>
      <c r="H71" s="3">
        <v>639.89</v>
      </c>
      <c r="I71" s="29">
        <f t="shared" si="8"/>
        <v>638.79</v>
      </c>
      <c r="J71" s="29">
        <f t="shared" si="9"/>
        <v>639.89</v>
      </c>
      <c r="K71" s="27">
        <f t="shared" si="10"/>
        <v>0</v>
      </c>
      <c r="L71" s="27">
        <f t="shared" si="11"/>
        <v>1.1000000000000227</v>
      </c>
      <c r="M71" s="30">
        <f t="shared" si="12"/>
        <v>1.1000000000000227</v>
      </c>
      <c r="N71" s="27">
        <f t="shared" si="13"/>
        <v>1.1000000000000227</v>
      </c>
      <c r="O71" s="27">
        <f t="shared" si="14"/>
        <v>0</v>
      </c>
      <c r="P71" s="27">
        <f t="shared" si="15"/>
        <v>0</v>
      </c>
      <c r="Q71" s="28" t="str">
        <f t="shared" si="16"/>
        <v/>
      </c>
    </row>
    <row r="72" spans="1:17" x14ac:dyDescent="0.25">
      <c r="A72">
        <v>109159</v>
      </c>
      <c r="B72" t="s">
        <v>401</v>
      </c>
      <c r="C72" s="3">
        <v>2</v>
      </c>
      <c r="D72" s="3">
        <v>144.88</v>
      </c>
      <c r="E72" s="3">
        <v>289.76</v>
      </c>
      <c r="F72" s="3"/>
      <c r="G72" s="3"/>
      <c r="H72" s="3"/>
      <c r="I72" s="29">
        <f t="shared" si="8"/>
        <v>144.88</v>
      </c>
      <c r="J72" s="29" t="str">
        <f t="shared" si="9"/>
        <v/>
      </c>
      <c r="K72" s="27">
        <f t="shared" si="10"/>
        <v>-2</v>
      </c>
      <c r="L72" s="27">
        <f t="shared" si="11"/>
        <v>-289.76</v>
      </c>
      <c r="M72" s="30" t="str">
        <f t="shared" si="12"/>
        <v/>
      </c>
      <c r="N72" s="27" t="str">
        <f t="shared" si="13"/>
        <v/>
      </c>
      <c r="O72" s="27" t="str">
        <f t="shared" si="14"/>
        <v/>
      </c>
      <c r="P72" s="27" t="str">
        <f t="shared" si="15"/>
        <v/>
      </c>
      <c r="Q72" s="28">
        <f t="shared" si="16"/>
        <v>-289.76</v>
      </c>
    </row>
    <row r="73" spans="1:17" x14ac:dyDescent="0.25">
      <c r="A73">
        <v>109847</v>
      </c>
      <c r="B73" t="s">
        <v>761</v>
      </c>
      <c r="C73" s="3"/>
      <c r="D73" s="3"/>
      <c r="E73" s="3"/>
      <c r="F73" s="3">
        <v>2</v>
      </c>
      <c r="G73" s="3">
        <v>41.06</v>
      </c>
      <c r="H73" s="3">
        <v>82.12</v>
      </c>
      <c r="I73" s="29" t="str">
        <f t="shared" si="8"/>
        <v/>
      </c>
      <c r="J73" s="29">
        <f t="shared" si="9"/>
        <v>41.06</v>
      </c>
      <c r="K73" s="27">
        <f t="shared" si="10"/>
        <v>2</v>
      </c>
      <c r="L73" s="27">
        <f t="shared" si="11"/>
        <v>82.12</v>
      </c>
      <c r="M73" s="30" t="str">
        <f t="shared" si="12"/>
        <v/>
      </c>
      <c r="N73" s="27" t="str">
        <f t="shared" si="13"/>
        <v/>
      </c>
      <c r="O73" s="27" t="str">
        <f t="shared" si="14"/>
        <v/>
      </c>
      <c r="P73" s="27" t="str">
        <f t="shared" si="15"/>
        <v/>
      </c>
      <c r="Q73" s="28">
        <f t="shared" si="16"/>
        <v>82.12</v>
      </c>
    </row>
    <row r="74" spans="1:17" x14ac:dyDescent="0.25">
      <c r="A74">
        <v>110086</v>
      </c>
      <c r="B74" t="s">
        <v>591</v>
      </c>
      <c r="C74" s="3">
        <v>23</v>
      </c>
      <c r="D74" s="3">
        <v>1592.7999999999995</v>
      </c>
      <c r="E74" s="3">
        <v>36634.400000000001</v>
      </c>
      <c r="F74" s="3">
        <v>1</v>
      </c>
      <c r="G74" s="3">
        <v>1592.8</v>
      </c>
      <c r="H74" s="3">
        <v>1592.8</v>
      </c>
      <c r="I74" s="29">
        <f t="shared" si="8"/>
        <v>1592.8</v>
      </c>
      <c r="J74" s="29">
        <f t="shared" si="9"/>
        <v>1592.8</v>
      </c>
      <c r="K74" s="27">
        <f t="shared" si="10"/>
        <v>-22</v>
      </c>
      <c r="L74" s="27">
        <f t="shared" si="11"/>
        <v>-35041.599999999999</v>
      </c>
      <c r="M74" s="30">
        <f t="shared" si="12"/>
        <v>0</v>
      </c>
      <c r="N74" s="27">
        <f t="shared" si="13"/>
        <v>0</v>
      </c>
      <c r="O74" s="27">
        <f t="shared" si="14"/>
        <v>-22</v>
      </c>
      <c r="P74" s="27">
        <f t="shared" si="15"/>
        <v>-35041.599999999999</v>
      </c>
      <c r="Q74" s="28" t="str">
        <f t="shared" si="16"/>
        <v/>
      </c>
    </row>
    <row r="75" spans="1:17" x14ac:dyDescent="0.25">
      <c r="A75">
        <v>110224</v>
      </c>
      <c r="B75" t="s">
        <v>122</v>
      </c>
      <c r="C75" s="3"/>
      <c r="D75" s="3"/>
      <c r="E75" s="3"/>
      <c r="F75" s="3">
        <v>3</v>
      </c>
      <c r="G75" s="3">
        <v>79.650000000000006</v>
      </c>
      <c r="H75" s="3">
        <v>238.95</v>
      </c>
      <c r="I75" s="29" t="str">
        <f t="shared" si="8"/>
        <v/>
      </c>
      <c r="J75" s="29">
        <f t="shared" si="9"/>
        <v>79.649999999999991</v>
      </c>
      <c r="K75" s="27">
        <f t="shared" si="10"/>
        <v>3</v>
      </c>
      <c r="L75" s="27">
        <f t="shared" si="11"/>
        <v>238.95</v>
      </c>
      <c r="M75" s="30" t="str">
        <f t="shared" si="12"/>
        <v/>
      </c>
      <c r="N75" s="27" t="str">
        <f t="shared" si="13"/>
        <v/>
      </c>
      <c r="O75" s="27" t="str">
        <f t="shared" si="14"/>
        <v/>
      </c>
      <c r="P75" s="27" t="str">
        <f t="shared" si="15"/>
        <v/>
      </c>
      <c r="Q75" s="28">
        <f t="shared" si="16"/>
        <v>238.95</v>
      </c>
    </row>
    <row r="76" spans="1:17" x14ac:dyDescent="0.25">
      <c r="A76">
        <v>110555</v>
      </c>
      <c r="B76" t="s">
        <v>76</v>
      </c>
      <c r="C76" s="3">
        <v>6</v>
      </c>
      <c r="D76" s="3">
        <v>254.98</v>
      </c>
      <c r="E76" s="3">
        <v>1529.88</v>
      </c>
      <c r="F76" s="3"/>
      <c r="G76" s="3"/>
      <c r="H76" s="3"/>
      <c r="I76" s="29">
        <f t="shared" si="8"/>
        <v>254.98000000000002</v>
      </c>
      <c r="J76" s="29" t="str">
        <f t="shared" si="9"/>
        <v/>
      </c>
      <c r="K76" s="27">
        <f t="shared" si="10"/>
        <v>-6</v>
      </c>
      <c r="L76" s="27">
        <f t="shared" si="11"/>
        <v>-1529.88</v>
      </c>
      <c r="M76" s="30" t="str">
        <f t="shared" si="12"/>
        <v/>
      </c>
      <c r="N76" s="27" t="str">
        <f t="shared" si="13"/>
        <v/>
      </c>
      <c r="O76" s="27" t="str">
        <f t="shared" si="14"/>
        <v/>
      </c>
      <c r="P76" s="27" t="str">
        <f t="shared" si="15"/>
        <v/>
      </c>
      <c r="Q76" s="28">
        <f t="shared" si="16"/>
        <v>-1529.88</v>
      </c>
    </row>
    <row r="77" spans="1:17" x14ac:dyDescent="0.25">
      <c r="A77">
        <v>111045</v>
      </c>
      <c r="B77" t="s">
        <v>644</v>
      </c>
      <c r="C77" s="3"/>
      <c r="D77" s="3"/>
      <c r="E77" s="3"/>
      <c r="F77" s="3">
        <v>2</v>
      </c>
      <c r="G77" s="3">
        <v>1740.7649999999999</v>
      </c>
      <c r="H77" s="3">
        <v>3481.5299999999997</v>
      </c>
      <c r="I77" s="29" t="str">
        <f t="shared" si="8"/>
        <v/>
      </c>
      <c r="J77" s="29">
        <f t="shared" si="9"/>
        <v>1740.7649999999999</v>
      </c>
      <c r="K77" s="27">
        <f t="shared" si="10"/>
        <v>2</v>
      </c>
      <c r="L77" s="27">
        <f t="shared" si="11"/>
        <v>3481.5299999999997</v>
      </c>
      <c r="M77" s="30" t="str">
        <f t="shared" si="12"/>
        <v/>
      </c>
      <c r="N77" s="27" t="str">
        <f t="shared" si="13"/>
        <v/>
      </c>
      <c r="O77" s="27" t="str">
        <f t="shared" si="14"/>
        <v/>
      </c>
      <c r="P77" s="27" t="str">
        <f t="shared" si="15"/>
        <v/>
      </c>
      <c r="Q77" s="28">
        <f t="shared" si="16"/>
        <v>3481.5299999999997</v>
      </c>
    </row>
    <row r="78" spans="1:17" x14ac:dyDescent="0.25">
      <c r="A78">
        <v>111094</v>
      </c>
      <c r="B78" t="s">
        <v>642</v>
      </c>
      <c r="C78" s="3">
        <v>1</v>
      </c>
      <c r="D78" s="3">
        <v>307.18</v>
      </c>
      <c r="E78" s="3">
        <v>307.18</v>
      </c>
      <c r="F78" s="3">
        <v>1</v>
      </c>
      <c r="G78" s="3">
        <v>308.68</v>
      </c>
      <c r="H78" s="3">
        <v>308.68</v>
      </c>
      <c r="I78" s="29">
        <f t="shared" si="8"/>
        <v>307.18</v>
      </c>
      <c r="J78" s="29">
        <f t="shared" si="9"/>
        <v>308.68</v>
      </c>
      <c r="K78" s="27">
        <f t="shared" si="10"/>
        <v>0</v>
      </c>
      <c r="L78" s="27">
        <f t="shared" si="11"/>
        <v>1.5</v>
      </c>
      <c r="M78" s="30">
        <f t="shared" si="12"/>
        <v>1.5</v>
      </c>
      <c r="N78" s="27">
        <f t="shared" si="13"/>
        <v>1.5</v>
      </c>
      <c r="O78" s="27">
        <f t="shared" si="14"/>
        <v>0</v>
      </c>
      <c r="P78" s="27">
        <f t="shared" si="15"/>
        <v>0</v>
      </c>
      <c r="Q78" s="28" t="str">
        <f t="shared" si="16"/>
        <v/>
      </c>
    </row>
    <row r="79" spans="1:17" x14ac:dyDescent="0.25">
      <c r="A79">
        <v>111243</v>
      </c>
      <c r="B79" t="s">
        <v>367</v>
      </c>
      <c r="C79" s="3">
        <v>3</v>
      </c>
      <c r="D79" s="3">
        <v>239.9</v>
      </c>
      <c r="E79" s="3">
        <v>719.7</v>
      </c>
      <c r="F79" s="3"/>
      <c r="G79" s="3"/>
      <c r="H79" s="3"/>
      <c r="I79" s="29">
        <f t="shared" si="8"/>
        <v>239.9</v>
      </c>
      <c r="J79" s="29" t="str">
        <f t="shared" si="9"/>
        <v/>
      </c>
      <c r="K79" s="27">
        <f t="shared" si="10"/>
        <v>-3</v>
      </c>
      <c r="L79" s="27">
        <f t="shared" si="11"/>
        <v>-719.7</v>
      </c>
      <c r="M79" s="30" t="str">
        <f t="shared" si="12"/>
        <v/>
      </c>
      <c r="N79" s="27" t="str">
        <f t="shared" si="13"/>
        <v/>
      </c>
      <c r="O79" s="27" t="str">
        <f t="shared" si="14"/>
        <v/>
      </c>
      <c r="P79" s="27" t="str">
        <f t="shared" si="15"/>
        <v/>
      </c>
      <c r="Q79" s="28">
        <f t="shared" si="16"/>
        <v>-719.7</v>
      </c>
    </row>
    <row r="80" spans="1:17" x14ac:dyDescent="0.25">
      <c r="A80">
        <v>111485</v>
      </c>
      <c r="B80" t="s">
        <v>562</v>
      </c>
      <c r="C80" s="3"/>
      <c r="D80" s="3"/>
      <c r="E80" s="3"/>
      <c r="F80" s="3">
        <v>2</v>
      </c>
      <c r="G80" s="3">
        <v>115.625</v>
      </c>
      <c r="H80" s="3">
        <v>231.25</v>
      </c>
      <c r="I80" s="29" t="str">
        <f t="shared" si="8"/>
        <v/>
      </c>
      <c r="J80" s="29">
        <f t="shared" si="9"/>
        <v>115.625</v>
      </c>
      <c r="K80" s="27">
        <f t="shared" si="10"/>
        <v>2</v>
      </c>
      <c r="L80" s="27">
        <f t="shared" si="11"/>
        <v>231.25</v>
      </c>
      <c r="M80" s="30" t="str">
        <f t="shared" si="12"/>
        <v/>
      </c>
      <c r="N80" s="27" t="str">
        <f t="shared" si="13"/>
        <v/>
      </c>
      <c r="O80" s="27" t="str">
        <f t="shared" si="14"/>
        <v/>
      </c>
      <c r="P80" s="27" t="str">
        <f t="shared" si="15"/>
        <v/>
      </c>
      <c r="Q80" s="28">
        <f t="shared" si="16"/>
        <v>231.25</v>
      </c>
    </row>
    <row r="81" spans="1:17" x14ac:dyDescent="0.25">
      <c r="A81">
        <v>111696</v>
      </c>
      <c r="B81" t="s">
        <v>656</v>
      </c>
      <c r="C81" s="3">
        <v>1</v>
      </c>
      <c r="D81" s="3">
        <v>324.83</v>
      </c>
      <c r="E81" s="3">
        <v>324.83</v>
      </c>
      <c r="F81" s="3"/>
      <c r="G81" s="3"/>
      <c r="H81" s="3"/>
      <c r="I81" s="29">
        <f t="shared" si="8"/>
        <v>324.83</v>
      </c>
      <c r="J81" s="29" t="str">
        <f t="shared" si="9"/>
        <v/>
      </c>
      <c r="K81" s="27">
        <f t="shared" si="10"/>
        <v>-1</v>
      </c>
      <c r="L81" s="27">
        <f t="shared" si="11"/>
        <v>-324.83</v>
      </c>
      <c r="M81" s="30" t="str">
        <f t="shared" si="12"/>
        <v/>
      </c>
      <c r="N81" s="27" t="str">
        <f t="shared" si="13"/>
        <v/>
      </c>
      <c r="O81" s="27" t="str">
        <f t="shared" si="14"/>
        <v/>
      </c>
      <c r="P81" s="27" t="str">
        <f t="shared" si="15"/>
        <v/>
      </c>
      <c r="Q81" s="28">
        <f t="shared" si="16"/>
        <v>-324.83</v>
      </c>
    </row>
    <row r="82" spans="1:17" x14ac:dyDescent="0.25">
      <c r="A82">
        <v>112023</v>
      </c>
      <c r="B82" t="s">
        <v>826</v>
      </c>
      <c r="C82" s="3"/>
      <c r="D82" s="3"/>
      <c r="E82" s="3"/>
      <c r="F82" s="3">
        <v>2</v>
      </c>
      <c r="G82" s="3">
        <v>80.760000000000005</v>
      </c>
      <c r="H82" s="3">
        <v>161.52000000000001</v>
      </c>
      <c r="I82" s="29" t="str">
        <f t="shared" si="8"/>
        <v/>
      </c>
      <c r="J82" s="29">
        <f t="shared" si="9"/>
        <v>80.760000000000005</v>
      </c>
      <c r="K82" s="27">
        <f t="shared" si="10"/>
        <v>2</v>
      </c>
      <c r="L82" s="27">
        <f t="shared" si="11"/>
        <v>161.52000000000001</v>
      </c>
      <c r="M82" s="30" t="str">
        <f t="shared" si="12"/>
        <v/>
      </c>
      <c r="N82" s="27" t="str">
        <f t="shared" si="13"/>
        <v/>
      </c>
      <c r="O82" s="27" t="str">
        <f t="shared" si="14"/>
        <v/>
      </c>
      <c r="P82" s="27" t="str">
        <f t="shared" si="15"/>
        <v/>
      </c>
      <c r="Q82" s="28">
        <f t="shared" si="16"/>
        <v>161.52000000000001</v>
      </c>
    </row>
    <row r="83" spans="1:17" x14ac:dyDescent="0.25">
      <c r="A83">
        <v>112356</v>
      </c>
      <c r="B83" t="s">
        <v>716</v>
      </c>
      <c r="C83" s="3">
        <v>1</v>
      </c>
      <c r="D83" s="3">
        <v>162.16</v>
      </c>
      <c r="E83" s="3">
        <v>162.16</v>
      </c>
      <c r="F83" s="3"/>
      <c r="G83" s="3"/>
      <c r="H83" s="3"/>
      <c r="I83" s="29">
        <f t="shared" si="8"/>
        <v>162.16</v>
      </c>
      <c r="J83" s="29" t="str">
        <f t="shared" si="9"/>
        <v/>
      </c>
      <c r="K83" s="27">
        <f t="shared" si="10"/>
        <v>-1</v>
      </c>
      <c r="L83" s="27">
        <f t="shared" si="11"/>
        <v>-162.16</v>
      </c>
      <c r="M83" s="30" t="str">
        <f t="shared" si="12"/>
        <v/>
      </c>
      <c r="N83" s="27" t="str">
        <f t="shared" si="13"/>
        <v/>
      </c>
      <c r="O83" s="27" t="str">
        <f t="shared" si="14"/>
        <v/>
      </c>
      <c r="P83" s="27" t="str">
        <f t="shared" si="15"/>
        <v/>
      </c>
      <c r="Q83" s="28">
        <f t="shared" si="16"/>
        <v>-162.16</v>
      </c>
    </row>
    <row r="84" spans="1:17" x14ac:dyDescent="0.25">
      <c r="A84">
        <v>112572</v>
      </c>
      <c r="B84" t="s">
        <v>589</v>
      </c>
      <c r="C84" s="3">
        <v>5</v>
      </c>
      <c r="D84" s="3">
        <v>64.481999999999999</v>
      </c>
      <c r="E84" s="3">
        <v>322.41000000000003</v>
      </c>
      <c r="F84" s="3">
        <v>4</v>
      </c>
      <c r="G84" s="3">
        <v>64.86</v>
      </c>
      <c r="H84" s="3">
        <v>259.44</v>
      </c>
      <c r="I84" s="29">
        <f t="shared" si="8"/>
        <v>64.481999999999999</v>
      </c>
      <c r="J84" s="29">
        <f t="shared" si="9"/>
        <v>64.86</v>
      </c>
      <c r="K84" s="27">
        <f t="shared" si="10"/>
        <v>-1</v>
      </c>
      <c r="L84" s="27">
        <f t="shared" si="11"/>
        <v>-62.970000000000027</v>
      </c>
      <c r="M84" s="30">
        <f t="shared" si="12"/>
        <v>0.37800000000000011</v>
      </c>
      <c r="N84" s="27">
        <f t="shared" si="13"/>
        <v>1.5120000000000005</v>
      </c>
      <c r="O84" s="27">
        <f t="shared" si="14"/>
        <v>-1</v>
      </c>
      <c r="P84" s="27">
        <f t="shared" si="15"/>
        <v>-64.481999999999999</v>
      </c>
      <c r="Q84" s="28" t="str">
        <f t="shared" si="16"/>
        <v/>
      </c>
    </row>
    <row r="85" spans="1:17" x14ac:dyDescent="0.25">
      <c r="A85">
        <v>112765</v>
      </c>
      <c r="B85" t="s">
        <v>172</v>
      </c>
      <c r="C85" s="3"/>
      <c r="D85" s="3"/>
      <c r="E85" s="3"/>
      <c r="F85" s="3">
        <v>1</v>
      </c>
      <c r="G85" s="3">
        <v>899.84</v>
      </c>
      <c r="H85" s="3">
        <v>899.84</v>
      </c>
      <c r="I85" s="29" t="str">
        <f t="shared" ref="I85:I148" si="17">IF(E85=0,"",E85/C85)</f>
        <v/>
      </c>
      <c r="J85" s="29">
        <f t="shared" ref="J85:J148" si="18">IF(F85=0,"",H85/F85)</f>
        <v>899.84</v>
      </c>
      <c r="K85" s="27">
        <f t="shared" ref="K85:K148" si="19">F85-C85</f>
        <v>1</v>
      </c>
      <c r="L85" s="27">
        <f t="shared" ref="L85:L148" si="20">H85-E85</f>
        <v>899.84</v>
      </c>
      <c r="M85" s="30" t="str">
        <f t="shared" ref="M85:M148" si="21">IF(OR(C85=0,F85=0),"",J85-I85)</f>
        <v/>
      </c>
      <c r="N85" s="27" t="str">
        <f t="shared" ref="N85:N148" si="22">IF(M85="","",F85*M85)</f>
        <v/>
      </c>
      <c r="O85" s="27" t="str">
        <f t="shared" ref="O85:O148" si="23">IF(M85="","",F85-C85)</f>
        <v/>
      </c>
      <c r="P85" s="27" t="str">
        <f t="shared" ref="P85:P148" si="24">IF(M85="","",(F85-C85)*I85)</f>
        <v/>
      </c>
      <c r="Q85" s="28">
        <f t="shared" ref="Q85:Q148" si="25">IF(M85="",H85-E85,"")</f>
        <v>899.84</v>
      </c>
    </row>
    <row r="86" spans="1:17" x14ac:dyDescent="0.25">
      <c r="A86">
        <v>112892</v>
      </c>
      <c r="B86" t="s">
        <v>88</v>
      </c>
      <c r="C86" s="3">
        <v>58</v>
      </c>
      <c r="D86" s="3">
        <v>104.27266666666665</v>
      </c>
      <c r="E86" s="3">
        <v>6049.7300000000005</v>
      </c>
      <c r="F86" s="3">
        <v>71</v>
      </c>
      <c r="G86" s="3">
        <v>104.1125</v>
      </c>
      <c r="H86" s="3">
        <v>7392.26</v>
      </c>
      <c r="I86" s="29">
        <f t="shared" si="17"/>
        <v>104.30568965517242</v>
      </c>
      <c r="J86" s="29">
        <f t="shared" si="18"/>
        <v>104.11633802816901</v>
      </c>
      <c r="K86" s="27">
        <f t="shared" si="19"/>
        <v>13</v>
      </c>
      <c r="L86" s="27">
        <f t="shared" si="20"/>
        <v>1342.5299999999997</v>
      </c>
      <c r="M86" s="30">
        <f t="shared" si="21"/>
        <v>-0.18935162700340413</v>
      </c>
      <c r="N86" s="27">
        <f t="shared" si="22"/>
        <v>-13.443965517241693</v>
      </c>
      <c r="O86" s="27">
        <f t="shared" si="23"/>
        <v>13</v>
      </c>
      <c r="P86" s="27">
        <f t="shared" si="24"/>
        <v>1355.9739655172414</v>
      </c>
      <c r="Q86" s="28" t="str">
        <f t="shared" si="25"/>
        <v/>
      </c>
    </row>
    <row r="87" spans="1:17" x14ac:dyDescent="0.25">
      <c r="A87">
        <v>113601</v>
      </c>
      <c r="B87" t="s">
        <v>514</v>
      </c>
      <c r="C87" s="3">
        <v>2</v>
      </c>
      <c r="D87" s="3">
        <v>114.99</v>
      </c>
      <c r="E87" s="3">
        <v>229.98</v>
      </c>
      <c r="F87" s="3"/>
      <c r="G87" s="3"/>
      <c r="H87" s="3"/>
      <c r="I87" s="29">
        <f t="shared" si="17"/>
        <v>114.99</v>
      </c>
      <c r="J87" s="29" t="str">
        <f t="shared" si="18"/>
        <v/>
      </c>
      <c r="K87" s="27">
        <f t="shared" si="19"/>
        <v>-2</v>
      </c>
      <c r="L87" s="27">
        <f t="shared" si="20"/>
        <v>-229.98</v>
      </c>
      <c r="M87" s="30" t="str">
        <f t="shared" si="21"/>
        <v/>
      </c>
      <c r="N87" s="27" t="str">
        <f t="shared" si="22"/>
        <v/>
      </c>
      <c r="O87" s="27" t="str">
        <f t="shared" si="23"/>
        <v/>
      </c>
      <c r="P87" s="27" t="str">
        <f t="shared" si="24"/>
        <v/>
      </c>
      <c r="Q87" s="28">
        <f t="shared" si="25"/>
        <v>-229.98</v>
      </c>
    </row>
    <row r="88" spans="1:17" x14ac:dyDescent="0.25">
      <c r="A88">
        <v>113603</v>
      </c>
      <c r="B88" t="s">
        <v>516</v>
      </c>
      <c r="C88" s="3">
        <v>2</v>
      </c>
      <c r="D88" s="3">
        <v>123.875</v>
      </c>
      <c r="E88" s="3">
        <v>247.75</v>
      </c>
      <c r="F88" s="3"/>
      <c r="G88" s="3"/>
      <c r="H88" s="3"/>
      <c r="I88" s="29">
        <f t="shared" si="17"/>
        <v>123.875</v>
      </c>
      <c r="J88" s="29" t="str">
        <f t="shared" si="18"/>
        <v/>
      </c>
      <c r="K88" s="27">
        <f t="shared" si="19"/>
        <v>-2</v>
      </c>
      <c r="L88" s="27">
        <f t="shared" si="20"/>
        <v>-247.75</v>
      </c>
      <c r="M88" s="30" t="str">
        <f t="shared" si="21"/>
        <v/>
      </c>
      <c r="N88" s="27" t="str">
        <f t="shared" si="22"/>
        <v/>
      </c>
      <c r="O88" s="27" t="str">
        <f t="shared" si="23"/>
        <v/>
      </c>
      <c r="P88" s="27" t="str">
        <f t="shared" si="24"/>
        <v/>
      </c>
      <c r="Q88" s="28">
        <f t="shared" si="25"/>
        <v>-247.75</v>
      </c>
    </row>
    <row r="89" spans="1:17" x14ac:dyDescent="0.25">
      <c r="A89">
        <v>113768</v>
      </c>
      <c r="B89" t="s">
        <v>181</v>
      </c>
      <c r="C89" s="3">
        <v>2</v>
      </c>
      <c r="D89" s="3">
        <v>89.53</v>
      </c>
      <c r="E89" s="3">
        <v>179.06</v>
      </c>
      <c r="F89" s="3"/>
      <c r="G89" s="3"/>
      <c r="H89" s="3"/>
      <c r="I89" s="29">
        <f t="shared" si="17"/>
        <v>89.53</v>
      </c>
      <c r="J89" s="29" t="str">
        <f t="shared" si="18"/>
        <v/>
      </c>
      <c r="K89" s="27">
        <f t="shared" si="19"/>
        <v>-2</v>
      </c>
      <c r="L89" s="27">
        <f t="shared" si="20"/>
        <v>-179.06</v>
      </c>
      <c r="M89" s="30" t="str">
        <f t="shared" si="21"/>
        <v/>
      </c>
      <c r="N89" s="27" t="str">
        <f t="shared" si="22"/>
        <v/>
      </c>
      <c r="O89" s="27" t="str">
        <f t="shared" si="23"/>
        <v/>
      </c>
      <c r="P89" s="27" t="str">
        <f t="shared" si="24"/>
        <v/>
      </c>
      <c r="Q89" s="28">
        <f t="shared" si="25"/>
        <v>-179.06</v>
      </c>
    </row>
    <row r="90" spans="1:17" x14ac:dyDescent="0.25">
      <c r="A90">
        <v>113808</v>
      </c>
      <c r="B90" t="s">
        <v>807</v>
      </c>
      <c r="C90" s="3">
        <v>2</v>
      </c>
      <c r="D90" s="3">
        <v>600.85</v>
      </c>
      <c r="E90" s="3">
        <v>1201.7</v>
      </c>
      <c r="F90" s="3">
        <v>1</v>
      </c>
      <c r="G90" s="3">
        <v>600.15</v>
      </c>
      <c r="H90" s="3">
        <v>600.15</v>
      </c>
      <c r="I90" s="29">
        <f t="shared" si="17"/>
        <v>600.85</v>
      </c>
      <c r="J90" s="29">
        <f t="shared" si="18"/>
        <v>600.15</v>
      </c>
      <c r="K90" s="27">
        <f t="shared" si="19"/>
        <v>-1</v>
      </c>
      <c r="L90" s="27">
        <f t="shared" si="20"/>
        <v>-601.55000000000007</v>
      </c>
      <c r="M90" s="30">
        <f t="shared" si="21"/>
        <v>-0.70000000000004547</v>
      </c>
      <c r="N90" s="27">
        <f t="shared" si="22"/>
        <v>-0.70000000000004547</v>
      </c>
      <c r="O90" s="27">
        <f t="shared" si="23"/>
        <v>-1</v>
      </c>
      <c r="P90" s="27">
        <f t="shared" si="24"/>
        <v>-600.85</v>
      </c>
      <c r="Q90" s="28" t="str">
        <f t="shared" si="25"/>
        <v/>
      </c>
    </row>
    <row r="91" spans="1:17" x14ac:dyDescent="0.25">
      <c r="A91">
        <v>113816</v>
      </c>
      <c r="B91" t="s">
        <v>564</v>
      </c>
      <c r="C91" s="3"/>
      <c r="D91" s="3"/>
      <c r="E91" s="3"/>
      <c r="F91" s="3">
        <v>1</v>
      </c>
      <c r="G91" s="3">
        <v>256.26</v>
      </c>
      <c r="H91" s="3">
        <v>256.26</v>
      </c>
      <c r="I91" s="29" t="str">
        <f t="shared" si="17"/>
        <v/>
      </c>
      <c r="J91" s="29">
        <f t="shared" si="18"/>
        <v>256.26</v>
      </c>
      <c r="K91" s="27">
        <f t="shared" si="19"/>
        <v>1</v>
      </c>
      <c r="L91" s="27">
        <f t="shared" si="20"/>
        <v>256.26</v>
      </c>
      <c r="M91" s="30" t="str">
        <f t="shared" si="21"/>
        <v/>
      </c>
      <c r="N91" s="27" t="str">
        <f t="shared" si="22"/>
        <v/>
      </c>
      <c r="O91" s="27" t="str">
        <f t="shared" si="23"/>
        <v/>
      </c>
      <c r="P91" s="27" t="str">
        <f t="shared" si="24"/>
        <v/>
      </c>
      <c r="Q91" s="28">
        <f t="shared" si="25"/>
        <v>256.26</v>
      </c>
    </row>
    <row r="92" spans="1:17" x14ac:dyDescent="0.25">
      <c r="A92">
        <v>114075</v>
      </c>
      <c r="B92" t="s">
        <v>197</v>
      </c>
      <c r="C92" s="3">
        <v>5</v>
      </c>
      <c r="D92" s="3">
        <v>294.95800000000003</v>
      </c>
      <c r="E92" s="3">
        <v>1474.7900000000002</v>
      </c>
      <c r="F92" s="3">
        <v>2</v>
      </c>
      <c r="G92" s="3">
        <v>294.7</v>
      </c>
      <c r="H92" s="3">
        <v>589.4</v>
      </c>
      <c r="I92" s="29">
        <f t="shared" si="17"/>
        <v>294.95800000000003</v>
      </c>
      <c r="J92" s="29">
        <f t="shared" si="18"/>
        <v>294.7</v>
      </c>
      <c r="K92" s="27">
        <f t="shared" si="19"/>
        <v>-3</v>
      </c>
      <c r="L92" s="27">
        <f t="shared" si="20"/>
        <v>-885.39000000000021</v>
      </c>
      <c r="M92" s="30">
        <f t="shared" si="21"/>
        <v>-0.2580000000000382</v>
      </c>
      <c r="N92" s="27">
        <f t="shared" si="22"/>
        <v>-0.5160000000000764</v>
      </c>
      <c r="O92" s="27">
        <f t="shared" si="23"/>
        <v>-3</v>
      </c>
      <c r="P92" s="27">
        <f t="shared" si="24"/>
        <v>-884.87400000000002</v>
      </c>
      <c r="Q92" s="28" t="str">
        <f t="shared" si="25"/>
        <v/>
      </c>
    </row>
    <row r="93" spans="1:17" x14ac:dyDescent="0.25">
      <c r="A93">
        <v>114439</v>
      </c>
      <c r="B93" t="s">
        <v>339</v>
      </c>
      <c r="C93" s="3">
        <v>6</v>
      </c>
      <c r="D93" s="3">
        <v>74.52000000000001</v>
      </c>
      <c r="E93" s="3">
        <v>447.12</v>
      </c>
      <c r="F93" s="3"/>
      <c r="G93" s="3"/>
      <c r="H93" s="3"/>
      <c r="I93" s="29">
        <f t="shared" si="17"/>
        <v>74.52</v>
      </c>
      <c r="J93" s="29" t="str">
        <f t="shared" si="18"/>
        <v/>
      </c>
      <c r="K93" s="27">
        <f t="shared" si="19"/>
        <v>-6</v>
      </c>
      <c r="L93" s="27">
        <f t="shared" si="20"/>
        <v>-447.12</v>
      </c>
      <c r="M93" s="30" t="str">
        <f t="shared" si="21"/>
        <v/>
      </c>
      <c r="N93" s="27" t="str">
        <f t="shared" si="22"/>
        <v/>
      </c>
      <c r="O93" s="27" t="str">
        <f t="shared" si="23"/>
        <v/>
      </c>
      <c r="P93" s="27" t="str">
        <f t="shared" si="24"/>
        <v/>
      </c>
      <c r="Q93" s="28">
        <f t="shared" si="25"/>
        <v>-447.12</v>
      </c>
    </row>
    <row r="94" spans="1:17" x14ac:dyDescent="0.25">
      <c r="A94">
        <v>114808</v>
      </c>
      <c r="B94" t="s">
        <v>166</v>
      </c>
      <c r="C94" s="3"/>
      <c r="D94" s="3"/>
      <c r="E94" s="3"/>
      <c r="F94" s="3">
        <v>2</v>
      </c>
      <c r="G94" s="3">
        <v>53.46</v>
      </c>
      <c r="H94" s="3">
        <v>106.92</v>
      </c>
      <c r="I94" s="29" t="str">
        <f t="shared" si="17"/>
        <v/>
      </c>
      <c r="J94" s="29">
        <f t="shared" si="18"/>
        <v>53.46</v>
      </c>
      <c r="K94" s="27">
        <f t="shared" si="19"/>
        <v>2</v>
      </c>
      <c r="L94" s="27">
        <f t="shared" si="20"/>
        <v>106.92</v>
      </c>
      <c r="M94" s="30" t="str">
        <f t="shared" si="21"/>
        <v/>
      </c>
      <c r="N94" s="27" t="str">
        <f t="shared" si="22"/>
        <v/>
      </c>
      <c r="O94" s="27" t="str">
        <f t="shared" si="23"/>
        <v/>
      </c>
      <c r="P94" s="27" t="str">
        <f t="shared" si="24"/>
        <v/>
      </c>
      <c r="Q94" s="28">
        <f t="shared" si="25"/>
        <v>106.92</v>
      </c>
    </row>
    <row r="95" spans="1:17" x14ac:dyDescent="0.25">
      <c r="A95">
        <v>114821</v>
      </c>
      <c r="B95" t="s">
        <v>174</v>
      </c>
      <c r="C95" s="3">
        <v>1</v>
      </c>
      <c r="D95" s="3">
        <v>289.95</v>
      </c>
      <c r="E95" s="3">
        <v>289.95</v>
      </c>
      <c r="F95" s="3"/>
      <c r="G95" s="3"/>
      <c r="H95" s="3"/>
      <c r="I95" s="29">
        <f t="shared" si="17"/>
        <v>289.95</v>
      </c>
      <c r="J95" s="29" t="str">
        <f t="shared" si="18"/>
        <v/>
      </c>
      <c r="K95" s="27">
        <f t="shared" si="19"/>
        <v>-1</v>
      </c>
      <c r="L95" s="27">
        <f t="shared" si="20"/>
        <v>-289.95</v>
      </c>
      <c r="M95" s="30" t="str">
        <f t="shared" si="21"/>
        <v/>
      </c>
      <c r="N95" s="27" t="str">
        <f t="shared" si="22"/>
        <v/>
      </c>
      <c r="O95" s="27" t="str">
        <f t="shared" si="23"/>
        <v/>
      </c>
      <c r="P95" s="27" t="str">
        <f t="shared" si="24"/>
        <v/>
      </c>
      <c r="Q95" s="28">
        <f t="shared" si="25"/>
        <v>-289.95</v>
      </c>
    </row>
    <row r="96" spans="1:17" x14ac:dyDescent="0.25">
      <c r="A96">
        <v>114910</v>
      </c>
      <c r="B96" t="s">
        <v>334</v>
      </c>
      <c r="C96" s="3">
        <v>1</v>
      </c>
      <c r="D96" s="3">
        <v>206.07</v>
      </c>
      <c r="E96" s="3">
        <v>206.07</v>
      </c>
      <c r="F96" s="3">
        <v>3</v>
      </c>
      <c r="G96" s="3">
        <v>206.07</v>
      </c>
      <c r="H96" s="3">
        <v>618.21</v>
      </c>
      <c r="I96" s="29">
        <f t="shared" si="17"/>
        <v>206.07</v>
      </c>
      <c r="J96" s="29">
        <f t="shared" si="18"/>
        <v>206.07000000000002</v>
      </c>
      <c r="K96" s="27">
        <f t="shared" si="19"/>
        <v>2</v>
      </c>
      <c r="L96" s="27">
        <f t="shared" si="20"/>
        <v>412.14000000000004</v>
      </c>
      <c r="M96" s="30">
        <f t="shared" si="21"/>
        <v>2.8421709430404007E-14</v>
      </c>
      <c r="N96" s="27">
        <f t="shared" si="22"/>
        <v>8.5265128291212022E-14</v>
      </c>
      <c r="O96" s="27">
        <f t="shared" si="23"/>
        <v>2</v>
      </c>
      <c r="P96" s="27">
        <f t="shared" si="24"/>
        <v>412.14</v>
      </c>
      <c r="Q96" s="28" t="str">
        <f t="shared" si="25"/>
        <v/>
      </c>
    </row>
    <row r="97" spans="1:17" x14ac:dyDescent="0.25">
      <c r="A97">
        <v>114926</v>
      </c>
      <c r="B97" t="s">
        <v>436</v>
      </c>
      <c r="C97" s="3"/>
      <c r="D97" s="3"/>
      <c r="E97" s="3"/>
      <c r="F97" s="3">
        <v>2</v>
      </c>
      <c r="G97" s="3">
        <v>53.24</v>
      </c>
      <c r="H97" s="3">
        <v>106.48</v>
      </c>
      <c r="I97" s="29" t="str">
        <f t="shared" si="17"/>
        <v/>
      </c>
      <c r="J97" s="29">
        <f t="shared" si="18"/>
        <v>53.24</v>
      </c>
      <c r="K97" s="27">
        <f t="shared" si="19"/>
        <v>2</v>
      </c>
      <c r="L97" s="27">
        <f t="shared" si="20"/>
        <v>106.48</v>
      </c>
      <c r="M97" s="30" t="str">
        <f t="shared" si="21"/>
        <v/>
      </c>
      <c r="N97" s="27" t="str">
        <f t="shared" si="22"/>
        <v/>
      </c>
      <c r="O97" s="27" t="str">
        <f t="shared" si="23"/>
        <v/>
      </c>
      <c r="P97" s="27" t="str">
        <f t="shared" si="24"/>
        <v/>
      </c>
      <c r="Q97" s="28">
        <f t="shared" si="25"/>
        <v>106.48</v>
      </c>
    </row>
    <row r="98" spans="1:17" x14ac:dyDescent="0.25">
      <c r="A98">
        <v>114929</v>
      </c>
      <c r="B98" t="s">
        <v>438</v>
      </c>
      <c r="C98" s="3">
        <v>1</v>
      </c>
      <c r="D98" s="3">
        <v>131.59</v>
      </c>
      <c r="E98" s="3">
        <v>131.59</v>
      </c>
      <c r="F98" s="3"/>
      <c r="G98" s="3"/>
      <c r="H98" s="3"/>
      <c r="I98" s="29">
        <f t="shared" si="17"/>
        <v>131.59</v>
      </c>
      <c r="J98" s="29" t="str">
        <f t="shared" si="18"/>
        <v/>
      </c>
      <c r="K98" s="27">
        <f t="shared" si="19"/>
        <v>-1</v>
      </c>
      <c r="L98" s="27">
        <f t="shared" si="20"/>
        <v>-131.59</v>
      </c>
      <c r="M98" s="30" t="str">
        <f t="shared" si="21"/>
        <v/>
      </c>
      <c r="N98" s="27" t="str">
        <f t="shared" si="22"/>
        <v/>
      </c>
      <c r="O98" s="27" t="str">
        <f t="shared" si="23"/>
        <v/>
      </c>
      <c r="P98" s="27" t="str">
        <f t="shared" si="24"/>
        <v/>
      </c>
      <c r="Q98" s="28">
        <f t="shared" si="25"/>
        <v>-131.59</v>
      </c>
    </row>
    <row r="99" spans="1:17" x14ac:dyDescent="0.25">
      <c r="A99">
        <v>114933</v>
      </c>
      <c r="B99" t="s">
        <v>439</v>
      </c>
      <c r="C99" s="3"/>
      <c r="D99" s="3"/>
      <c r="E99" s="3"/>
      <c r="F99" s="3">
        <v>1</v>
      </c>
      <c r="G99" s="3">
        <v>135.04</v>
      </c>
      <c r="H99" s="3">
        <v>135.04</v>
      </c>
      <c r="I99" s="29" t="str">
        <f t="shared" si="17"/>
        <v/>
      </c>
      <c r="J99" s="29">
        <f t="shared" si="18"/>
        <v>135.04</v>
      </c>
      <c r="K99" s="27">
        <f t="shared" si="19"/>
        <v>1</v>
      </c>
      <c r="L99" s="27">
        <f t="shared" si="20"/>
        <v>135.04</v>
      </c>
      <c r="M99" s="30" t="str">
        <f t="shared" si="21"/>
        <v/>
      </c>
      <c r="N99" s="27" t="str">
        <f t="shared" si="22"/>
        <v/>
      </c>
      <c r="O99" s="27" t="str">
        <f t="shared" si="23"/>
        <v/>
      </c>
      <c r="P99" s="27" t="str">
        <f t="shared" si="24"/>
        <v/>
      </c>
      <c r="Q99" s="28">
        <f t="shared" si="25"/>
        <v>135.04</v>
      </c>
    </row>
    <row r="100" spans="1:17" x14ac:dyDescent="0.25">
      <c r="A100">
        <v>114957</v>
      </c>
      <c r="B100" t="s">
        <v>698</v>
      </c>
      <c r="C100" s="3">
        <v>16</v>
      </c>
      <c r="D100" s="3">
        <v>40.07</v>
      </c>
      <c r="E100" s="3">
        <v>641.12</v>
      </c>
      <c r="F100" s="3"/>
      <c r="G100" s="3"/>
      <c r="H100" s="3"/>
      <c r="I100" s="29">
        <f t="shared" si="17"/>
        <v>40.07</v>
      </c>
      <c r="J100" s="29" t="str">
        <f t="shared" si="18"/>
        <v/>
      </c>
      <c r="K100" s="27">
        <f t="shared" si="19"/>
        <v>-16</v>
      </c>
      <c r="L100" s="27">
        <f t="shared" si="20"/>
        <v>-641.12</v>
      </c>
      <c r="M100" s="30" t="str">
        <f t="shared" si="21"/>
        <v/>
      </c>
      <c r="N100" s="27" t="str">
        <f t="shared" si="22"/>
        <v/>
      </c>
      <c r="O100" s="27" t="str">
        <f t="shared" si="23"/>
        <v/>
      </c>
      <c r="P100" s="27" t="str">
        <f t="shared" si="24"/>
        <v/>
      </c>
      <c r="Q100" s="28">
        <f t="shared" si="25"/>
        <v>-641.12</v>
      </c>
    </row>
    <row r="101" spans="1:17" x14ac:dyDescent="0.25">
      <c r="A101">
        <v>114958</v>
      </c>
      <c r="B101" t="s">
        <v>700</v>
      </c>
      <c r="C101" s="3">
        <v>3</v>
      </c>
      <c r="D101" s="3">
        <v>32.880000000000003</v>
      </c>
      <c r="E101" s="3">
        <v>98.640000000000015</v>
      </c>
      <c r="F101" s="3"/>
      <c r="G101" s="3"/>
      <c r="H101" s="3"/>
      <c r="I101" s="29">
        <f t="shared" si="17"/>
        <v>32.880000000000003</v>
      </c>
      <c r="J101" s="29" t="str">
        <f t="shared" si="18"/>
        <v/>
      </c>
      <c r="K101" s="27">
        <f t="shared" si="19"/>
        <v>-3</v>
      </c>
      <c r="L101" s="27">
        <f t="shared" si="20"/>
        <v>-98.640000000000015</v>
      </c>
      <c r="M101" s="30" t="str">
        <f t="shared" si="21"/>
        <v/>
      </c>
      <c r="N101" s="27" t="str">
        <f t="shared" si="22"/>
        <v/>
      </c>
      <c r="O101" s="27" t="str">
        <f t="shared" si="23"/>
        <v/>
      </c>
      <c r="P101" s="27" t="str">
        <f t="shared" si="24"/>
        <v/>
      </c>
      <c r="Q101" s="28">
        <f t="shared" si="25"/>
        <v>-98.640000000000015</v>
      </c>
    </row>
    <row r="102" spans="1:17" x14ac:dyDescent="0.25">
      <c r="A102">
        <v>115010</v>
      </c>
      <c r="B102" t="s">
        <v>227</v>
      </c>
      <c r="C102" s="3">
        <v>3</v>
      </c>
      <c r="D102" s="3">
        <v>89.75</v>
      </c>
      <c r="E102" s="3">
        <v>269.25</v>
      </c>
      <c r="F102" s="3"/>
      <c r="G102" s="3"/>
      <c r="H102" s="3"/>
      <c r="I102" s="29">
        <f t="shared" si="17"/>
        <v>89.75</v>
      </c>
      <c r="J102" s="29" t="str">
        <f t="shared" si="18"/>
        <v/>
      </c>
      <c r="K102" s="27">
        <f t="shared" si="19"/>
        <v>-3</v>
      </c>
      <c r="L102" s="27">
        <f t="shared" si="20"/>
        <v>-269.25</v>
      </c>
      <c r="M102" s="30" t="str">
        <f t="shared" si="21"/>
        <v/>
      </c>
      <c r="N102" s="27" t="str">
        <f t="shared" si="22"/>
        <v/>
      </c>
      <c r="O102" s="27" t="str">
        <f t="shared" si="23"/>
        <v/>
      </c>
      <c r="P102" s="27" t="str">
        <f t="shared" si="24"/>
        <v/>
      </c>
      <c r="Q102" s="28">
        <f t="shared" si="25"/>
        <v>-269.25</v>
      </c>
    </row>
    <row r="103" spans="1:17" x14ac:dyDescent="0.25">
      <c r="A103">
        <v>115316</v>
      </c>
      <c r="B103" t="s">
        <v>526</v>
      </c>
      <c r="C103" s="3">
        <v>2</v>
      </c>
      <c r="D103" s="3">
        <v>19.010000000000002</v>
      </c>
      <c r="E103" s="3">
        <v>38.020000000000003</v>
      </c>
      <c r="F103" s="3"/>
      <c r="G103" s="3"/>
      <c r="H103" s="3"/>
      <c r="I103" s="29">
        <f t="shared" si="17"/>
        <v>19.010000000000002</v>
      </c>
      <c r="J103" s="29" t="str">
        <f t="shared" si="18"/>
        <v/>
      </c>
      <c r="K103" s="27">
        <f t="shared" si="19"/>
        <v>-2</v>
      </c>
      <c r="L103" s="27">
        <f t="shared" si="20"/>
        <v>-38.020000000000003</v>
      </c>
      <c r="M103" s="30" t="str">
        <f t="shared" si="21"/>
        <v/>
      </c>
      <c r="N103" s="27" t="str">
        <f t="shared" si="22"/>
        <v/>
      </c>
      <c r="O103" s="27" t="str">
        <f t="shared" si="23"/>
        <v/>
      </c>
      <c r="P103" s="27" t="str">
        <f t="shared" si="24"/>
        <v/>
      </c>
      <c r="Q103" s="28">
        <f t="shared" si="25"/>
        <v>-38.020000000000003</v>
      </c>
    </row>
    <row r="104" spans="1:17" x14ac:dyDescent="0.25">
      <c r="A104">
        <v>115317</v>
      </c>
      <c r="B104" t="s">
        <v>528</v>
      </c>
      <c r="C104" s="3">
        <v>2</v>
      </c>
      <c r="D104" s="3">
        <v>52.59</v>
      </c>
      <c r="E104" s="3">
        <v>105.18</v>
      </c>
      <c r="F104" s="3"/>
      <c r="G104" s="3"/>
      <c r="H104" s="3"/>
      <c r="I104" s="29">
        <f t="shared" si="17"/>
        <v>52.59</v>
      </c>
      <c r="J104" s="29" t="str">
        <f t="shared" si="18"/>
        <v/>
      </c>
      <c r="K104" s="27">
        <f t="shared" si="19"/>
        <v>-2</v>
      </c>
      <c r="L104" s="27">
        <f t="shared" si="20"/>
        <v>-105.18</v>
      </c>
      <c r="M104" s="30" t="str">
        <f t="shared" si="21"/>
        <v/>
      </c>
      <c r="N104" s="27" t="str">
        <f t="shared" si="22"/>
        <v/>
      </c>
      <c r="O104" s="27" t="str">
        <f t="shared" si="23"/>
        <v/>
      </c>
      <c r="P104" s="27" t="str">
        <f t="shared" si="24"/>
        <v/>
      </c>
      <c r="Q104" s="28">
        <f t="shared" si="25"/>
        <v>-105.18</v>
      </c>
    </row>
    <row r="105" spans="1:17" x14ac:dyDescent="0.25">
      <c r="A105">
        <v>115378</v>
      </c>
      <c r="B105" t="s">
        <v>38</v>
      </c>
      <c r="C105" s="3">
        <v>3</v>
      </c>
      <c r="D105" s="3">
        <v>21.246666666666666</v>
      </c>
      <c r="E105" s="3">
        <v>63.74</v>
      </c>
      <c r="F105" s="3">
        <v>5</v>
      </c>
      <c r="G105" s="3">
        <v>21.254000000000001</v>
      </c>
      <c r="H105" s="3">
        <v>106.27000000000001</v>
      </c>
      <c r="I105" s="29">
        <f t="shared" si="17"/>
        <v>21.246666666666666</v>
      </c>
      <c r="J105" s="29">
        <f t="shared" si="18"/>
        <v>21.254000000000001</v>
      </c>
      <c r="K105" s="27">
        <f t="shared" si="19"/>
        <v>2</v>
      </c>
      <c r="L105" s="27">
        <f t="shared" si="20"/>
        <v>42.530000000000008</v>
      </c>
      <c r="M105" s="30">
        <f t="shared" si="21"/>
        <v>7.3333333333351902E-3</v>
      </c>
      <c r="N105" s="27">
        <f t="shared" si="22"/>
        <v>3.6666666666675951E-2</v>
      </c>
      <c r="O105" s="27">
        <f t="shared" si="23"/>
        <v>2</v>
      </c>
      <c r="P105" s="27">
        <f t="shared" si="24"/>
        <v>42.493333333333332</v>
      </c>
      <c r="Q105" s="28" t="str">
        <f t="shared" si="25"/>
        <v/>
      </c>
    </row>
    <row r="106" spans="1:17" x14ac:dyDescent="0.25">
      <c r="A106">
        <v>115379</v>
      </c>
      <c r="B106" t="s">
        <v>36</v>
      </c>
      <c r="C106" s="3">
        <v>2</v>
      </c>
      <c r="D106" s="3">
        <v>53.91</v>
      </c>
      <c r="E106" s="3">
        <v>107.82</v>
      </c>
      <c r="F106" s="3">
        <v>2</v>
      </c>
      <c r="G106" s="3">
        <v>53.97</v>
      </c>
      <c r="H106" s="3">
        <v>107.94</v>
      </c>
      <c r="I106" s="29">
        <f t="shared" si="17"/>
        <v>53.91</v>
      </c>
      <c r="J106" s="29">
        <f t="shared" si="18"/>
        <v>53.97</v>
      </c>
      <c r="K106" s="27">
        <f t="shared" si="19"/>
        <v>0</v>
      </c>
      <c r="L106" s="27">
        <f t="shared" si="20"/>
        <v>0.12000000000000455</v>
      </c>
      <c r="M106" s="30">
        <f t="shared" si="21"/>
        <v>6.0000000000002274E-2</v>
      </c>
      <c r="N106" s="27">
        <f t="shared" si="22"/>
        <v>0.12000000000000455</v>
      </c>
      <c r="O106" s="27">
        <f t="shared" si="23"/>
        <v>0</v>
      </c>
      <c r="P106" s="27">
        <f t="shared" si="24"/>
        <v>0</v>
      </c>
      <c r="Q106" s="28" t="str">
        <f t="shared" si="25"/>
        <v/>
      </c>
    </row>
    <row r="107" spans="1:17" x14ac:dyDescent="0.25">
      <c r="A107">
        <v>115551</v>
      </c>
      <c r="B107" t="s">
        <v>814</v>
      </c>
      <c r="C107" s="3">
        <v>2</v>
      </c>
      <c r="D107" s="3">
        <v>71.13</v>
      </c>
      <c r="E107" s="3">
        <v>142.26</v>
      </c>
      <c r="F107" s="3"/>
      <c r="G107" s="3"/>
      <c r="H107" s="3"/>
      <c r="I107" s="29">
        <f t="shared" si="17"/>
        <v>71.13</v>
      </c>
      <c r="J107" s="29" t="str">
        <f t="shared" si="18"/>
        <v/>
      </c>
      <c r="K107" s="27">
        <f t="shared" si="19"/>
        <v>-2</v>
      </c>
      <c r="L107" s="27">
        <f t="shared" si="20"/>
        <v>-142.26</v>
      </c>
      <c r="M107" s="30" t="str">
        <f t="shared" si="21"/>
        <v/>
      </c>
      <c r="N107" s="27" t="str">
        <f t="shared" si="22"/>
        <v/>
      </c>
      <c r="O107" s="27" t="str">
        <f t="shared" si="23"/>
        <v/>
      </c>
      <c r="P107" s="27" t="str">
        <f t="shared" si="24"/>
        <v/>
      </c>
      <c r="Q107" s="28">
        <f t="shared" si="25"/>
        <v>-142.26</v>
      </c>
    </row>
    <row r="108" spans="1:17" x14ac:dyDescent="0.25">
      <c r="A108">
        <v>115845</v>
      </c>
      <c r="B108" t="s">
        <v>760</v>
      </c>
      <c r="C108" s="3"/>
      <c r="D108" s="3"/>
      <c r="E108" s="3"/>
      <c r="F108" s="3">
        <v>1</v>
      </c>
      <c r="G108" s="3">
        <v>291.72000000000003</v>
      </c>
      <c r="H108" s="3">
        <v>291.72000000000003</v>
      </c>
      <c r="I108" s="29" t="str">
        <f t="shared" si="17"/>
        <v/>
      </c>
      <c r="J108" s="29">
        <f t="shared" si="18"/>
        <v>291.72000000000003</v>
      </c>
      <c r="K108" s="27">
        <f t="shared" si="19"/>
        <v>1</v>
      </c>
      <c r="L108" s="27">
        <f t="shared" si="20"/>
        <v>291.72000000000003</v>
      </c>
      <c r="M108" s="30" t="str">
        <f t="shared" si="21"/>
        <v/>
      </c>
      <c r="N108" s="27" t="str">
        <f t="shared" si="22"/>
        <v/>
      </c>
      <c r="O108" s="27" t="str">
        <f t="shared" si="23"/>
        <v/>
      </c>
      <c r="P108" s="27" t="str">
        <f t="shared" si="24"/>
        <v/>
      </c>
      <c r="Q108" s="28">
        <f t="shared" si="25"/>
        <v>291.72000000000003</v>
      </c>
    </row>
    <row r="109" spans="1:17" x14ac:dyDescent="0.25">
      <c r="A109">
        <v>115855</v>
      </c>
      <c r="B109" t="s">
        <v>758</v>
      </c>
      <c r="C109" s="3"/>
      <c r="D109" s="3"/>
      <c r="E109" s="3"/>
      <c r="F109" s="3">
        <v>1</v>
      </c>
      <c r="G109" s="3">
        <v>465.63</v>
      </c>
      <c r="H109" s="3">
        <v>465.63</v>
      </c>
      <c r="I109" s="29" t="str">
        <f t="shared" si="17"/>
        <v/>
      </c>
      <c r="J109" s="29">
        <f t="shared" si="18"/>
        <v>465.63</v>
      </c>
      <c r="K109" s="27">
        <f t="shared" si="19"/>
        <v>1</v>
      </c>
      <c r="L109" s="27">
        <f t="shared" si="20"/>
        <v>465.63</v>
      </c>
      <c r="M109" s="30" t="str">
        <f t="shared" si="21"/>
        <v/>
      </c>
      <c r="N109" s="27" t="str">
        <f t="shared" si="22"/>
        <v/>
      </c>
      <c r="O109" s="27" t="str">
        <f t="shared" si="23"/>
        <v/>
      </c>
      <c r="P109" s="27" t="str">
        <f t="shared" si="24"/>
        <v/>
      </c>
      <c r="Q109" s="28">
        <f t="shared" si="25"/>
        <v>465.63</v>
      </c>
    </row>
    <row r="110" spans="1:17" x14ac:dyDescent="0.25">
      <c r="A110">
        <v>116445</v>
      </c>
      <c r="B110" t="s">
        <v>737</v>
      </c>
      <c r="C110" s="3"/>
      <c r="D110" s="3"/>
      <c r="E110" s="3"/>
      <c r="F110" s="3">
        <v>2</v>
      </c>
      <c r="G110" s="3">
        <v>121.44</v>
      </c>
      <c r="H110" s="3">
        <v>242.88</v>
      </c>
      <c r="I110" s="29" t="str">
        <f t="shared" si="17"/>
        <v/>
      </c>
      <c r="J110" s="29">
        <f t="shared" si="18"/>
        <v>121.44</v>
      </c>
      <c r="K110" s="27">
        <f t="shared" si="19"/>
        <v>2</v>
      </c>
      <c r="L110" s="27">
        <f t="shared" si="20"/>
        <v>242.88</v>
      </c>
      <c r="M110" s="30" t="str">
        <f t="shared" si="21"/>
        <v/>
      </c>
      <c r="N110" s="27" t="str">
        <f t="shared" si="22"/>
        <v/>
      </c>
      <c r="O110" s="27" t="str">
        <f t="shared" si="23"/>
        <v/>
      </c>
      <c r="P110" s="27" t="str">
        <f t="shared" si="24"/>
        <v/>
      </c>
      <c r="Q110" s="28">
        <f t="shared" si="25"/>
        <v>242.88</v>
      </c>
    </row>
    <row r="111" spans="1:17" x14ac:dyDescent="0.25">
      <c r="A111">
        <v>116923</v>
      </c>
      <c r="B111" t="s">
        <v>580</v>
      </c>
      <c r="C111" s="3">
        <v>5</v>
      </c>
      <c r="D111" s="3">
        <v>78.510000000000005</v>
      </c>
      <c r="E111" s="3">
        <v>392.55000000000007</v>
      </c>
      <c r="F111" s="3">
        <v>2</v>
      </c>
      <c r="G111" s="3">
        <v>77.739999999999995</v>
      </c>
      <c r="H111" s="3">
        <v>155.47999999999999</v>
      </c>
      <c r="I111" s="29">
        <f t="shared" si="17"/>
        <v>78.510000000000019</v>
      </c>
      <c r="J111" s="29">
        <f t="shared" si="18"/>
        <v>77.739999999999995</v>
      </c>
      <c r="K111" s="27">
        <f t="shared" si="19"/>
        <v>-3</v>
      </c>
      <c r="L111" s="27">
        <f t="shared" si="20"/>
        <v>-237.07000000000008</v>
      </c>
      <c r="M111" s="30">
        <f t="shared" si="21"/>
        <v>-0.77000000000002444</v>
      </c>
      <c r="N111" s="27">
        <f t="shared" si="22"/>
        <v>-1.5400000000000489</v>
      </c>
      <c r="O111" s="27">
        <f t="shared" si="23"/>
        <v>-3</v>
      </c>
      <c r="P111" s="27">
        <f t="shared" si="24"/>
        <v>-235.53000000000006</v>
      </c>
      <c r="Q111" s="28" t="str">
        <f t="shared" si="25"/>
        <v/>
      </c>
    </row>
    <row r="112" spans="1:17" x14ac:dyDescent="0.25">
      <c r="A112">
        <v>116926</v>
      </c>
      <c r="B112" t="s">
        <v>579</v>
      </c>
      <c r="C112" s="3"/>
      <c r="D112" s="3"/>
      <c r="E112" s="3"/>
      <c r="F112" s="3">
        <v>1</v>
      </c>
      <c r="G112" s="3">
        <v>264.48</v>
      </c>
      <c r="H112" s="3">
        <v>264.48</v>
      </c>
      <c r="I112" s="29" t="str">
        <f t="shared" si="17"/>
        <v/>
      </c>
      <c r="J112" s="29">
        <f t="shared" si="18"/>
        <v>264.48</v>
      </c>
      <c r="K112" s="27">
        <f t="shared" si="19"/>
        <v>1</v>
      </c>
      <c r="L112" s="27">
        <f t="shared" si="20"/>
        <v>264.48</v>
      </c>
      <c r="M112" s="30" t="str">
        <f t="shared" si="21"/>
        <v/>
      </c>
      <c r="N112" s="27" t="str">
        <f t="shared" si="22"/>
        <v/>
      </c>
      <c r="O112" s="27" t="str">
        <f t="shared" si="23"/>
        <v/>
      </c>
      <c r="P112" s="27" t="str">
        <f t="shared" si="24"/>
        <v/>
      </c>
      <c r="Q112" s="28">
        <f t="shared" si="25"/>
        <v>264.48</v>
      </c>
    </row>
    <row r="113" spans="1:17" x14ac:dyDescent="0.25">
      <c r="A113">
        <v>116932</v>
      </c>
      <c r="B113" t="s">
        <v>581</v>
      </c>
      <c r="C113" s="3"/>
      <c r="D113" s="3"/>
      <c r="E113" s="3"/>
      <c r="F113" s="3">
        <v>1</v>
      </c>
      <c r="G113" s="3">
        <v>104.67</v>
      </c>
      <c r="H113" s="3">
        <v>104.67</v>
      </c>
      <c r="I113" s="29" t="str">
        <f t="shared" si="17"/>
        <v/>
      </c>
      <c r="J113" s="29">
        <f t="shared" si="18"/>
        <v>104.67</v>
      </c>
      <c r="K113" s="27">
        <f t="shared" si="19"/>
        <v>1</v>
      </c>
      <c r="L113" s="27">
        <f t="shared" si="20"/>
        <v>104.67</v>
      </c>
      <c r="M113" s="30" t="str">
        <f t="shared" si="21"/>
        <v/>
      </c>
      <c r="N113" s="27" t="str">
        <f t="shared" si="22"/>
        <v/>
      </c>
      <c r="O113" s="27" t="str">
        <f t="shared" si="23"/>
        <v/>
      </c>
      <c r="P113" s="27" t="str">
        <f t="shared" si="24"/>
        <v/>
      </c>
      <c r="Q113" s="28">
        <f t="shared" si="25"/>
        <v>104.67</v>
      </c>
    </row>
    <row r="114" spans="1:17" x14ac:dyDescent="0.25">
      <c r="A114">
        <v>117162</v>
      </c>
      <c r="B114" t="s">
        <v>724</v>
      </c>
      <c r="C114" s="3">
        <v>2</v>
      </c>
      <c r="D114" s="3">
        <v>126.4</v>
      </c>
      <c r="E114" s="3">
        <v>252.8</v>
      </c>
      <c r="F114" s="3"/>
      <c r="G114" s="3"/>
      <c r="H114" s="3"/>
      <c r="I114" s="29">
        <f t="shared" si="17"/>
        <v>126.4</v>
      </c>
      <c r="J114" s="29" t="str">
        <f t="shared" si="18"/>
        <v/>
      </c>
      <c r="K114" s="27">
        <f t="shared" si="19"/>
        <v>-2</v>
      </c>
      <c r="L114" s="27">
        <f t="shared" si="20"/>
        <v>-252.8</v>
      </c>
      <c r="M114" s="30" t="str">
        <f t="shared" si="21"/>
        <v/>
      </c>
      <c r="N114" s="27" t="str">
        <f t="shared" si="22"/>
        <v/>
      </c>
      <c r="O114" s="27" t="str">
        <f t="shared" si="23"/>
        <v/>
      </c>
      <c r="P114" s="27" t="str">
        <f t="shared" si="24"/>
        <v/>
      </c>
      <c r="Q114" s="28">
        <f t="shared" si="25"/>
        <v>-252.8</v>
      </c>
    </row>
    <row r="115" spans="1:17" x14ac:dyDescent="0.25">
      <c r="A115">
        <v>117189</v>
      </c>
      <c r="B115" t="s">
        <v>458</v>
      </c>
      <c r="C115" s="3">
        <v>3</v>
      </c>
      <c r="D115" s="3">
        <v>55.88</v>
      </c>
      <c r="E115" s="3">
        <v>167.64</v>
      </c>
      <c r="F115" s="3">
        <v>7</v>
      </c>
      <c r="G115" s="3">
        <v>55.842500000000001</v>
      </c>
      <c r="H115" s="3">
        <v>390.87</v>
      </c>
      <c r="I115" s="29">
        <f t="shared" si="17"/>
        <v>55.879999999999995</v>
      </c>
      <c r="J115" s="29">
        <f t="shared" si="18"/>
        <v>55.838571428571427</v>
      </c>
      <c r="K115" s="27">
        <f t="shared" si="19"/>
        <v>4</v>
      </c>
      <c r="L115" s="27">
        <f t="shared" si="20"/>
        <v>223.23000000000002</v>
      </c>
      <c r="M115" s="30">
        <f t="shared" si="21"/>
        <v>-4.1428571428568262E-2</v>
      </c>
      <c r="N115" s="27">
        <f t="shared" si="22"/>
        <v>-0.28999999999997783</v>
      </c>
      <c r="O115" s="27">
        <f t="shared" si="23"/>
        <v>4</v>
      </c>
      <c r="P115" s="27">
        <f t="shared" si="24"/>
        <v>223.51999999999998</v>
      </c>
      <c r="Q115" s="28" t="str">
        <f t="shared" si="25"/>
        <v/>
      </c>
    </row>
    <row r="116" spans="1:17" x14ac:dyDescent="0.25">
      <c r="A116">
        <v>117431</v>
      </c>
      <c r="B116" t="s">
        <v>160</v>
      </c>
      <c r="C116" s="3">
        <v>28</v>
      </c>
      <c r="D116" s="3">
        <v>27.096666666666664</v>
      </c>
      <c r="E116" s="3">
        <v>758.74</v>
      </c>
      <c r="F116" s="3"/>
      <c r="G116" s="3"/>
      <c r="H116" s="3"/>
      <c r="I116" s="29">
        <f t="shared" si="17"/>
        <v>27.097857142857144</v>
      </c>
      <c r="J116" s="29" t="str">
        <f t="shared" si="18"/>
        <v/>
      </c>
      <c r="K116" s="27">
        <f t="shared" si="19"/>
        <v>-28</v>
      </c>
      <c r="L116" s="27">
        <f t="shared" si="20"/>
        <v>-758.74</v>
      </c>
      <c r="M116" s="30" t="str">
        <f t="shared" si="21"/>
        <v/>
      </c>
      <c r="N116" s="27" t="str">
        <f t="shared" si="22"/>
        <v/>
      </c>
      <c r="O116" s="27" t="str">
        <f t="shared" si="23"/>
        <v/>
      </c>
      <c r="P116" s="27" t="str">
        <f t="shared" si="24"/>
        <v/>
      </c>
      <c r="Q116" s="28">
        <f t="shared" si="25"/>
        <v>-758.74</v>
      </c>
    </row>
    <row r="117" spans="1:17" x14ac:dyDescent="0.25">
      <c r="A117">
        <v>117926</v>
      </c>
      <c r="B117" t="s">
        <v>849</v>
      </c>
      <c r="C117" s="3"/>
      <c r="D117" s="3"/>
      <c r="E117" s="3"/>
      <c r="F117" s="3">
        <v>89</v>
      </c>
      <c r="G117" s="3">
        <v>41.149999999999991</v>
      </c>
      <c r="H117" s="3">
        <v>3662.3500000000004</v>
      </c>
      <c r="I117" s="29" t="str">
        <f t="shared" si="17"/>
        <v/>
      </c>
      <c r="J117" s="29">
        <f t="shared" si="18"/>
        <v>41.150000000000006</v>
      </c>
      <c r="K117" s="27">
        <f t="shared" si="19"/>
        <v>89</v>
      </c>
      <c r="L117" s="27">
        <f t="shared" si="20"/>
        <v>3662.3500000000004</v>
      </c>
      <c r="M117" s="30" t="str">
        <f t="shared" si="21"/>
        <v/>
      </c>
      <c r="N117" s="27" t="str">
        <f t="shared" si="22"/>
        <v/>
      </c>
      <c r="O117" s="27" t="str">
        <f t="shared" si="23"/>
        <v/>
      </c>
      <c r="P117" s="27" t="str">
        <f t="shared" si="24"/>
        <v/>
      </c>
      <c r="Q117" s="28">
        <f t="shared" si="25"/>
        <v>3662.3500000000004</v>
      </c>
    </row>
    <row r="118" spans="1:17" x14ac:dyDescent="0.25">
      <c r="A118">
        <v>117992</v>
      </c>
      <c r="B118" t="s">
        <v>536</v>
      </c>
      <c r="C118" s="3">
        <v>31</v>
      </c>
      <c r="D118" s="3">
        <v>92.197272727272718</v>
      </c>
      <c r="E118" s="3">
        <v>2849.33</v>
      </c>
      <c r="F118" s="3">
        <v>38</v>
      </c>
      <c r="G118" s="3">
        <v>89.241538461538468</v>
      </c>
      <c r="H118" s="3">
        <v>3360.7400000000002</v>
      </c>
      <c r="I118" s="29">
        <f t="shared" si="17"/>
        <v>91.913870967741929</v>
      </c>
      <c r="J118" s="29">
        <f t="shared" si="18"/>
        <v>88.440526315789484</v>
      </c>
      <c r="K118" s="27">
        <f t="shared" si="19"/>
        <v>7</v>
      </c>
      <c r="L118" s="27">
        <f t="shared" si="20"/>
        <v>511.41000000000031</v>
      </c>
      <c r="M118" s="30">
        <f t="shared" si="21"/>
        <v>-3.4733446519524449</v>
      </c>
      <c r="N118" s="27">
        <f t="shared" si="22"/>
        <v>-131.98709677419291</v>
      </c>
      <c r="O118" s="27">
        <f t="shared" si="23"/>
        <v>7</v>
      </c>
      <c r="P118" s="27">
        <f t="shared" si="24"/>
        <v>643.39709677419353</v>
      </c>
      <c r="Q118" s="28" t="str">
        <f t="shared" si="25"/>
        <v/>
      </c>
    </row>
    <row r="119" spans="1:17" x14ac:dyDescent="0.25">
      <c r="A119">
        <v>118287</v>
      </c>
      <c r="B119" t="s">
        <v>820</v>
      </c>
      <c r="C119" s="3"/>
      <c r="D119" s="3"/>
      <c r="E119" s="3"/>
      <c r="F119" s="3">
        <v>1</v>
      </c>
      <c r="G119" s="3">
        <v>1423.14</v>
      </c>
      <c r="H119" s="3">
        <v>1423.14</v>
      </c>
      <c r="I119" s="29" t="str">
        <f t="shared" si="17"/>
        <v/>
      </c>
      <c r="J119" s="29">
        <f t="shared" si="18"/>
        <v>1423.14</v>
      </c>
      <c r="K119" s="27">
        <f t="shared" si="19"/>
        <v>1</v>
      </c>
      <c r="L119" s="27">
        <f t="shared" si="20"/>
        <v>1423.14</v>
      </c>
      <c r="M119" s="30" t="str">
        <f t="shared" si="21"/>
        <v/>
      </c>
      <c r="N119" s="27" t="str">
        <f t="shared" si="22"/>
        <v/>
      </c>
      <c r="O119" s="27" t="str">
        <f t="shared" si="23"/>
        <v/>
      </c>
      <c r="P119" s="27" t="str">
        <f t="shared" si="24"/>
        <v/>
      </c>
      <c r="Q119" s="28">
        <f t="shared" si="25"/>
        <v>1423.14</v>
      </c>
    </row>
    <row r="120" spans="1:17" x14ac:dyDescent="0.25">
      <c r="A120">
        <v>118390</v>
      </c>
      <c r="B120" t="s">
        <v>205</v>
      </c>
      <c r="C120" s="3"/>
      <c r="D120" s="3"/>
      <c r="E120" s="3"/>
      <c r="F120" s="3">
        <v>1</v>
      </c>
      <c r="G120" s="3">
        <v>256.83</v>
      </c>
      <c r="H120" s="3">
        <v>256.83</v>
      </c>
      <c r="I120" s="29" t="str">
        <f t="shared" si="17"/>
        <v/>
      </c>
      <c r="J120" s="29">
        <f t="shared" si="18"/>
        <v>256.83</v>
      </c>
      <c r="K120" s="27">
        <f t="shared" si="19"/>
        <v>1</v>
      </c>
      <c r="L120" s="27">
        <f t="shared" si="20"/>
        <v>256.83</v>
      </c>
      <c r="M120" s="30" t="str">
        <f t="shared" si="21"/>
        <v/>
      </c>
      <c r="N120" s="27" t="str">
        <f t="shared" si="22"/>
        <v/>
      </c>
      <c r="O120" s="27" t="str">
        <f t="shared" si="23"/>
        <v/>
      </c>
      <c r="P120" s="27" t="str">
        <f t="shared" si="24"/>
        <v/>
      </c>
      <c r="Q120" s="28">
        <f t="shared" si="25"/>
        <v>256.83</v>
      </c>
    </row>
    <row r="121" spans="1:17" x14ac:dyDescent="0.25">
      <c r="A121">
        <v>118563</v>
      </c>
      <c r="B121" t="s">
        <v>565</v>
      </c>
      <c r="C121" s="3">
        <v>1</v>
      </c>
      <c r="D121" s="3">
        <v>487.6</v>
      </c>
      <c r="E121" s="3">
        <v>487.6</v>
      </c>
      <c r="F121" s="3"/>
      <c r="G121" s="3"/>
      <c r="H121" s="3"/>
      <c r="I121" s="29">
        <f t="shared" si="17"/>
        <v>487.6</v>
      </c>
      <c r="J121" s="29" t="str">
        <f t="shared" si="18"/>
        <v/>
      </c>
      <c r="K121" s="27">
        <f t="shared" si="19"/>
        <v>-1</v>
      </c>
      <c r="L121" s="27">
        <f t="shared" si="20"/>
        <v>-487.6</v>
      </c>
      <c r="M121" s="30" t="str">
        <f t="shared" si="21"/>
        <v/>
      </c>
      <c r="N121" s="27" t="str">
        <f t="shared" si="22"/>
        <v/>
      </c>
      <c r="O121" s="27" t="str">
        <f t="shared" si="23"/>
        <v/>
      </c>
      <c r="P121" s="27" t="str">
        <f t="shared" si="24"/>
        <v/>
      </c>
      <c r="Q121" s="28">
        <f t="shared" si="25"/>
        <v>-487.6</v>
      </c>
    </row>
    <row r="122" spans="1:17" x14ac:dyDescent="0.25">
      <c r="A122">
        <v>119571</v>
      </c>
      <c r="B122" t="s">
        <v>494</v>
      </c>
      <c r="C122" s="3">
        <v>2</v>
      </c>
      <c r="D122" s="3">
        <v>225.82</v>
      </c>
      <c r="E122" s="3">
        <v>451.64</v>
      </c>
      <c r="F122" s="3">
        <v>3</v>
      </c>
      <c r="G122" s="3">
        <v>229.04</v>
      </c>
      <c r="H122" s="3">
        <v>687.12</v>
      </c>
      <c r="I122" s="29">
        <f t="shared" si="17"/>
        <v>225.82</v>
      </c>
      <c r="J122" s="29">
        <f t="shared" si="18"/>
        <v>229.04</v>
      </c>
      <c r="K122" s="27">
        <f t="shared" si="19"/>
        <v>1</v>
      </c>
      <c r="L122" s="27">
        <f t="shared" si="20"/>
        <v>235.48000000000002</v>
      </c>
      <c r="M122" s="30">
        <f t="shared" si="21"/>
        <v>3.2199999999999989</v>
      </c>
      <c r="N122" s="27">
        <f t="shared" si="22"/>
        <v>9.6599999999999966</v>
      </c>
      <c r="O122" s="27">
        <f t="shared" si="23"/>
        <v>1</v>
      </c>
      <c r="P122" s="27">
        <f t="shared" si="24"/>
        <v>225.82</v>
      </c>
      <c r="Q122" s="28" t="str">
        <f t="shared" si="25"/>
        <v/>
      </c>
    </row>
    <row r="123" spans="1:17" x14ac:dyDescent="0.25">
      <c r="A123">
        <v>119653</v>
      </c>
      <c r="B123" t="s">
        <v>721</v>
      </c>
      <c r="C123" s="3"/>
      <c r="D123" s="3"/>
      <c r="E123" s="3"/>
      <c r="F123" s="3">
        <v>5</v>
      </c>
      <c r="G123" s="3">
        <v>157.38</v>
      </c>
      <c r="H123" s="3">
        <v>786.9</v>
      </c>
      <c r="I123" s="29" t="str">
        <f t="shared" si="17"/>
        <v/>
      </c>
      <c r="J123" s="29">
        <f t="shared" si="18"/>
        <v>157.38</v>
      </c>
      <c r="K123" s="27">
        <f t="shared" si="19"/>
        <v>5</v>
      </c>
      <c r="L123" s="27">
        <f t="shared" si="20"/>
        <v>786.9</v>
      </c>
      <c r="M123" s="30" t="str">
        <f t="shared" si="21"/>
        <v/>
      </c>
      <c r="N123" s="27" t="str">
        <f t="shared" si="22"/>
        <v/>
      </c>
      <c r="O123" s="27" t="str">
        <f t="shared" si="23"/>
        <v/>
      </c>
      <c r="P123" s="27" t="str">
        <f t="shared" si="24"/>
        <v/>
      </c>
      <c r="Q123" s="28">
        <f t="shared" si="25"/>
        <v>786.9</v>
      </c>
    </row>
    <row r="124" spans="1:17" x14ac:dyDescent="0.25">
      <c r="A124">
        <v>121698</v>
      </c>
      <c r="B124" t="s">
        <v>203</v>
      </c>
      <c r="C124" s="3"/>
      <c r="D124" s="3"/>
      <c r="E124" s="3"/>
      <c r="F124" s="3">
        <v>5</v>
      </c>
      <c r="G124" s="3">
        <v>28.61</v>
      </c>
      <c r="H124" s="3">
        <v>143.05000000000001</v>
      </c>
      <c r="I124" s="29" t="str">
        <f t="shared" si="17"/>
        <v/>
      </c>
      <c r="J124" s="29">
        <f t="shared" si="18"/>
        <v>28.610000000000003</v>
      </c>
      <c r="K124" s="27">
        <f t="shared" si="19"/>
        <v>5</v>
      </c>
      <c r="L124" s="27">
        <f t="shared" si="20"/>
        <v>143.05000000000001</v>
      </c>
      <c r="M124" s="30" t="str">
        <f t="shared" si="21"/>
        <v/>
      </c>
      <c r="N124" s="27" t="str">
        <f t="shared" si="22"/>
        <v/>
      </c>
      <c r="O124" s="27" t="str">
        <f t="shared" si="23"/>
        <v/>
      </c>
      <c r="P124" s="27" t="str">
        <f t="shared" si="24"/>
        <v/>
      </c>
      <c r="Q124" s="28">
        <f t="shared" si="25"/>
        <v>143.05000000000001</v>
      </c>
    </row>
    <row r="125" spans="1:17" x14ac:dyDescent="0.25">
      <c r="A125">
        <v>124093</v>
      </c>
      <c r="B125" t="s">
        <v>675</v>
      </c>
      <c r="C125" s="3">
        <v>1</v>
      </c>
      <c r="D125" s="3">
        <v>580.39</v>
      </c>
      <c r="E125" s="3">
        <v>580.39</v>
      </c>
      <c r="F125" s="3"/>
      <c r="G125" s="3"/>
      <c r="H125" s="3"/>
      <c r="I125" s="29">
        <f t="shared" si="17"/>
        <v>580.39</v>
      </c>
      <c r="J125" s="29" t="str">
        <f t="shared" si="18"/>
        <v/>
      </c>
      <c r="K125" s="27">
        <f t="shared" si="19"/>
        <v>-1</v>
      </c>
      <c r="L125" s="27">
        <f t="shared" si="20"/>
        <v>-580.39</v>
      </c>
      <c r="M125" s="30" t="str">
        <f t="shared" si="21"/>
        <v/>
      </c>
      <c r="N125" s="27" t="str">
        <f t="shared" si="22"/>
        <v/>
      </c>
      <c r="O125" s="27" t="str">
        <f t="shared" si="23"/>
        <v/>
      </c>
      <c r="P125" s="27" t="str">
        <f t="shared" si="24"/>
        <v/>
      </c>
      <c r="Q125" s="28">
        <f t="shared" si="25"/>
        <v>-580.39</v>
      </c>
    </row>
    <row r="126" spans="1:17" x14ac:dyDescent="0.25">
      <c r="A126">
        <v>124135</v>
      </c>
      <c r="B126" t="s">
        <v>672</v>
      </c>
      <c r="C126" s="3">
        <v>1</v>
      </c>
      <c r="D126" s="3">
        <v>756</v>
      </c>
      <c r="E126" s="3">
        <v>756</v>
      </c>
      <c r="F126" s="3"/>
      <c r="G126" s="3"/>
      <c r="H126" s="3"/>
      <c r="I126" s="29">
        <f t="shared" si="17"/>
        <v>756</v>
      </c>
      <c r="J126" s="29" t="str">
        <f t="shared" si="18"/>
        <v/>
      </c>
      <c r="K126" s="27">
        <f t="shared" si="19"/>
        <v>-1</v>
      </c>
      <c r="L126" s="27">
        <f t="shared" si="20"/>
        <v>-756</v>
      </c>
      <c r="M126" s="30" t="str">
        <f t="shared" si="21"/>
        <v/>
      </c>
      <c r="N126" s="27" t="str">
        <f t="shared" si="22"/>
        <v/>
      </c>
      <c r="O126" s="27" t="str">
        <f t="shared" si="23"/>
        <v/>
      </c>
      <c r="P126" s="27" t="str">
        <f t="shared" si="24"/>
        <v/>
      </c>
      <c r="Q126" s="28">
        <f t="shared" si="25"/>
        <v>-756</v>
      </c>
    </row>
    <row r="127" spans="1:17" x14ac:dyDescent="0.25">
      <c r="A127">
        <v>124414</v>
      </c>
      <c r="B127" t="s">
        <v>428</v>
      </c>
      <c r="C127" s="3"/>
      <c r="D127" s="3"/>
      <c r="E127" s="3"/>
      <c r="F127" s="3">
        <v>1</v>
      </c>
      <c r="G127" s="3">
        <v>46.79</v>
      </c>
      <c r="H127" s="3">
        <v>46.79</v>
      </c>
      <c r="I127" s="29" t="str">
        <f t="shared" si="17"/>
        <v/>
      </c>
      <c r="J127" s="29">
        <f t="shared" si="18"/>
        <v>46.79</v>
      </c>
      <c r="K127" s="27">
        <f t="shared" si="19"/>
        <v>1</v>
      </c>
      <c r="L127" s="27">
        <f t="shared" si="20"/>
        <v>46.79</v>
      </c>
      <c r="M127" s="30" t="str">
        <f t="shared" si="21"/>
        <v/>
      </c>
      <c r="N127" s="27" t="str">
        <f t="shared" si="22"/>
        <v/>
      </c>
      <c r="O127" s="27" t="str">
        <f t="shared" si="23"/>
        <v/>
      </c>
      <c r="P127" s="27" t="str">
        <f t="shared" si="24"/>
        <v/>
      </c>
      <c r="Q127" s="28">
        <f t="shared" si="25"/>
        <v>46.79</v>
      </c>
    </row>
    <row r="128" spans="1:17" x14ac:dyDescent="0.25">
      <c r="A128">
        <v>125592</v>
      </c>
      <c r="B128" t="s">
        <v>391</v>
      </c>
      <c r="C128" s="3"/>
      <c r="D128" s="3"/>
      <c r="E128" s="3"/>
      <c r="F128" s="3">
        <v>1</v>
      </c>
      <c r="G128" s="3">
        <v>538.32000000000005</v>
      </c>
      <c r="H128" s="3">
        <v>538.32000000000005</v>
      </c>
      <c r="I128" s="29" t="str">
        <f t="shared" si="17"/>
        <v/>
      </c>
      <c r="J128" s="29">
        <f t="shared" si="18"/>
        <v>538.32000000000005</v>
      </c>
      <c r="K128" s="27">
        <f t="shared" si="19"/>
        <v>1</v>
      </c>
      <c r="L128" s="27">
        <f t="shared" si="20"/>
        <v>538.32000000000005</v>
      </c>
      <c r="M128" s="30" t="str">
        <f t="shared" si="21"/>
        <v/>
      </c>
      <c r="N128" s="27" t="str">
        <f t="shared" si="22"/>
        <v/>
      </c>
      <c r="O128" s="27" t="str">
        <f t="shared" si="23"/>
        <v/>
      </c>
      <c r="P128" s="27" t="str">
        <f t="shared" si="24"/>
        <v/>
      </c>
      <c r="Q128" s="28">
        <f t="shared" si="25"/>
        <v>538.32000000000005</v>
      </c>
    </row>
    <row r="129" spans="1:17" x14ac:dyDescent="0.25">
      <c r="A129">
        <v>126486</v>
      </c>
      <c r="B129" t="s">
        <v>28</v>
      </c>
      <c r="C129" s="3">
        <v>2</v>
      </c>
      <c r="D129" s="3">
        <v>627.26</v>
      </c>
      <c r="E129" s="3">
        <v>1254.52</v>
      </c>
      <c r="F129" s="3">
        <v>2</v>
      </c>
      <c r="G129" s="3">
        <v>625.12</v>
      </c>
      <c r="H129" s="3">
        <v>1250.24</v>
      </c>
      <c r="I129" s="29">
        <f t="shared" si="17"/>
        <v>627.26</v>
      </c>
      <c r="J129" s="29">
        <f t="shared" si="18"/>
        <v>625.12</v>
      </c>
      <c r="K129" s="27">
        <f t="shared" si="19"/>
        <v>0</v>
      </c>
      <c r="L129" s="27">
        <f t="shared" si="20"/>
        <v>-4.2799999999999727</v>
      </c>
      <c r="M129" s="30">
        <f t="shared" si="21"/>
        <v>-2.1399999999999864</v>
      </c>
      <c r="N129" s="27">
        <f t="shared" si="22"/>
        <v>-4.2799999999999727</v>
      </c>
      <c r="O129" s="27">
        <f t="shared" si="23"/>
        <v>0</v>
      </c>
      <c r="P129" s="27">
        <f t="shared" si="24"/>
        <v>0</v>
      </c>
      <c r="Q129" s="28" t="str">
        <f t="shared" si="25"/>
        <v/>
      </c>
    </row>
    <row r="130" spans="1:17" x14ac:dyDescent="0.25">
      <c r="A130">
        <v>126533</v>
      </c>
      <c r="B130" t="s">
        <v>326</v>
      </c>
      <c r="C130" s="3">
        <v>1</v>
      </c>
      <c r="D130" s="3">
        <v>317.55</v>
      </c>
      <c r="E130" s="3">
        <v>317.55</v>
      </c>
      <c r="F130" s="3"/>
      <c r="G130" s="3"/>
      <c r="H130" s="3"/>
      <c r="I130" s="29">
        <f t="shared" si="17"/>
        <v>317.55</v>
      </c>
      <c r="J130" s="29" t="str">
        <f t="shared" si="18"/>
        <v/>
      </c>
      <c r="K130" s="27">
        <f t="shared" si="19"/>
        <v>-1</v>
      </c>
      <c r="L130" s="27">
        <f t="shared" si="20"/>
        <v>-317.55</v>
      </c>
      <c r="M130" s="30" t="str">
        <f t="shared" si="21"/>
        <v/>
      </c>
      <c r="N130" s="27" t="str">
        <f t="shared" si="22"/>
        <v/>
      </c>
      <c r="O130" s="27" t="str">
        <f t="shared" si="23"/>
        <v/>
      </c>
      <c r="P130" s="27" t="str">
        <f t="shared" si="24"/>
        <v/>
      </c>
      <c r="Q130" s="28">
        <f t="shared" si="25"/>
        <v>-317.55</v>
      </c>
    </row>
    <row r="131" spans="1:17" x14ac:dyDescent="0.25">
      <c r="A131">
        <v>126786</v>
      </c>
      <c r="B131" t="s">
        <v>614</v>
      </c>
      <c r="C131" s="3">
        <v>4</v>
      </c>
      <c r="D131" s="3">
        <v>405.97</v>
      </c>
      <c r="E131" s="3">
        <v>1623.88</v>
      </c>
      <c r="F131" s="3">
        <v>1</v>
      </c>
      <c r="G131" s="3">
        <v>406.41</v>
      </c>
      <c r="H131" s="3">
        <v>406.41</v>
      </c>
      <c r="I131" s="29">
        <f t="shared" si="17"/>
        <v>405.97</v>
      </c>
      <c r="J131" s="29">
        <f t="shared" si="18"/>
        <v>406.41</v>
      </c>
      <c r="K131" s="27">
        <f t="shared" si="19"/>
        <v>-3</v>
      </c>
      <c r="L131" s="27">
        <f t="shared" si="20"/>
        <v>-1217.47</v>
      </c>
      <c r="M131" s="30">
        <f t="shared" si="21"/>
        <v>0.43999999999999773</v>
      </c>
      <c r="N131" s="27">
        <f t="shared" si="22"/>
        <v>0.43999999999999773</v>
      </c>
      <c r="O131" s="27">
        <f t="shared" si="23"/>
        <v>-3</v>
      </c>
      <c r="P131" s="27">
        <f t="shared" si="24"/>
        <v>-1217.9100000000001</v>
      </c>
      <c r="Q131" s="28" t="str">
        <f t="shared" si="25"/>
        <v/>
      </c>
    </row>
    <row r="132" spans="1:17" x14ac:dyDescent="0.25">
      <c r="A132">
        <v>126789</v>
      </c>
      <c r="B132" t="s">
        <v>616</v>
      </c>
      <c r="C132" s="3">
        <v>1</v>
      </c>
      <c r="D132" s="3">
        <v>671.45</v>
      </c>
      <c r="E132" s="3">
        <v>671.45</v>
      </c>
      <c r="F132" s="3">
        <v>1</v>
      </c>
      <c r="G132" s="3">
        <v>671.45</v>
      </c>
      <c r="H132" s="3">
        <v>671.45</v>
      </c>
      <c r="I132" s="29">
        <f t="shared" si="17"/>
        <v>671.45</v>
      </c>
      <c r="J132" s="29">
        <f t="shared" si="18"/>
        <v>671.45</v>
      </c>
      <c r="K132" s="27">
        <f t="shared" si="19"/>
        <v>0</v>
      </c>
      <c r="L132" s="27">
        <f t="shared" si="20"/>
        <v>0</v>
      </c>
      <c r="M132" s="30">
        <f t="shared" si="21"/>
        <v>0</v>
      </c>
      <c r="N132" s="27">
        <f t="shared" si="22"/>
        <v>0</v>
      </c>
      <c r="O132" s="27">
        <f t="shared" si="23"/>
        <v>0</v>
      </c>
      <c r="P132" s="27">
        <f t="shared" si="24"/>
        <v>0</v>
      </c>
      <c r="Q132" s="28" t="str">
        <f t="shared" si="25"/>
        <v/>
      </c>
    </row>
    <row r="133" spans="1:17" x14ac:dyDescent="0.25">
      <c r="A133">
        <v>127260</v>
      </c>
      <c r="B133" t="s">
        <v>47</v>
      </c>
      <c r="C133" s="3"/>
      <c r="D133" s="3"/>
      <c r="E133" s="3"/>
      <c r="F133" s="3">
        <v>3</v>
      </c>
      <c r="G133" s="3">
        <v>16.2</v>
      </c>
      <c r="H133" s="3">
        <v>48.6</v>
      </c>
      <c r="I133" s="29" t="str">
        <f t="shared" si="17"/>
        <v/>
      </c>
      <c r="J133" s="29">
        <f t="shared" si="18"/>
        <v>16.2</v>
      </c>
      <c r="K133" s="27">
        <f t="shared" si="19"/>
        <v>3</v>
      </c>
      <c r="L133" s="27">
        <f t="shared" si="20"/>
        <v>48.6</v>
      </c>
      <c r="M133" s="30" t="str">
        <f t="shared" si="21"/>
        <v/>
      </c>
      <c r="N133" s="27" t="str">
        <f t="shared" si="22"/>
        <v/>
      </c>
      <c r="O133" s="27" t="str">
        <f t="shared" si="23"/>
        <v/>
      </c>
      <c r="P133" s="27" t="str">
        <f t="shared" si="24"/>
        <v/>
      </c>
      <c r="Q133" s="28">
        <f t="shared" si="25"/>
        <v>48.6</v>
      </c>
    </row>
    <row r="134" spans="1:17" x14ac:dyDescent="0.25">
      <c r="A134">
        <v>127263</v>
      </c>
      <c r="B134" t="s">
        <v>46</v>
      </c>
      <c r="C134" s="3">
        <v>4</v>
      </c>
      <c r="D134" s="3">
        <v>53.865000000000002</v>
      </c>
      <c r="E134" s="3">
        <v>215.46</v>
      </c>
      <c r="F134" s="3">
        <v>1</v>
      </c>
      <c r="G134" s="3">
        <v>53.94</v>
      </c>
      <c r="H134" s="3">
        <v>53.94</v>
      </c>
      <c r="I134" s="29">
        <f t="shared" si="17"/>
        <v>53.865000000000002</v>
      </c>
      <c r="J134" s="29">
        <f t="shared" si="18"/>
        <v>53.94</v>
      </c>
      <c r="K134" s="27">
        <f t="shared" si="19"/>
        <v>-3</v>
      </c>
      <c r="L134" s="27">
        <f t="shared" si="20"/>
        <v>-161.52000000000001</v>
      </c>
      <c r="M134" s="30">
        <f t="shared" si="21"/>
        <v>7.4999999999995737E-2</v>
      </c>
      <c r="N134" s="27">
        <f t="shared" si="22"/>
        <v>7.4999999999995737E-2</v>
      </c>
      <c r="O134" s="27">
        <f t="shared" si="23"/>
        <v>-3</v>
      </c>
      <c r="P134" s="27">
        <f t="shared" si="24"/>
        <v>-161.595</v>
      </c>
      <c r="Q134" s="28" t="str">
        <f t="shared" si="25"/>
        <v/>
      </c>
    </row>
    <row r="135" spans="1:17" x14ac:dyDescent="0.25">
      <c r="A135">
        <v>127272</v>
      </c>
      <c r="B135" t="s">
        <v>45</v>
      </c>
      <c r="C135" s="3">
        <v>5</v>
      </c>
      <c r="D135" s="3">
        <v>39.305</v>
      </c>
      <c r="E135" s="3">
        <v>187.7</v>
      </c>
      <c r="F135" s="3">
        <v>3</v>
      </c>
      <c r="G135" s="3">
        <v>48.6</v>
      </c>
      <c r="H135" s="3">
        <v>145.80000000000001</v>
      </c>
      <c r="I135" s="29">
        <f t="shared" si="17"/>
        <v>37.54</v>
      </c>
      <c r="J135" s="29">
        <f t="shared" si="18"/>
        <v>48.6</v>
      </c>
      <c r="K135" s="27">
        <f t="shared" si="19"/>
        <v>-2</v>
      </c>
      <c r="L135" s="27">
        <f t="shared" si="20"/>
        <v>-41.899999999999977</v>
      </c>
      <c r="M135" s="30">
        <f t="shared" si="21"/>
        <v>11.060000000000002</v>
      </c>
      <c r="N135" s="27">
        <f t="shared" si="22"/>
        <v>33.180000000000007</v>
      </c>
      <c r="O135" s="27">
        <f t="shared" si="23"/>
        <v>-2</v>
      </c>
      <c r="P135" s="27">
        <f t="shared" si="24"/>
        <v>-75.08</v>
      </c>
      <c r="Q135" s="28" t="str">
        <f t="shared" si="25"/>
        <v/>
      </c>
    </row>
    <row r="136" spans="1:17" x14ac:dyDescent="0.25">
      <c r="A136">
        <v>127778</v>
      </c>
      <c r="B136" t="s">
        <v>570</v>
      </c>
      <c r="C136" s="3">
        <v>2</v>
      </c>
      <c r="D136" s="3">
        <v>144.46</v>
      </c>
      <c r="E136" s="3">
        <v>288.92</v>
      </c>
      <c r="F136" s="3"/>
      <c r="G136" s="3"/>
      <c r="H136" s="3"/>
      <c r="I136" s="29">
        <f t="shared" si="17"/>
        <v>144.46</v>
      </c>
      <c r="J136" s="29" t="str">
        <f t="shared" si="18"/>
        <v/>
      </c>
      <c r="K136" s="27">
        <f t="shared" si="19"/>
        <v>-2</v>
      </c>
      <c r="L136" s="27">
        <f t="shared" si="20"/>
        <v>-288.92</v>
      </c>
      <c r="M136" s="30" t="str">
        <f t="shared" si="21"/>
        <v/>
      </c>
      <c r="N136" s="27" t="str">
        <f t="shared" si="22"/>
        <v/>
      </c>
      <c r="O136" s="27" t="str">
        <f t="shared" si="23"/>
        <v/>
      </c>
      <c r="P136" s="27" t="str">
        <f t="shared" si="24"/>
        <v/>
      </c>
      <c r="Q136" s="28">
        <f t="shared" si="25"/>
        <v>-288.92</v>
      </c>
    </row>
    <row r="137" spans="1:17" x14ac:dyDescent="0.25">
      <c r="A137">
        <v>127953</v>
      </c>
      <c r="B137" t="s">
        <v>496</v>
      </c>
      <c r="C137" s="3">
        <v>2</v>
      </c>
      <c r="D137" s="3">
        <v>1084.9749999999999</v>
      </c>
      <c r="E137" s="3">
        <v>2169.9499999999998</v>
      </c>
      <c r="F137" s="3">
        <v>2</v>
      </c>
      <c r="G137" s="3">
        <v>1084.92</v>
      </c>
      <c r="H137" s="3">
        <v>2169.84</v>
      </c>
      <c r="I137" s="29">
        <f t="shared" si="17"/>
        <v>1084.9749999999999</v>
      </c>
      <c r="J137" s="29">
        <f t="shared" si="18"/>
        <v>1084.92</v>
      </c>
      <c r="K137" s="27">
        <f t="shared" si="19"/>
        <v>0</v>
      </c>
      <c r="L137" s="27">
        <f t="shared" si="20"/>
        <v>-0.10999999999967258</v>
      </c>
      <c r="M137" s="30">
        <f t="shared" si="21"/>
        <v>-5.4999999999836291E-2</v>
      </c>
      <c r="N137" s="27">
        <f t="shared" si="22"/>
        <v>-0.10999999999967258</v>
      </c>
      <c r="O137" s="27">
        <f t="shared" si="23"/>
        <v>0</v>
      </c>
      <c r="P137" s="27">
        <f t="shared" si="24"/>
        <v>0</v>
      </c>
      <c r="Q137" s="28" t="str">
        <f t="shared" si="25"/>
        <v/>
      </c>
    </row>
    <row r="138" spans="1:17" x14ac:dyDescent="0.25">
      <c r="A138">
        <v>128148</v>
      </c>
      <c r="B138" t="s">
        <v>501</v>
      </c>
      <c r="C138" s="3"/>
      <c r="D138" s="3"/>
      <c r="E138" s="3"/>
      <c r="F138" s="3">
        <v>2</v>
      </c>
      <c r="G138" s="3">
        <v>1041.1199999999999</v>
      </c>
      <c r="H138" s="3">
        <v>2082.2399999999998</v>
      </c>
      <c r="I138" s="29" t="str">
        <f t="shared" si="17"/>
        <v/>
      </c>
      <c r="J138" s="29">
        <f t="shared" si="18"/>
        <v>1041.1199999999999</v>
      </c>
      <c r="K138" s="27">
        <f t="shared" si="19"/>
        <v>2</v>
      </c>
      <c r="L138" s="27">
        <f t="shared" si="20"/>
        <v>2082.2399999999998</v>
      </c>
      <c r="M138" s="30" t="str">
        <f t="shared" si="21"/>
        <v/>
      </c>
      <c r="N138" s="27" t="str">
        <f t="shared" si="22"/>
        <v/>
      </c>
      <c r="O138" s="27" t="str">
        <f t="shared" si="23"/>
        <v/>
      </c>
      <c r="P138" s="27" t="str">
        <f t="shared" si="24"/>
        <v/>
      </c>
      <c r="Q138" s="28">
        <f t="shared" si="25"/>
        <v>2082.2399999999998</v>
      </c>
    </row>
    <row r="139" spans="1:17" x14ac:dyDescent="0.25">
      <c r="A139">
        <v>128216</v>
      </c>
      <c r="B139" t="s">
        <v>531</v>
      </c>
      <c r="C139" s="3"/>
      <c r="D139" s="3"/>
      <c r="E139" s="3"/>
      <c r="F139" s="3">
        <v>2</v>
      </c>
      <c r="G139" s="3">
        <v>41.17</v>
      </c>
      <c r="H139" s="3">
        <v>82.34</v>
      </c>
      <c r="I139" s="29" t="str">
        <f t="shared" si="17"/>
        <v/>
      </c>
      <c r="J139" s="29">
        <f t="shared" si="18"/>
        <v>41.17</v>
      </c>
      <c r="K139" s="27">
        <f t="shared" si="19"/>
        <v>2</v>
      </c>
      <c r="L139" s="27">
        <f t="shared" si="20"/>
        <v>82.34</v>
      </c>
      <c r="M139" s="30" t="str">
        <f t="shared" si="21"/>
        <v/>
      </c>
      <c r="N139" s="27" t="str">
        <f t="shared" si="22"/>
        <v/>
      </c>
      <c r="O139" s="27" t="str">
        <f t="shared" si="23"/>
        <v/>
      </c>
      <c r="P139" s="27" t="str">
        <f t="shared" si="24"/>
        <v/>
      </c>
      <c r="Q139" s="28">
        <f t="shared" si="25"/>
        <v>82.34</v>
      </c>
    </row>
    <row r="140" spans="1:17" x14ac:dyDescent="0.25">
      <c r="A140">
        <v>128222</v>
      </c>
      <c r="B140" t="s">
        <v>529</v>
      </c>
      <c r="C140" s="3"/>
      <c r="D140" s="3"/>
      <c r="E140" s="3"/>
      <c r="F140" s="3">
        <v>7</v>
      </c>
      <c r="G140" s="3">
        <v>89.77</v>
      </c>
      <c r="H140" s="3">
        <v>628.39</v>
      </c>
      <c r="I140" s="29" t="str">
        <f t="shared" si="17"/>
        <v/>
      </c>
      <c r="J140" s="29">
        <f t="shared" si="18"/>
        <v>89.77</v>
      </c>
      <c r="K140" s="27">
        <f t="shared" si="19"/>
        <v>7</v>
      </c>
      <c r="L140" s="27">
        <f t="shared" si="20"/>
        <v>628.39</v>
      </c>
      <c r="M140" s="30" t="str">
        <f t="shared" si="21"/>
        <v/>
      </c>
      <c r="N140" s="27" t="str">
        <f t="shared" si="22"/>
        <v/>
      </c>
      <c r="O140" s="27" t="str">
        <f t="shared" si="23"/>
        <v/>
      </c>
      <c r="P140" s="27" t="str">
        <f t="shared" si="24"/>
        <v/>
      </c>
      <c r="Q140" s="28">
        <f t="shared" si="25"/>
        <v>628.39</v>
      </c>
    </row>
    <row r="141" spans="1:17" x14ac:dyDescent="0.25">
      <c r="A141">
        <v>128389</v>
      </c>
      <c r="B141" t="s">
        <v>186</v>
      </c>
      <c r="C141" s="3"/>
      <c r="D141" s="3"/>
      <c r="E141" s="3"/>
      <c r="F141" s="3">
        <v>2</v>
      </c>
      <c r="G141" s="3">
        <v>427.69</v>
      </c>
      <c r="H141" s="3">
        <v>855.38</v>
      </c>
      <c r="I141" s="29" t="str">
        <f t="shared" si="17"/>
        <v/>
      </c>
      <c r="J141" s="29">
        <f t="shared" si="18"/>
        <v>427.69</v>
      </c>
      <c r="K141" s="27">
        <f t="shared" si="19"/>
        <v>2</v>
      </c>
      <c r="L141" s="27">
        <f t="shared" si="20"/>
        <v>855.38</v>
      </c>
      <c r="M141" s="30" t="str">
        <f t="shared" si="21"/>
        <v/>
      </c>
      <c r="N141" s="27" t="str">
        <f t="shared" si="22"/>
        <v/>
      </c>
      <c r="O141" s="27" t="str">
        <f t="shared" si="23"/>
        <v/>
      </c>
      <c r="P141" s="27" t="str">
        <f t="shared" si="24"/>
        <v/>
      </c>
      <c r="Q141" s="28">
        <f t="shared" si="25"/>
        <v>855.38</v>
      </c>
    </row>
    <row r="142" spans="1:17" x14ac:dyDescent="0.25">
      <c r="A142">
        <v>128740</v>
      </c>
      <c r="B142" t="s">
        <v>451</v>
      </c>
      <c r="C142" s="3">
        <v>1</v>
      </c>
      <c r="D142" s="3">
        <v>684.92</v>
      </c>
      <c r="E142" s="3">
        <v>684.92</v>
      </c>
      <c r="F142" s="3">
        <v>1</v>
      </c>
      <c r="G142" s="3">
        <v>688.31</v>
      </c>
      <c r="H142" s="3">
        <v>688.31</v>
      </c>
      <c r="I142" s="29">
        <f t="shared" si="17"/>
        <v>684.92</v>
      </c>
      <c r="J142" s="29">
        <f t="shared" si="18"/>
        <v>688.31</v>
      </c>
      <c r="K142" s="27">
        <f t="shared" si="19"/>
        <v>0</v>
      </c>
      <c r="L142" s="27">
        <f t="shared" si="20"/>
        <v>3.3899999999999864</v>
      </c>
      <c r="M142" s="30">
        <f t="shared" si="21"/>
        <v>3.3899999999999864</v>
      </c>
      <c r="N142" s="27">
        <f t="shared" si="22"/>
        <v>3.3899999999999864</v>
      </c>
      <c r="O142" s="27">
        <f t="shared" si="23"/>
        <v>0</v>
      </c>
      <c r="P142" s="27">
        <f t="shared" si="24"/>
        <v>0</v>
      </c>
      <c r="Q142" s="28" t="str">
        <f t="shared" si="25"/>
        <v/>
      </c>
    </row>
    <row r="143" spans="1:17" x14ac:dyDescent="0.25">
      <c r="A143">
        <v>128791</v>
      </c>
      <c r="B143" t="s">
        <v>763</v>
      </c>
      <c r="C143" s="3"/>
      <c r="D143" s="3"/>
      <c r="E143" s="3"/>
      <c r="F143" s="3">
        <v>1</v>
      </c>
      <c r="G143" s="3">
        <v>417.91</v>
      </c>
      <c r="H143" s="3">
        <v>417.91</v>
      </c>
      <c r="I143" s="29" t="str">
        <f t="shared" si="17"/>
        <v/>
      </c>
      <c r="J143" s="29">
        <f t="shared" si="18"/>
        <v>417.91</v>
      </c>
      <c r="K143" s="27">
        <f t="shared" si="19"/>
        <v>1</v>
      </c>
      <c r="L143" s="27">
        <f t="shared" si="20"/>
        <v>417.91</v>
      </c>
      <c r="M143" s="30" t="str">
        <f t="shared" si="21"/>
        <v/>
      </c>
      <c r="N143" s="27" t="str">
        <f t="shared" si="22"/>
        <v/>
      </c>
      <c r="O143" s="27" t="str">
        <f t="shared" si="23"/>
        <v/>
      </c>
      <c r="P143" s="27" t="str">
        <f t="shared" si="24"/>
        <v/>
      </c>
      <c r="Q143" s="28">
        <f t="shared" si="25"/>
        <v>417.91</v>
      </c>
    </row>
    <row r="144" spans="1:17" x14ac:dyDescent="0.25">
      <c r="A144">
        <v>128831</v>
      </c>
      <c r="B144" t="s">
        <v>32</v>
      </c>
      <c r="C144" s="3"/>
      <c r="D144" s="3"/>
      <c r="E144" s="3"/>
      <c r="F144" s="3">
        <v>8</v>
      </c>
      <c r="G144" s="3">
        <v>162.72666666666669</v>
      </c>
      <c r="H144" s="3">
        <v>1301.8800000000001</v>
      </c>
      <c r="I144" s="29" t="str">
        <f t="shared" si="17"/>
        <v/>
      </c>
      <c r="J144" s="29">
        <f t="shared" si="18"/>
        <v>162.73500000000001</v>
      </c>
      <c r="K144" s="27">
        <f t="shared" si="19"/>
        <v>8</v>
      </c>
      <c r="L144" s="27">
        <f t="shared" si="20"/>
        <v>1301.8800000000001</v>
      </c>
      <c r="M144" s="30" t="str">
        <f t="shared" si="21"/>
        <v/>
      </c>
      <c r="N144" s="27" t="str">
        <f t="shared" si="22"/>
        <v/>
      </c>
      <c r="O144" s="27" t="str">
        <f t="shared" si="23"/>
        <v/>
      </c>
      <c r="P144" s="27" t="str">
        <f t="shared" si="24"/>
        <v/>
      </c>
      <c r="Q144" s="28">
        <f t="shared" si="25"/>
        <v>1301.8800000000001</v>
      </c>
    </row>
    <row r="145" spans="1:17" x14ac:dyDescent="0.25">
      <c r="A145">
        <v>129734</v>
      </c>
      <c r="B145" t="s">
        <v>313</v>
      </c>
      <c r="C145" s="3">
        <v>1</v>
      </c>
      <c r="D145" s="3">
        <v>806.3</v>
      </c>
      <c r="E145" s="3">
        <v>806.3</v>
      </c>
      <c r="F145" s="3">
        <v>1</v>
      </c>
      <c r="G145" s="3">
        <v>806.3</v>
      </c>
      <c r="H145" s="3">
        <v>806.3</v>
      </c>
      <c r="I145" s="29">
        <f t="shared" si="17"/>
        <v>806.3</v>
      </c>
      <c r="J145" s="29">
        <f t="shared" si="18"/>
        <v>806.3</v>
      </c>
      <c r="K145" s="27">
        <f t="shared" si="19"/>
        <v>0</v>
      </c>
      <c r="L145" s="27">
        <f t="shared" si="20"/>
        <v>0</v>
      </c>
      <c r="M145" s="30">
        <f t="shared" si="21"/>
        <v>0</v>
      </c>
      <c r="N145" s="27">
        <f t="shared" si="22"/>
        <v>0</v>
      </c>
      <c r="O145" s="27">
        <f t="shared" si="23"/>
        <v>0</v>
      </c>
      <c r="P145" s="27">
        <f t="shared" si="24"/>
        <v>0</v>
      </c>
      <c r="Q145" s="28" t="str">
        <f t="shared" si="25"/>
        <v/>
      </c>
    </row>
    <row r="146" spans="1:17" x14ac:dyDescent="0.25">
      <c r="A146">
        <v>130434</v>
      </c>
      <c r="B146" t="s">
        <v>817</v>
      </c>
      <c r="C146" s="3">
        <v>2</v>
      </c>
      <c r="D146" s="3">
        <v>156.24</v>
      </c>
      <c r="E146" s="3">
        <v>312.48</v>
      </c>
      <c r="F146" s="3"/>
      <c r="G146" s="3"/>
      <c r="H146" s="3"/>
      <c r="I146" s="29">
        <f t="shared" si="17"/>
        <v>156.24</v>
      </c>
      <c r="J146" s="29" t="str">
        <f t="shared" si="18"/>
        <v/>
      </c>
      <c r="K146" s="27">
        <f t="shared" si="19"/>
        <v>-2</v>
      </c>
      <c r="L146" s="27">
        <f t="shared" si="20"/>
        <v>-312.48</v>
      </c>
      <c r="M146" s="30" t="str">
        <f t="shared" si="21"/>
        <v/>
      </c>
      <c r="N146" s="27" t="str">
        <f t="shared" si="22"/>
        <v/>
      </c>
      <c r="O146" s="27" t="str">
        <f t="shared" si="23"/>
        <v/>
      </c>
      <c r="P146" s="27" t="str">
        <f t="shared" si="24"/>
        <v/>
      </c>
      <c r="Q146" s="28">
        <f t="shared" si="25"/>
        <v>-312.48</v>
      </c>
    </row>
    <row r="147" spans="1:17" x14ac:dyDescent="0.25">
      <c r="A147">
        <v>130526</v>
      </c>
      <c r="B147" t="s">
        <v>850</v>
      </c>
      <c r="C147" s="3"/>
      <c r="D147" s="3"/>
      <c r="E147" s="3"/>
      <c r="F147" s="3">
        <v>2</v>
      </c>
      <c r="G147" s="3">
        <v>328.9</v>
      </c>
      <c r="H147" s="3">
        <v>657.8</v>
      </c>
      <c r="I147" s="29" t="str">
        <f t="shared" si="17"/>
        <v/>
      </c>
      <c r="J147" s="29">
        <f t="shared" si="18"/>
        <v>328.9</v>
      </c>
      <c r="K147" s="27">
        <f t="shared" si="19"/>
        <v>2</v>
      </c>
      <c r="L147" s="27">
        <f t="shared" si="20"/>
        <v>657.8</v>
      </c>
      <c r="M147" s="30" t="str">
        <f t="shared" si="21"/>
        <v/>
      </c>
      <c r="N147" s="27" t="str">
        <f t="shared" si="22"/>
        <v/>
      </c>
      <c r="O147" s="27" t="str">
        <f t="shared" si="23"/>
        <v/>
      </c>
      <c r="P147" s="27" t="str">
        <f t="shared" si="24"/>
        <v/>
      </c>
      <c r="Q147" s="28">
        <f t="shared" si="25"/>
        <v>657.8</v>
      </c>
    </row>
    <row r="148" spans="1:17" x14ac:dyDescent="0.25">
      <c r="A148">
        <v>131215</v>
      </c>
      <c r="B148" t="s">
        <v>746</v>
      </c>
      <c r="C148" s="3">
        <v>2</v>
      </c>
      <c r="D148" s="3">
        <v>55.114999999999995</v>
      </c>
      <c r="E148" s="3">
        <v>110.22999999999999</v>
      </c>
      <c r="F148" s="3">
        <v>2</v>
      </c>
      <c r="G148" s="3">
        <v>54.87</v>
      </c>
      <c r="H148" s="3">
        <v>109.74</v>
      </c>
      <c r="I148" s="29">
        <f t="shared" si="17"/>
        <v>55.114999999999995</v>
      </c>
      <c r="J148" s="29">
        <f t="shared" si="18"/>
        <v>54.87</v>
      </c>
      <c r="K148" s="27">
        <f t="shared" si="19"/>
        <v>0</v>
      </c>
      <c r="L148" s="27">
        <f t="shared" si="20"/>
        <v>-0.48999999999999488</v>
      </c>
      <c r="M148" s="30">
        <f t="shared" si="21"/>
        <v>-0.24499999999999744</v>
      </c>
      <c r="N148" s="27">
        <f t="shared" si="22"/>
        <v>-0.48999999999999488</v>
      </c>
      <c r="O148" s="27">
        <f t="shared" si="23"/>
        <v>0</v>
      </c>
      <c r="P148" s="27">
        <f t="shared" si="24"/>
        <v>0</v>
      </c>
      <c r="Q148" s="28" t="str">
        <f t="shared" si="25"/>
        <v/>
      </c>
    </row>
    <row r="149" spans="1:17" x14ac:dyDescent="0.25">
      <c r="A149">
        <v>131536</v>
      </c>
      <c r="B149" t="s">
        <v>106</v>
      </c>
      <c r="C149" s="3">
        <v>1</v>
      </c>
      <c r="D149" s="3">
        <v>207.42</v>
      </c>
      <c r="E149" s="3">
        <v>207.42</v>
      </c>
      <c r="F149" s="3"/>
      <c r="G149" s="3"/>
      <c r="H149" s="3"/>
      <c r="I149" s="29">
        <f t="shared" ref="I149:I212" si="26">IF(E149=0,"",E149/C149)</f>
        <v>207.42</v>
      </c>
      <c r="J149" s="29" t="str">
        <f t="shared" ref="J149:J212" si="27">IF(F149=0,"",H149/F149)</f>
        <v/>
      </c>
      <c r="K149" s="27">
        <f t="shared" ref="K149:K212" si="28">F149-C149</f>
        <v>-1</v>
      </c>
      <c r="L149" s="27">
        <f t="shared" ref="L149:L212" si="29">H149-E149</f>
        <v>-207.42</v>
      </c>
      <c r="M149" s="30" t="str">
        <f t="shared" ref="M149:M212" si="30">IF(OR(C149=0,F149=0),"",J149-I149)</f>
        <v/>
      </c>
      <c r="N149" s="27" t="str">
        <f t="shared" ref="N149:N212" si="31">IF(M149="","",F149*M149)</f>
        <v/>
      </c>
      <c r="O149" s="27" t="str">
        <f t="shared" ref="O149:O212" si="32">IF(M149="","",F149-C149)</f>
        <v/>
      </c>
      <c r="P149" s="27" t="str">
        <f t="shared" ref="P149:P212" si="33">IF(M149="","",(F149-C149)*I149)</f>
        <v/>
      </c>
      <c r="Q149" s="28">
        <f t="shared" ref="Q149:Q212" si="34">IF(M149="",H149-E149,"")</f>
        <v>-207.42</v>
      </c>
    </row>
    <row r="150" spans="1:17" x14ac:dyDescent="0.25">
      <c r="A150">
        <v>131934</v>
      </c>
      <c r="B150" t="s">
        <v>815</v>
      </c>
      <c r="C150" s="3">
        <v>1</v>
      </c>
      <c r="D150" s="3">
        <v>49.82</v>
      </c>
      <c r="E150" s="3">
        <v>49.82</v>
      </c>
      <c r="F150" s="3">
        <v>1</v>
      </c>
      <c r="G150" s="3">
        <v>49.76</v>
      </c>
      <c r="H150" s="3">
        <v>49.76</v>
      </c>
      <c r="I150" s="29">
        <f t="shared" si="26"/>
        <v>49.82</v>
      </c>
      <c r="J150" s="29">
        <f t="shared" si="27"/>
        <v>49.76</v>
      </c>
      <c r="K150" s="27">
        <f t="shared" si="28"/>
        <v>0</v>
      </c>
      <c r="L150" s="27">
        <f t="shared" si="29"/>
        <v>-6.0000000000002274E-2</v>
      </c>
      <c r="M150" s="30">
        <f t="shared" si="30"/>
        <v>-6.0000000000002274E-2</v>
      </c>
      <c r="N150" s="27">
        <f t="shared" si="31"/>
        <v>-6.0000000000002274E-2</v>
      </c>
      <c r="O150" s="27">
        <f t="shared" si="32"/>
        <v>0</v>
      </c>
      <c r="P150" s="27">
        <f t="shared" si="33"/>
        <v>0</v>
      </c>
      <c r="Q150" s="28" t="str">
        <f t="shared" si="34"/>
        <v/>
      </c>
    </row>
    <row r="151" spans="1:17" x14ac:dyDescent="0.25">
      <c r="A151">
        <v>132082</v>
      </c>
      <c r="B151" t="s">
        <v>411</v>
      </c>
      <c r="C151" s="3">
        <v>2</v>
      </c>
      <c r="D151" s="3">
        <v>82.15</v>
      </c>
      <c r="E151" s="3">
        <v>164.3</v>
      </c>
      <c r="F151" s="3"/>
      <c r="G151" s="3"/>
      <c r="H151" s="3"/>
      <c r="I151" s="29">
        <f t="shared" si="26"/>
        <v>82.15</v>
      </c>
      <c r="J151" s="29" t="str">
        <f t="shared" si="27"/>
        <v/>
      </c>
      <c r="K151" s="27">
        <f t="shared" si="28"/>
        <v>-2</v>
      </c>
      <c r="L151" s="27">
        <f t="shared" si="29"/>
        <v>-164.3</v>
      </c>
      <c r="M151" s="30" t="str">
        <f t="shared" si="30"/>
        <v/>
      </c>
      <c r="N151" s="27" t="str">
        <f t="shared" si="31"/>
        <v/>
      </c>
      <c r="O151" s="27" t="str">
        <f t="shared" si="32"/>
        <v/>
      </c>
      <c r="P151" s="27" t="str">
        <f t="shared" si="33"/>
        <v/>
      </c>
      <c r="Q151" s="28">
        <f t="shared" si="34"/>
        <v>-164.3</v>
      </c>
    </row>
    <row r="152" spans="1:17" x14ac:dyDescent="0.25">
      <c r="A152">
        <v>132086</v>
      </c>
      <c r="B152" t="s">
        <v>767</v>
      </c>
      <c r="C152" s="3">
        <v>4</v>
      </c>
      <c r="D152" s="3">
        <v>19.329999999999998</v>
      </c>
      <c r="E152" s="3">
        <v>77.36</v>
      </c>
      <c r="F152" s="3">
        <v>5</v>
      </c>
      <c r="G152" s="3">
        <v>19.34</v>
      </c>
      <c r="H152" s="3">
        <v>96.699999999999989</v>
      </c>
      <c r="I152" s="29">
        <f t="shared" si="26"/>
        <v>19.34</v>
      </c>
      <c r="J152" s="29">
        <f t="shared" si="27"/>
        <v>19.339999999999996</v>
      </c>
      <c r="K152" s="27">
        <f t="shared" si="28"/>
        <v>1</v>
      </c>
      <c r="L152" s="27">
        <f t="shared" si="29"/>
        <v>19.339999999999989</v>
      </c>
      <c r="M152" s="30">
        <f t="shared" si="30"/>
        <v>-3.5527136788005009E-15</v>
      </c>
      <c r="N152" s="27">
        <f t="shared" si="31"/>
        <v>-1.7763568394002505E-14</v>
      </c>
      <c r="O152" s="27">
        <f t="shared" si="32"/>
        <v>1</v>
      </c>
      <c r="P152" s="27">
        <f t="shared" si="33"/>
        <v>19.34</v>
      </c>
      <c r="Q152" s="28" t="str">
        <f t="shared" si="34"/>
        <v/>
      </c>
    </row>
    <row r="153" spans="1:17" x14ac:dyDescent="0.25">
      <c r="A153">
        <v>132087</v>
      </c>
      <c r="B153" t="s">
        <v>768</v>
      </c>
      <c r="C153" s="3">
        <v>2</v>
      </c>
      <c r="D153" s="3">
        <v>29.17</v>
      </c>
      <c r="E153" s="3">
        <v>58.34</v>
      </c>
      <c r="F153" s="3"/>
      <c r="G153" s="3"/>
      <c r="H153" s="3"/>
      <c r="I153" s="29">
        <f t="shared" si="26"/>
        <v>29.17</v>
      </c>
      <c r="J153" s="29" t="str">
        <f t="shared" si="27"/>
        <v/>
      </c>
      <c r="K153" s="27">
        <f t="shared" si="28"/>
        <v>-2</v>
      </c>
      <c r="L153" s="27">
        <f t="shared" si="29"/>
        <v>-58.34</v>
      </c>
      <c r="M153" s="30" t="str">
        <f t="shared" si="30"/>
        <v/>
      </c>
      <c r="N153" s="27" t="str">
        <f t="shared" si="31"/>
        <v/>
      </c>
      <c r="O153" s="27" t="str">
        <f t="shared" si="32"/>
        <v/>
      </c>
      <c r="P153" s="27" t="str">
        <f t="shared" si="33"/>
        <v/>
      </c>
      <c r="Q153" s="28">
        <f t="shared" si="34"/>
        <v>-58.34</v>
      </c>
    </row>
    <row r="154" spans="1:17" x14ac:dyDescent="0.25">
      <c r="A154">
        <v>132090</v>
      </c>
      <c r="B154" t="s">
        <v>769</v>
      </c>
      <c r="C154" s="3">
        <v>5</v>
      </c>
      <c r="D154" s="3">
        <v>27.377499999999998</v>
      </c>
      <c r="E154" s="3">
        <v>137</v>
      </c>
      <c r="F154" s="3">
        <v>4</v>
      </c>
      <c r="G154" s="3">
        <v>27.355</v>
      </c>
      <c r="H154" s="3">
        <v>109.42</v>
      </c>
      <c r="I154" s="29">
        <f t="shared" si="26"/>
        <v>27.4</v>
      </c>
      <c r="J154" s="29">
        <f t="shared" si="27"/>
        <v>27.355</v>
      </c>
      <c r="K154" s="27">
        <f t="shared" si="28"/>
        <v>-1</v>
      </c>
      <c r="L154" s="27">
        <f t="shared" si="29"/>
        <v>-27.58</v>
      </c>
      <c r="M154" s="30">
        <f t="shared" si="30"/>
        <v>-4.4999999999998153E-2</v>
      </c>
      <c r="N154" s="27">
        <f t="shared" si="31"/>
        <v>-0.17999999999999261</v>
      </c>
      <c r="O154" s="27">
        <f t="shared" si="32"/>
        <v>-1</v>
      </c>
      <c r="P154" s="27">
        <f t="shared" si="33"/>
        <v>-27.4</v>
      </c>
      <c r="Q154" s="28" t="str">
        <f t="shared" si="34"/>
        <v/>
      </c>
    </row>
    <row r="155" spans="1:17" x14ac:dyDescent="0.25">
      <c r="A155">
        <v>132853</v>
      </c>
      <c r="B155" t="s">
        <v>88</v>
      </c>
      <c r="C155" s="3"/>
      <c r="D155" s="3"/>
      <c r="E155" s="3"/>
      <c r="F155" s="3">
        <v>14</v>
      </c>
      <c r="G155" s="3">
        <v>103.32</v>
      </c>
      <c r="H155" s="3">
        <v>1446.48</v>
      </c>
      <c r="I155" s="29" t="str">
        <f t="shared" si="26"/>
        <v/>
      </c>
      <c r="J155" s="29">
        <f t="shared" si="27"/>
        <v>103.32000000000001</v>
      </c>
      <c r="K155" s="27">
        <f t="shared" si="28"/>
        <v>14</v>
      </c>
      <c r="L155" s="27">
        <f t="shared" si="29"/>
        <v>1446.48</v>
      </c>
      <c r="M155" s="30" t="str">
        <f t="shared" si="30"/>
        <v/>
      </c>
      <c r="N155" s="27" t="str">
        <f t="shared" si="31"/>
        <v/>
      </c>
      <c r="O155" s="27" t="str">
        <f t="shared" si="32"/>
        <v/>
      </c>
      <c r="P155" s="27" t="str">
        <f t="shared" si="33"/>
        <v/>
      </c>
      <c r="Q155" s="28">
        <f t="shared" si="34"/>
        <v>1446.48</v>
      </c>
    </row>
    <row r="156" spans="1:17" x14ac:dyDescent="0.25">
      <c r="A156">
        <v>132917</v>
      </c>
      <c r="B156" t="s">
        <v>663</v>
      </c>
      <c r="C156" s="3"/>
      <c r="D156" s="3"/>
      <c r="E156" s="3"/>
      <c r="F156" s="3">
        <v>1</v>
      </c>
      <c r="G156" s="3">
        <v>160.47999999999999</v>
      </c>
      <c r="H156" s="3">
        <v>160.47999999999999</v>
      </c>
      <c r="I156" s="29" t="str">
        <f t="shared" si="26"/>
        <v/>
      </c>
      <c r="J156" s="29">
        <f t="shared" si="27"/>
        <v>160.47999999999999</v>
      </c>
      <c r="K156" s="27">
        <f t="shared" si="28"/>
        <v>1</v>
      </c>
      <c r="L156" s="27">
        <f t="shared" si="29"/>
        <v>160.47999999999999</v>
      </c>
      <c r="M156" s="30" t="str">
        <f t="shared" si="30"/>
        <v/>
      </c>
      <c r="N156" s="27" t="str">
        <f t="shared" si="31"/>
        <v/>
      </c>
      <c r="O156" s="27" t="str">
        <f t="shared" si="32"/>
        <v/>
      </c>
      <c r="P156" s="27" t="str">
        <f t="shared" si="33"/>
        <v/>
      </c>
      <c r="Q156" s="28">
        <f t="shared" si="34"/>
        <v>160.47999999999999</v>
      </c>
    </row>
    <row r="157" spans="1:17" x14ac:dyDescent="0.25">
      <c r="A157">
        <v>134505</v>
      </c>
      <c r="B157" t="s">
        <v>291</v>
      </c>
      <c r="C157" s="3">
        <v>2</v>
      </c>
      <c r="D157" s="3">
        <v>99.62</v>
      </c>
      <c r="E157" s="3">
        <v>199.24</v>
      </c>
      <c r="F157" s="3"/>
      <c r="G157" s="3"/>
      <c r="H157" s="3"/>
      <c r="I157" s="29">
        <f t="shared" si="26"/>
        <v>99.62</v>
      </c>
      <c r="J157" s="29" t="str">
        <f t="shared" si="27"/>
        <v/>
      </c>
      <c r="K157" s="27">
        <f t="shared" si="28"/>
        <v>-2</v>
      </c>
      <c r="L157" s="27">
        <f t="shared" si="29"/>
        <v>-199.24</v>
      </c>
      <c r="M157" s="30" t="str">
        <f t="shared" si="30"/>
        <v/>
      </c>
      <c r="N157" s="27" t="str">
        <f t="shared" si="31"/>
        <v/>
      </c>
      <c r="O157" s="27" t="str">
        <f t="shared" si="32"/>
        <v/>
      </c>
      <c r="P157" s="27" t="str">
        <f t="shared" si="33"/>
        <v/>
      </c>
      <c r="Q157" s="28">
        <f t="shared" si="34"/>
        <v>-199.24</v>
      </c>
    </row>
    <row r="158" spans="1:17" x14ac:dyDescent="0.25">
      <c r="A158">
        <v>134508</v>
      </c>
      <c r="B158" t="s">
        <v>288</v>
      </c>
      <c r="C158" s="3">
        <v>10</v>
      </c>
      <c r="D158" s="3">
        <v>175.69888888888889</v>
      </c>
      <c r="E158" s="3">
        <v>1755.8400000000001</v>
      </c>
      <c r="F158" s="3">
        <v>8</v>
      </c>
      <c r="G158" s="3">
        <v>175.65666666666664</v>
      </c>
      <c r="H158" s="3">
        <v>1406.2599999999998</v>
      </c>
      <c r="I158" s="29">
        <f t="shared" si="26"/>
        <v>175.584</v>
      </c>
      <c r="J158" s="29">
        <f t="shared" si="27"/>
        <v>175.78249999999997</v>
      </c>
      <c r="K158" s="27">
        <f t="shared" si="28"/>
        <v>-2</v>
      </c>
      <c r="L158" s="27">
        <f t="shared" si="29"/>
        <v>-349.58000000000038</v>
      </c>
      <c r="M158" s="30">
        <f t="shared" si="30"/>
        <v>0.19849999999996726</v>
      </c>
      <c r="N158" s="27">
        <f t="shared" si="31"/>
        <v>1.5879999999997381</v>
      </c>
      <c r="O158" s="27">
        <f t="shared" si="32"/>
        <v>-2</v>
      </c>
      <c r="P158" s="27">
        <f t="shared" si="33"/>
        <v>-351.16800000000001</v>
      </c>
      <c r="Q158" s="28" t="str">
        <f t="shared" si="34"/>
        <v/>
      </c>
    </row>
    <row r="159" spans="1:17" x14ac:dyDescent="0.25">
      <c r="A159">
        <v>134821</v>
      </c>
      <c r="B159" t="s">
        <v>449</v>
      </c>
      <c r="C159" s="3">
        <v>2</v>
      </c>
      <c r="D159" s="3">
        <v>264.99</v>
      </c>
      <c r="E159" s="3">
        <v>529.98</v>
      </c>
      <c r="F159" s="3">
        <v>1</v>
      </c>
      <c r="G159" s="3">
        <v>375.45</v>
      </c>
      <c r="H159" s="3">
        <v>375.45</v>
      </c>
      <c r="I159" s="29">
        <f t="shared" si="26"/>
        <v>264.99</v>
      </c>
      <c r="J159" s="29">
        <f t="shared" si="27"/>
        <v>375.45</v>
      </c>
      <c r="K159" s="27">
        <f t="shared" si="28"/>
        <v>-1</v>
      </c>
      <c r="L159" s="27">
        <f t="shared" si="29"/>
        <v>-154.53000000000003</v>
      </c>
      <c r="M159" s="30">
        <f t="shared" si="30"/>
        <v>110.45999999999998</v>
      </c>
      <c r="N159" s="27">
        <f t="shared" si="31"/>
        <v>110.45999999999998</v>
      </c>
      <c r="O159" s="27">
        <f t="shared" si="32"/>
        <v>-1</v>
      </c>
      <c r="P159" s="27">
        <f t="shared" si="33"/>
        <v>-264.99</v>
      </c>
      <c r="Q159" s="28" t="str">
        <f t="shared" si="34"/>
        <v/>
      </c>
    </row>
    <row r="160" spans="1:17" x14ac:dyDescent="0.25">
      <c r="A160">
        <v>134824</v>
      </c>
      <c r="B160" t="s">
        <v>450</v>
      </c>
      <c r="C160" s="3">
        <v>2</v>
      </c>
      <c r="D160" s="3">
        <v>199.98</v>
      </c>
      <c r="E160" s="3">
        <v>399.96</v>
      </c>
      <c r="F160" s="3"/>
      <c r="G160" s="3"/>
      <c r="H160" s="3"/>
      <c r="I160" s="29">
        <f t="shared" si="26"/>
        <v>199.98</v>
      </c>
      <c r="J160" s="29" t="str">
        <f t="shared" si="27"/>
        <v/>
      </c>
      <c r="K160" s="27">
        <f t="shared" si="28"/>
        <v>-2</v>
      </c>
      <c r="L160" s="27">
        <f t="shared" si="29"/>
        <v>-399.96</v>
      </c>
      <c r="M160" s="30" t="str">
        <f t="shared" si="30"/>
        <v/>
      </c>
      <c r="N160" s="27" t="str">
        <f t="shared" si="31"/>
        <v/>
      </c>
      <c r="O160" s="27" t="str">
        <f t="shared" si="32"/>
        <v/>
      </c>
      <c r="P160" s="27" t="str">
        <f t="shared" si="33"/>
        <v/>
      </c>
      <c r="Q160" s="28">
        <f t="shared" si="34"/>
        <v>-399.96</v>
      </c>
    </row>
    <row r="161" spans="1:17" x14ac:dyDescent="0.25">
      <c r="A161">
        <v>136150</v>
      </c>
      <c r="B161" t="s">
        <v>90</v>
      </c>
      <c r="C161" s="3"/>
      <c r="D161" s="3"/>
      <c r="E161" s="3"/>
      <c r="F161" s="3">
        <v>1</v>
      </c>
      <c r="G161" s="3">
        <v>113.55</v>
      </c>
      <c r="H161" s="3">
        <v>113.55</v>
      </c>
      <c r="I161" s="29" t="str">
        <f t="shared" si="26"/>
        <v/>
      </c>
      <c r="J161" s="29">
        <f t="shared" si="27"/>
        <v>113.55</v>
      </c>
      <c r="K161" s="27">
        <f t="shared" si="28"/>
        <v>1</v>
      </c>
      <c r="L161" s="27">
        <f t="shared" si="29"/>
        <v>113.55</v>
      </c>
      <c r="M161" s="30" t="str">
        <f t="shared" si="30"/>
        <v/>
      </c>
      <c r="N161" s="27" t="str">
        <f t="shared" si="31"/>
        <v/>
      </c>
      <c r="O161" s="27" t="str">
        <f t="shared" si="32"/>
        <v/>
      </c>
      <c r="P161" s="27" t="str">
        <f t="shared" si="33"/>
        <v/>
      </c>
      <c r="Q161" s="28">
        <f t="shared" si="34"/>
        <v>113.55</v>
      </c>
    </row>
    <row r="162" spans="1:17" x14ac:dyDescent="0.25">
      <c r="A162">
        <v>136505</v>
      </c>
      <c r="B162" t="s">
        <v>41</v>
      </c>
      <c r="C162" s="3">
        <v>1</v>
      </c>
      <c r="D162" s="3">
        <v>51.22</v>
      </c>
      <c r="E162" s="3">
        <v>51.22</v>
      </c>
      <c r="F162" s="3"/>
      <c r="G162" s="3"/>
      <c r="H162" s="3"/>
      <c r="I162" s="29">
        <f t="shared" si="26"/>
        <v>51.22</v>
      </c>
      <c r="J162" s="29" t="str">
        <f t="shared" si="27"/>
        <v/>
      </c>
      <c r="K162" s="27">
        <f t="shared" si="28"/>
        <v>-1</v>
      </c>
      <c r="L162" s="27">
        <f t="shared" si="29"/>
        <v>-51.22</v>
      </c>
      <c r="M162" s="30" t="str">
        <f t="shared" si="30"/>
        <v/>
      </c>
      <c r="N162" s="27" t="str">
        <f t="shared" si="31"/>
        <v/>
      </c>
      <c r="O162" s="27" t="str">
        <f t="shared" si="32"/>
        <v/>
      </c>
      <c r="P162" s="27" t="str">
        <f t="shared" si="33"/>
        <v/>
      </c>
      <c r="Q162" s="28">
        <f t="shared" si="34"/>
        <v>-51.22</v>
      </c>
    </row>
    <row r="163" spans="1:17" x14ac:dyDescent="0.25">
      <c r="A163">
        <v>138530</v>
      </c>
      <c r="B163" t="s">
        <v>733</v>
      </c>
      <c r="C163" s="3">
        <v>6</v>
      </c>
      <c r="D163" s="3">
        <v>694.41833333333341</v>
      </c>
      <c r="E163" s="3">
        <v>4166.51</v>
      </c>
      <c r="F163" s="3"/>
      <c r="G163" s="3"/>
      <c r="H163" s="3"/>
      <c r="I163" s="29">
        <f t="shared" si="26"/>
        <v>694.41833333333341</v>
      </c>
      <c r="J163" s="29" t="str">
        <f t="shared" si="27"/>
        <v/>
      </c>
      <c r="K163" s="27">
        <f t="shared" si="28"/>
        <v>-6</v>
      </c>
      <c r="L163" s="27">
        <f t="shared" si="29"/>
        <v>-4166.51</v>
      </c>
      <c r="M163" s="30" t="str">
        <f t="shared" si="30"/>
        <v/>
      </c>
      <c r="N163" s="27" t="str">
        <f t="shared" si="31"/>
        <v/>
      </c>
      <c r="O163" s="27" t="str">
        <f t="shared" si="32"/>
        <v/>
      </c>
      <c r="P163" s="27" t="str">
        <f t="shared" si="33"/>
        <v/>
      </c>
      <c r="Q163" s="28">
        <f t="shared" si="34"/>
        <v>-4166.51</v>
      </c>
    </row>
    <row r="164" spans="1:17" x14ac:dyDescent="0.25">
      <c r="A164">
        <v>140097</v>
      </c>
      <c r="B164" t="s">
        <v>149</v>
      </c>
      <c r="C164" s="3">
        <v>1</v>
      </c>
      <c r="D164" s="3">
        <v>317.58</v>
      </c>
      <c r="E164" s="3">
        <v>317.58</v>
      </c>
      <c r="F164" s="3"/>
      <c r="G164" s="3"/>
      <c r="H164" s="3"/>
      <c r="I164" s="29">
        <f t="shared" si="26"/>
        <v>317.58</v>
      </c>
      <c r="J164" s="29" t="str">
        <f t="shared" si="27"/>
        <v/>
      </c>
      <c r="K164" s="27">
        <f t="shared" si="28"/>
        <v>-1</v>
      </c>
      <c r="L164" s="27">
        <f t="shared" si="29"/>
        <v>-317.58</v>
      </c>
      <c r="M164" s="30" t="str">
        <f t="shared" si="30"/>
        <v/>
      </c>
      <c r="N164" s="27" t="str">
        <f t="shared" si="31"/>
        <v/>
      </c>
      <c r="O164" s="27" t="str">
        <f t="shared" si="32"/>
        <v/>
      </c>
      <c r="P164" s="27" t="str">
        <f t="shared" si="33"/>
        <v/>
      </c>
      <c r="Q164" s="28">
        <f t="shared" si="34"/>
        <v>-317.58</v>
      </c>
    </row>
    <row r="165" spans="1:17" x14ac:dyDescent="0.25">
      <c r="A165">
        <v>140274</v>
      </c>
      <c r="B165" t="s">
        <v>96</v>
      </c>
      <c r="C165" s="3">
        <v>10</v>
      </c>
      <c r="D165" s="3">
        <v>69.669999999999987</v>
      </c>
      <c r="E165" s="3">
        <v>696.69999999999993</v>
      </c>
      <c r="F165" s="3">
        <v>1</v>
      </c>
      <c r="G165" s="3">
        <v>87.47</v>
      </c>
      <c r="H165" s="3">
        <v>87.47</v>
      </c>
      <c r="I165" s="29">
        <f t="shared" si="26"/>
        <v>69.669999999999987</v>
      </c>
      <c r="J165" s="29">
        <f t="shared" si="27"/>
        <v>87.47</v>
      </c>
      <c r="K165" s="27">
        <f t="shared" si="28"/>
        <v>-9</v>
      </c>
      <c r="L165" s="27">
        <f t="shared" si="29"/>
        <v>-609.2299999999999</v>
      </c>
      <c r="M165" s="30">
        <f t="shared" si="30"/>
        <v>17.800000000000011</v>
      </c>
      <c r="N165" s="27">
        <f t="shared" si="31"/>
        <v>17.800000000000011</v>
      </c>
      <c r="O165" s="27">
        <f t="shared" si="32"/>
        <v>-9</v>
      </c>
      <c r="P165" s="27">
        <f t="shared" si="33"/>
        <v>-627.02999999999986</v>
      </c>
      <c r="Q165" s="28" t="str">
        <f t="shared" si="34"/>
        <v/>
      </c>
    </row>
    <row r="166" spans="1:17" x14ac:dyDescent="0.25">
      <c r="A166">
        <v>140275</v>
      </c>
      <c r="B166" t="s">
        <v>94</v>
      </c>
      <c r="C166" s="3">
        <v>5</v>
      </c>
      <c r="D166" s="3">
        <v>122.55500000000001</v>
      </c>
      <c r="E166" s="3">
        <v>585.91999999999996</v>
      </c>
      <c r="F166" s="3">
        <v>1</v>
      </c>
      <c r="G166" s="3">
        <v>149.24</v>
      </c>
      <c r="H166" s="3">
        <v>149.24</v>
      </c>
      <c r="I166" s="29">
        <f t="shared" si="26"/>
        <v>117.184</v>
      </c>
      <c r="J166" s="29">
        <f t="shared" si="27"/>
        <v>149.24</v>
      </c>
      <c r="K166" s="27">
        <f t="shared" si="28"/>
        <v>-4</v>
      </c>
      <c r="L166" s="27">
        <f t="shared" si="29"/>
        <v>-436.67999999999995</v>
      </c>
      <c r="M166" s="30">
        <f t="shared" si="30"/>
        <v>32.056000000000012</v>
      </c>
      <c r="N166" s="27">
        <f t="shared" si="31"/>
        <v>32.056000000000012</v>
      </c>
      <c r="O166" s="27">
        <f t="shared" si="32"/>
        <v>-4</v>
      </c>
      <c r="P166" s="27">
        <f t="shared" si="33"/>
        <v>-468.73599999999999</v>
      </c>
      <c r="Q166" s="28" t="str">
        <f t="shared" si="34"/>
        <v/>
      </c>
    </row>
    <row r="167" spans="1:17" x14ac:dyDescent="0.25">
      <c r="A167">
        <v>140368</v>
      </c>
      <c r="B167" t="s">
        <v>550</v>
      </c>
      <c r="C167" s="3">
        <v>3</v>
      </c>
      <c r="D167" s="3">
        <v>61.69</v>
      </c>
      <c r="E167" s="3">
        <v>185.07</v>
      </c>
      <c r="F167" s="3"/>
      <c r="G167" s="3"/>
      <c r="H167" s="3"/>
      <c r="I167" s="29">
        <f t="shared" si="26"/>
        <v>61.69</v>
      </c>
      <c r="J167" s="29" t="str">
        <f t="shared" si="27"/>
        <v/>
      </c>
      <c r="K167" s="27">
        <f t="shared" si="28"/>
        <v>-3</v>
      </c>
      <c r="L167" s="27">
        <f t="shared" si="29"/>
        <v>-185.07</v>
      </c>
      <c r="M167" s="30" t="str">
        <f t="shared" si="30"/>
        <v/>
      </c>
      <c r="N167" s="27" t="str">
        <f t="shared" si="31"/>
        <v/>
      </c>
      <c r="O167" s="27" t="str">
        <f t="shared" si="32"/>
        <v/>
      </c>
      <c r="P167" s="27" t="str">
        <f t="shared" si="33"/>
        <v/>
      </c>
      <c r="Q167" s="28">
        <f t="shared" si="34"/>
        <v>-185.07</v>
      </c>
    </row>
    <row r="168" spans="1:17" x14ac:dyDescent="0.25">
      <c r="A168">
        <v>140373</v>
      </c>
      <c r="B168" t="s">
        <v>549</v>
      </c>
      <c r="C168" s="3">
        <v>4</v>
      </c>
      <c r="D168" s="3">
        <v>180.63333333333333</v>
      </c>
      <c r="E168" s="3">
        <v>722.52</v>
      </c>
      <c r="F168" s="3"/>
      <c r="G168" s="3"/>
      <c r="H168" s="3"/>
      <c r="I168" s="29">
        <f t="shared" si="26"/>
        <v>180.63</v>
      </c>
      <c r="J168" s="29" t="str">
        <f t="shared" si="27"/>
        <v/>
      </c>
      <c r="K168" s="27">
        <f t="shared" si="28"/>
        <v>-4</v>
      </c>
      <c r="L168" s="27">
        <f t="shared" si="29"/>
        <v>-722.52</v>
      </c>
      <c r="M168" s="30" t="str">
        <f t="shared" si="30"/>
        <v/>
      </c>
      <c r="N168" s="27" t="str">
        <f t="shared" si="31"/>
        <v/>
      </c>
      <c r="O168" s="27" t="str">
        <f t="shared" si="32"/>
        <v/>
      </c>
      <c r="P168" s="27" t="str">
        <f t="shared" si="33"/>
        <v/>
      </c>
      <c r="Q168" s="28">
        <f t="shared" si="34"/>
        <v>-722.52</v>
      </c>
    </row>
    <row r="169" spans="1:17" x14ac:dyDescent="0.25">
      <c r="A169">
        <v>142083</v>
      </c>
      <c r="B169" t="s">
        <v>812</v>
      </c>
      <c r="C169" s="3">
        <v>1</v>
      </c>
      <c r="D169" s="3">
        <v>301.83</v>
      </c>
      <c r="E169" s="3">
        <v>301.83</v>
      </c>
      <c r="F169" s="3"/>
      <c r="G169" s="3"/>
      <c r="H169" s="3"/>
      <c r="I169" s="29">
        <f t="shared" si="26"/>
        <v>301.83</v>
      </c>
      <c r="J169" s="29" t="str">
        <f t="shared" si="27"/>
        <v/>
      </c>
      <c r="K169" s="27">
        <f t="shared" si="28"/>
        <v>-1</v>
      </c>
      <c r="L169" s="27">
        <f t="shared" si="29"/>
        <v>-301.83</v>
      </c>
      <c r="M169" s="30" t="str">
        <f t="shared" si="30"/>
        <v/>
      </c>
      <c r="N169" s="27" t="str">
        <f t="shared" si="31"/>
        <v/>
      </c>
      <c r="O169" s="27" t="str">
        <f t="shared" si="32"/>
        <v/>
      </c>
      <c r="P169" s="27" t="str">
        <f t="shared" si="33"/>
        <v/>
      </c>
      <c r="Q169" s="28">
        <f t="shared" si="34"/>
        <v>-301.83</v>
      </c>
    </row>
    <row r="170" spans="1:17" x14ac:dyDescent="0.25">
      <c r="A170">
        <v>142865</v>
      </c>
      <c r="B170" t="s">
        <v>691</v>
      </c>
      <c r="C170" s="3">
        <v>5</v>
      </c>
      <c r="D170" s="3">
        <v>47.19</v>
      </c>
      <c r="E170" s="3">
        <v>235.95</v>
      </c>
      <c r="F170" s="3">
        <v>2</v>
      </c>
      <c r="G170" s="3">
        <v>47.15</v>
      </c>
      <c r="H170" s="3">
        <v>94.3</v>
      </c>
      <c r="I170" s="29">
        <f t="shared" si="26"/>
        <v>47.19</v>
      </c>
      <c r="J170" s="29">
        <f t="shared" si="27"/>
        <v>47.15</v>
      </c>
      <c r="K170" s="27">
        <f t="shared" si="28"/>
        <v>-3</v>
      </c>
      <c r="L170" s="27">
        <f t="shared" si="29"/>
        <v>-141.64999999999998</v>
      </c>
      <c r="M170" s="30">
        <f t="shared" si="30"/>
        <v>-3.9999999999999147E-2</v>
      </c>
      <c r="N170" s="27">
        <f t="shared" si="31"/>
        <v>-7.9999999999998295E-2</v>
      </c>
      <c r="O170" s="27">
        <f t="shared" si="32"/>
        <v>-3</v>
      </c>
      <c r="P170" s="27">
        <f t="shared" si="33"/>
        <v>-141.57</v>
      </c>
      <c r="Q170" s="28" t="str">
        <f t="shared" si="34"/>
        <v/>
      </c>
    </row>
    <row r="171" spans="1:17" x14ac:dyDescent="0.25">
      <c r="A171">
        <v>144794</v>
      </c>
      <c r="B171" t="s">
        <v>57</v>
      </c>
      <c r="C171" s="3"/>
      <c r="D171" s="3"/>
      <c r="E171" s="3"/>
      <c r="F171" s="3">
        <v>1</v>
      </c>
      <c r="G171" s="3">
        <v>81.81</v>
      </c>
      <c r="H171" s="3">
        <v>81.81</v>
      </c>
      <c r="I171" s="29" t="str">
        <f t="shared" si="26"/>
        <v/>
      </c>
      <c r="J171" s="29">
        <f t="shared" si="27"/>
        <v>81.81</v>
      </c>
      <c r="K171" s="27">
        <f t="shared" si="28"/>
        <v>1</v>
      </c>
      <c r="L171" s="27">
        <f t="shared" si="29"/>
        <v>81.81</v>
      </c>
      <c r="M171" s="30" t="str">
        <f t="shared" si="30"/>
        <v/>
      </c>
      <c r="N171" s="27" t="str">
        <f t="shared" si="31"/>
        <v/>
      </c>
      <c r="O171" s="27" t="str">
        <f t="shared" si="32"/>
        <v/>
      </c>
      <c r="P171" s="27" t="str">
        <f t="shared" si="33"/>
        <v/>
      </c>
      <c r="Q171" s="28">
        <f t="shared" si="34"/>
        <v>81.81</v>
      </c>
    </row>
    <row r="172" spans="1:17" x14ac:dyDescent="0.25">
      <c r="A172">
        <v>144997</v>
      </c>
      <c r="B172" t="s">
        <v>193</v>
      </c>
      <c r="C172" s="3">
        <v>4</v>
      </c>
      <c r="D172" s="3">
        <v>237.5575</v>
      </c>
      <c r="E172" s="3">
        <v>950.23</v>
      </c>
      <c r="F172" s="3">
        <v>2</v>
      </c>
      <c r="G172" s="3">
        <v>237.26</v>
      </c>
      <c r="H172" s="3">
        <v>474.52</v>
      </c>
      <c r="I172" s="29">
        <f t="shared" si="26"/>
        <v>237.5575</v>
      </c>
      <c r="J172" s="29">
        <f t="shared" si="27"/>
        <v>237.26</v>
      </c>
      <c r="K172" s="27">
        <f t="shared" si="28"/>
        <v>-2</v>
      </c>
      <c r="L172" s="27">
        <f t="shared" si="29"/>
        <v>-475.71000000000004</v>
      </c>
      <c r="M172" s="30">
        <f t="shared" si="30"/>
        <v>-0.29750000000001364</v>
      </c>
      <c r="N172" s="27">
        <f t="shared" si="31"/>
        <v>-0.59500000000002728</v>
      </c>
      <c r="O172" s="27">
        <f t="shared" si="32"/>
        <v>-2</v>
      </c>
      <c r="P172" s="27">
        <f t="shared" si="33"/>
        <v>-475.11500000000001</v>
      </c>
      <c r="Q172" s="28" t="str">
        <f t="shared" si="34"/>
        <v/>
      </c>
    </row>
    <row r="173" spans="1:17" x14ac:dyDescent="0.25">
      <c r="A173">
        <v>145273</v>
      </c>
      <c r="B173" t="s">
        <v>294</v>
      </c>
      <c r="C173" s="3"/>
      <c r="D173" s="3"/>
      <c r="E173" s="3"/>
      <c r="F173" s="3">
        <v>1</v>
      </c>
      <c r="G173" s="3">
        <v>49.97</v>
      </c>
      <c r="H173" s="3">
        <v>49.97</v>
      </c>
      <c r="I173" s="29" t="str">
        <f t="shared" si="26"/>
        <v/>
      </c>
      <c r="J173" s="29">
        <f t="shared" si="27"/>
        <v>49.97</v>
      </c>
      <c r="K173" s="27">
        <f t="shared" si="28"/>
        <v>1</v>
      </c>
      <c r="L173" s="27">
        <f t="shared" si="29"/>
        <v>49.97</v>
      </c>
      <c r="M173" s="30" t="str">
        <f t="shared" si="30"/>
        <v/>
      </c>
      <c r="N173" s="27" t="str">
        <f t="shared" si="31"/>
        <v/>
      </c>
      <c r="O173" s="27" t="str">
        <f t="shared" si="32"/>
        <v/>
      </c>
      <c r="P173" s="27" t="str">
        <f t="shared" si="33"/>
        <v/>
      </c>
      <c r="Q173" s="28">
        <f t="shared" si="34"/>
        <v>49.97</v>
      </c>
    </row>
    <row r="174" spans="1:17" x14ac:dyDescent="0.25">
      <c r="A174">
        <v>145310</v>
      </c>
      <c r="B174" t="s">
        <v>67</v>
      </c>
      <c r="C174" s="3">
        <v>3</v>
      </c>
      <c r="D174" s="3">
        <v>44.38</v>
      </c>
      <c r="E174" s="3">
        <v>132.93</v>
      </c>
      <c r="F174" s="3"/>
      <c r="G174" s="3"/>
      <c r="H174" s="3"/>
      <c r="I174" s="29">
        <f t="shared" si="26"/>
        <v>44.31</v>
      </c>
      <c r="J174" s="29" t="str">
        <f t="shared" si="27"/>
        <v/>
      </c>
      <c r="K174" s="27">
        <f t="shared" si="28"/>
        <v>-3</v>
      </c>
      <c r="L174" s="27">
        <f t="shared" si="29"/>
        <v>-132.93</v>
      </c>
      <c r="M174" s="30" t="str">
        <f t="shared" si="30"/>
        <v/>
      </c>
      <c r="N174" s="27" t="str">
        <f t="shared" si="31"/>
        <v/>
      </c>
      <c r="O174" s="27" t="str">
        <f t="shared" si="32"/>
        <v/>
      </c>
      <c r="P174" s="27" t="str">
        <f t="shared" si="33"/>
        <v/>
      </c>
      <c r="Q174" s="28">
        <f t="shared" si="34"/>
        <v>-132.93</v>
      </c>
    </row>
    <row r="175" spans="1:17" x14ac:dyDescent="0.25">
      <c r="A175">
        <v>146071</v>
      </c>
      <c r="B175" t="s">
        <v>567</v>
      </c>
      <c r="C175" s="3"/>
      <c r="D175" s="3"/>
      <c r="E175" s="3"/>
      <c r="F175" s="3">
        <v>2</v>
      </c>
      <c r="G175" s="3">
        <v>112.74</v>
      </c>
      <c r="H175" s="3">
        <v>225.48</v>
      </c>
      <c r="I175" s="29" t="str">
        <f t="shared" si="26"/>
        <v/>
      </c>
      <c r="J175" s="29">
        <f t="shared" si="27"/>
        <v>112.74</v>
      </c>
      <c r="K175" s="27">
        <f t="shared" si="28"/>
        <v>2</v>
      </c>
      <c r="L175" s="27">
        <f t="shared" si="29"/>
        <v>225.48</v>
      </c>
      <c r="M175" s="30" t="str">
        <f t="shared" si="30"/>
        <v/>
      </c>
      <c r="N175" s="27" t="str">
        <f t="shared" si="31"/>
        <v/>
      </c>
      <c r="O175" s="27" t="str">
        <f t="shared" si="32"/>
        <v/>
      </c>
      <c r="P175" s="27" t="str">
        <f t="shared" si="33"/>
        <v/>
      </c>
      <c r="Q175" s="28">
        <f t="shared" si="34"/>
        <v>225.48</v>
      </c>
    </row>
    <row r="176" spans="1:17" x14ac:dyDescent="0.25">
      <c r="A176">
        <v>146444</v>
      </c>
      <c r="B176" t="s">
        <v>787</v>
      </c>
      <c r="C176" s="3">
        <v>1</v>
      </c>
      <c r="D176" s="3">
        <v>349.9</v>
      </c>
      <c r="E176" s="3">
        <v>349.9</v>
      </c>
      <c r="F176" s="3"/>
      <c r="G176" s="3"/>
      <c r="H176" s="3"/>
      <c r="I176" s="29">
        <f t="shared" si="26"/>
        <v>349.9</v>
      </c>
      <c r="J176" s="29" t="str">
        <f t="shared" si="27"/>
        <v/>
      </c>
      <c r="K176" s="27">
        <f t="shared" si="28"/>
        <v>-1</v>
      </c>
      <c r="L176" s="27">
        <f t="shared" si="29"/>
        <v>-349.9</v>
      </c>
      <c r="M176" s="30" t="str">
        <f t="shared" si="30"/>
        <v/>
      </c>
      <c r="N176" s="27" t="str">
        <f t="shared" si="31"/>
        <v/>
      </c>
      <c r="O176" s="27" t="str">
        <f t="shared" si="32"/>
        <v/>
      </c>
      <c r="P176" s="27" t="str">
        <f t="shared" si="33"/>
        <v/>
      </c>
      <c r="Q176" s="28">
        <f t="shared" si="34"/>
        <v>-349.9</v>
      </c>
    </row>
    <row r="177" spans="1:17" x14ac:dyDescent="0.25">
      <c r="A177">
        <v>146692</v>
      </c>
      <c r="B177" t="s">
        <v>319</v>
      </c>
      <c r="C177" s="3">
        <v>1</v>
      </c>
      <c r="D177" s="3">
        <v>77.760000000000005</v>
      </c>
      <c r="E177" s="3">
        <v>77.760000000000005</v>
      </c>
      <c r="F177" s="3"/>
      <c r="G177" s="3"/>
      <c r="H177" s="3"/>
      <c r="I177" s="29">
        <f t="shared" si="26"/>
        <v>77.760000000000005</v>
      </c>
      <c r="J177" s="29" t="str">
        <f t="shared" si="27"/>
        <v/>
      </c>
      <c r="K177" s="27">
        <f t="shared" si="28"/>
        <v>-1</v>
      </c>
      <c r="L177" s="27">
        <f t="shared" si="29"/>
        <v>-77.760000000000005</v>
      </c>
      <c r="M177" s="30" t="str">
        <f t="shared" si="30"/>
        <v/>
      </c>
      <c r="N177" s="27" t="str">
        <f t="shared" si="31"/>
        <v/>
      </c>
      <c r="O177" s="27" t="str">
        <f t="shared" si="32"/>
        <v/>
      </c>
      <c r="P177" s="27" t="str">
        <f t="shared" si="33"/>
        <v/>
      </c>
      <c r="Q177" s="28">
        <f t="shared" si="34"/>
        <v>-77.760000000000005</v>
      </c>
    </row>
    <row r="178" spans="1:17" x14ac:dyDescent="0.25">
      <c r="A178">
        <v>147458</v>
      </c>
      <c r="B178" t="s">
        <v>321</v>
      </c>
      <c r="C178" s="3"/>
      <c r="D178" s="3"/>
      <c r="E178" s="3"/>
      <c r="F178" s="3">
        <v>1</v>
      </c>
      <c r="G178" s="3">
        <v>99.37</v>
      </c>
      <c r="H178" s="3">
        <v>99.37</v>
      </c>
      <c r="I178" s="29" t="str">
        <f t="shared" si="26"/>
        <v/>
      </c>
      <c r="J178" s="29">
        <f t="shared" si="27"/>
        <v>99.37</v>
      </c>
      <c r="K178" s="27">
        <f t="shared" si="28"/>
        <v>1</v>
      </c>
      <c r="L178" s="27">
        <f t="shared" si="29"/>
        <v>99.37</v>
      </c>
      <c r="M178" s="30" t="str">
        <f t="shared" si="30"/>
        <v/>
      </c>
      <c r="N178" s="27" t="str">
        <f t="shared" si="31"/>
        <v/>
      </c>
      <c r="O178" s="27" t="str">
        <f t="shared" si="32"/>
        <v/>
      </c>
      <c r="P178" s="27" t="str">
        <f t="shared" si="33"/>
        <v/>
      </c>
      <c r="Q178" s="28">
        <f t="shared" si="34"/>
        <v>99.37</v>
      </c>
    </row>
    <row r="179" spans="1:17" x14ac:dyDescent="0.25">
      <c r="A179">
        <v>147466</v>
      </c>
      <c r="B179" t="s">
        <v>322</v>
      </c>
      <c r="C179" s="3"/>
      <c r="D179" s="3"/>
      <c r="E179" s="3"/>
      <c r="F179" s="3">
        <v>1</v>
      </c>
      <c r="G179" s="3">
        <v>131.01</v>
      </c>
      <c r="H179" s="3">
        <v>131.01</v>
      </c>
      <c r="I179" s="29" t="str">
        <f t="shared" si="26"/>
        <v/>
      </c>
      <c r="J179" s="29">
        <f t="shared" si="27"/>
        <v>131.01</v>
      </c>
      <c r="K179" s="27">
        <f t="shared" si="28"/>
        <v>1</v>
      </c>
      <c r="L179" s="27">
        <f t="shared" si="29"/>
        <v>131.01</v>
      </c>
      <c r="M179" s="30" t="str">
        <f t="shared" si="30"/>
        <v/>
      </c>
      <c r="N179" s="27" t="str">
        <f t="shared" si="31"/>
        <v/>
      </c>
      <c r="O179" s="27" t="str">
        <f t="shared" si="32"/>
        <v/>
      </c>
      <c r="P179" s="27" t="str">
        <f t="shared" si="33"/>
        <v/>
      </c>
      <c r="Q179" s="28">
        <f t="shared" si="34"/>
        <v>131.01</v>
      </c>
    </row>
    <row r="180" spans="1:17" x14ac:dyDescent="0.25">
      <c r="A180">
        <v>147476</v>
      </c>
      <c r="B180" t="s">
        <v>521</v>
      </c>
      <c r="C180" s="3">
        <v>2</v>
      </c>
      <c r="D180" s="3">
        <v>86.7</v>
      </c>
      <c r="E180" s="3">
        <v>173.4</v>
      </c>
      <c r="F180" s="3"/>
      <c r="G180" s="3"/>
      <c r="H180" s="3"/>
      <c r="I180" s="29">
        <f t="shared" si="26"/>
        <v>86.7</v>
      </c>
      <c r="J180" s="29" t="str">
        <f t="shared" si="27"/>
        <v/>
      </c>
      <c r="K180" s="27">
        <f t="shared" si="28"/>
        <v>-2</v>
      </c>
      <c r="L180" s="27">
        <f t="shared" si="29"/>
        <v>-173.4</v>
      </c>
      <c r="M180" s="30" t="str">
        <f t="shared" si="30"/>
        <v/>
      </c>
      <c r="N180" s="27" t="str">
        <f t="shared" si="31"/>
        <v/>
      </c>
      <c r="O180" s="27" t="str">
        <f t="shared" si="32"/>
        <v/>
      </c>
      <c r="P180" s="27" t="str">
        <f t="shared" si="33"/>
        <v/>
      </c>
      <c r="Q180" s="28">
        <f t="shared" si="34"/>
        <v>-173.4</v>
      </c>
    </row>
    <row r="181" spans="1:17" x14ac:dyDescent="0.25">
      <c r="A181">
        <v>147478</v>
      </c>
      <c r="B181" t="s">
        <v>523</v>
      </c>
      <c r="C181" s="3">
        <v>2</v>
      </c>
      <c r="D181" s="3">
        <v>85.01</v>
      </c>
      <c r="E181" s="3">
        <v>170.02</v>
      </c>
      <c r="F181" s="3"/>
      <c r="G181" s="3"/>
      <c r="H181" s="3"/>
      <c r="I181" s="29">
        <f t="shared" si="26"/>
        <v>85.01</v>
      </c>
      <c r="J181" s="29" t="str">
        <f t="shared" si="27"/>
        <v/>
      </c>
      <c r="K181" s="27">
        <f t="shared" si="28"/>
        <v>-2</v>
      </c>
      <c r="L181" s="27">
        <f t="shared" si="29"/>
        <v>-170.02</v>
      </c>
      <c r="M181" s="30" t="str">
        <f t="shared" si="30"/>
        <v/>
      </c>
      <c r="N181" s="27" t="str">
        <f t="shared" si="31"/>
        <v/>
      </c>
      <c r="O181" s="27" t="str">
        <f t="shared" si="32"/>
        <v/>
      </c>
      <c r="P181" s="27" t="str">
        <f t="shared" si="33"/>
        <v/>
      </c>
      <c r="Q181" s="28">
        <f t="shared" si="34"/>
        <v>-170.02</v>
      </c>
    </row>
    <row r="182" spans="1:17" x14ac:dyDescent="0.25">
      <c r="A182">
        <v>147515</v>
      </c>
      <c r="B182" t="s">
        <v>129</v>
      </c>
      <c r="C182" s="3">
        <v>3</v>
      </c>
      <c r="D182" s="3">
        <v>142.09666666666666</v>
      </c>
      <c r="E182" s="3">
        <v>426.28999999999996</v>
      </c>
      <c r="F182" s="3">
        <v>2</v>
      </c>
      <c r="G182" s="3">
        <v>150.25</v>
      </c>
      <c r="H182" s="3">
        <v>300.5</v>
      </c>
      <c r="I182" s="29">
        <f t="shared" si="26"/>
        <v>142.09666666666666</v>
      </c>
      <c r="J182" s="29">
        <f t="shared" si="27"/>
        <v>150.25</v>
      </c>
      <c r="K182" s="27">
        <f t="shared" si="28"/>
        <v>-1</v>
      </c>
      <c r="L182" s="27">
        <f t="shared" si="29"/>
        <v>-125.78999999999996</v>
      </c>
      <c r="M182" s="30">
        <f t="shared" si="30"/>
        <v>8.153333333333336</v>
      </c>
      <c r="N182" s="27">
        <f t="shared" si="31"/>
        <v>16.306666666666672</v>
      </c>
      <c r="O182" s="27">
        <f t="shared" si="32"/>
        <v>-1</v>
      </c>
      <c r="P182" s="27">
        <f t="shared" si="33"/>
        <v>-142.09666666666666</v>
      </c>
      <c r="Q182" s="28" t="str">
        <f t="shared" si="34"/>
        <v/>
      </c>
    </row>
    <row r="183" spans="1:17" x14ac:dyDescent="0.25">
      <c r="A183">
        <v>147712</v>
      </c>
      <c r="B183" t="s">
        <v>702</v>
      </c>
      <c r="C183" s="3">
        <v>1</v>
      </c>
      <c r="D183" s="3">
        <v>224.47</v>
      </c>
      <c r="E183" s="3">
        <v>224.47</v>
      </c>
      <c r="F183" s="3"/>
      <c r="G183" s="3"/>
      <c r="H183" s="3"/>
      <c r="I183" s="29">
        <f t="shared" si="26"/>
        <v>224.47</v>
      </c>
      <c r="J183" s="29" t="str">
        <f t="shared" si="27"/>
        <v/>
      </c>
      <c r="K183" s="27">
        <f t="shared" si="28"/>
        <v>-1</v>
      </c>
      <c r="L183" s="27">
        <f t="shared" si="29"/>
        <v>-224.47</v>
      </c>
      <c r="M183" s="30" t="str">
        <f t="shared" si="30"/>
        <v/>
      </c>
      <c r="N183" s="27" t="str">
        <f t="shared" si="31"/>
        <v/>
      </c>
      <c r="O183" s="27" t="str">
        <f t="shared" si="32"/>
        <v/>
      </c>
      <c r="P183" s="27" t="str">
        <f t="shared" si="33"/>
        <v/>
      </c>
      <c r="Q183" s="28">
        <f t="shared" si="34"/>
        <v>-224.47</v>
      </c>
    </row>
    <row r="184" spans="1:17" x14ac:dyDescent="0.25">
      <c r="A184">
        <v>148578</v>
      </c>
      <c r="B184" t="s">
        <v>750</v>
      </c>
      <c r="C184" s="3">
        <v>7</v>
      </c>
      <c r="D184" s="3">
        <v>54.98</v>
      </c>
      <c r="E184" s="3">
        <v>384.86</v>
      </c>
      <c r="F184" s="3">
        <v>2</v>
      </c>
      <c r="G184" s="3">
        <v>54.92</v>
      </c>
      <c r="H184" s="3">
        <v>109.84</v>
      </c>
      <c r="I184" s="29">
        <f t="shared" si="26"/>
        <v>54.980000000000004</v>
      </c>
      <c r="J184" s="29">
        <f t="shared" si="27"/>
        <v>54.92</v>
      </c>
      <c r="K184" s="27">
        <f t="shared" si="28"/>
        <v>-5</v>
      </c>
      <c r="L184" s="27">
        <f t="shared" si="29"/>
        <v>-275.02</v>
      </c>
      <c r="M184" s="30">
        <f t="shared" si="30"/>
        <v>-6.0000000000002274E-2</v>
      </c>
      <c r="N184" s="27">
        <f t="shared" si="31"/>
        <v>-0.12000000000000455</v>
      </c>
      <c r="O184" s="27">
        <f t="shared" si="32"/>
        <v>-5</v>
      </c>
      <c r="P184" s="27">
        <f t="shared" si="33"/>
        <v>-274.90000000000003</v>
      </c>
      <c r="Q184" s="28" t="str">
        <f t="shared" si="34"/>
        <v/>
      </c>
    </row>
    <row r="185" spans="1:17" x14ac:dyDescent="0.25">
      <c r="A185">
        <v>148888</v>
      </c>
      <c r="B185" t="s">
        <v>83</v>
      </c>
      <c r="C185" s="3">
        <v>2</v>
      </c>
      <c r="D185" s="3">
        <v>58.894999999999996</v>
      </c>
      <c r="E185" s="3">
        <v>117.78999999999999</v>
      </c>
      <c r="F185" s="3"/>
      <c r="G185" s="3"/>
      <c r="H185" s="3"/>
      <c r="I185" s="29">
        <f t="shared" si="26"/>
        <v>58.894999999999996</v>
      </c>
      <c r="J185" s="29" t="str">
        <f t="shared" si="27"/>
        <v/>
      </c>
      <c r="K185" s="27">
        <f t="shared" si="28"/>
        <v>-2</v>
      </c>
      <c r="L185" s="27">
        <f t="shared" si="29"/>
        <v>-117.78999999999999</v>
      </c>
      <c r="M185" s="30" t="str">
        <f t="shared" si="30"/>
        <v/>
      </c>
      <c r="N185" s="27" t="str">
        <f t="shared" si="31"/>
        <v/>
      </c>
      <c r="O185" s="27" t="str">
        <f t="shared" si="32"/>
        <v/>
      </c>
      <c r="P185" s="27" t="str">
        <f t="shared" si="33"/>
        <v/>
      </c>
      <c r="Q185" s="28">
        <f t="shared" si="34"/>
        <v>-117.78999999999999</v>
      </c>
    </row>
    <row r="186" spans="1:17" x14ac:dyDescent="0.25">
      <c r="A186">
        <v>149014</v>
      </c>
      <c r="B186" t="s">
        <v>722</v>
      </c>
      <c r="C186" s="3">
        <v>1</v>
      </c>
      <c r="D186" s="3">
        <v>100.5</v>
      </c>
      <c r="E186" s="3">
        <v>100.5</v>
      </c>
      <c r="F186" s="3"/>
      <c r="G186" s="3"/>
      <c r="H186" s="3"/>
      <c r="I186" s="29">
        <f t="shared" si="26"/>
        <v>100.5</v>
      </c>
      <c r="J186" s="29" t="str">
        <f t="shared" si="27"/>
        <v/>
      </c>
      <c r="K186" s="27">
        <f t="shared" si="28"/>
        <v>-1</v>
      </c>
      <c r="L186" s="27">
        <f t="shared" si="29"/>
        <v>-100.5</v>
      </c>
      <c r="M186" s="30" t="str">
        <f t="shared" si="30"/>
        <v/>
      </c>
      <c r="N186" s="27" t="str">
        <f t="shared" si="31"/>
        <v/>
      </c>
      <c r="O186" s="27" t="str">
        <f t="shared" si="32"/>
        <v/>
      </c>
      <c r="P186" s="27" t="str">
        <f t="shared" si="33"/>
        <v/>
      </c>
      <c r="Q186" s="28">
        <f t="shared" si="34"/>
        <v>-100.5</v>
      </c>
    </row>
    <row r="187" spans="1:17" x14ac:dyDescent="0.25">
      <c r="A187">
        <v>149195</v>
      </c>
      <c r="B187" t="s">
        <v>341</v>
      </c>
      <c r="C187" s="3">
        <v>9</v>
      </c>
      <c r="D187" s="3">
        <v>225.24</v>
      </c>
      <c r="E187" s="3">
        <v>2027.16</v>
      </c>
      <c r="F187" s="3">
        <v>3</v>
      </c>
      <c r="G187" s="3">
        <v>225.10000000000002</v>
      </c>
      <c r="H187" s="3">
        <v>675.44</v>
      </c>
      <c r="I187" s="29">
        <f t="shared" si="26"/>
        <v>225.24</v>
      </c>
      <c r="J187" s="29">
        <f t="shared" si="27"/>
        <v>225.14666666666668</v>
      </c>
      <c r="K187" s="27">
        <f t="shared" si="28"/>
        <v>-6</v>
      </c>
      <c r="L187" s="27">
        <f t="shared" si="29"/>
        <v>-1351.72</v>
      </c>
      <c r="M187" s="30">
        <f t="shared" si="30"/>
        <v>-9.3333333333333712E-2</v>
      </c>
      <c r="N187" s="27">
        <f t="shared" si="31"/>
        <v>-0.28000000000000114</v>
      </c>
      <c r="O187" s="27">
        <f t="shared" si="32"/>
        <v>-6</v>
      </c>
      <c r="P187" s="27">
        <f t="shared" si="33"/>
        <v>-1351.44</v>
      </c>
      <c r="Q187" s="28" t="str">
        <f t="shared" si="34"/>
        <v/>
      </c>
    </row>
    <row r="188" spans="1:17" x14ac:dyDescent="0.25">
      <c r="A188">
        <v>149317</v>
      </c>
      <c r="B188" t="s">
        <v>132</v>
      </c>
      <c r="C188" s="3"/>
      <c r="D188" s="3"/>
      <c r="E188" s="3"/>
      <c r="F188" s="3">
        <v>1</v>
      </c>
      <c r="G188" s="3">
        <v>299</v>
      </c>
      <c r="H188" s="3">
        <v>299</v>
      </c>
      <c r="I188" s="29" t="str">
        <f t="shared" si="26"/>
        <v/>
      </c>
      <c r="J188" s="29">
        <f t="shared" si="27"/>
        <v>299</v>
      </c>
      <c r="K188" s="27">
        <f t="shared" si="28"/>
        <v>1</v>
      </c>
      <c r="L188" s="27">
        <f t="shared" si="29"/>
        <v>299</v>
      </c>
      <c r="M188" s="30" t="str">
        <f t="shared" si="30"/>
        <v/>
      </c>
      <c r="N188" s="27" t="str">
        <f t="shared" si="31"/>
        <v/>
      </c>
      <c r="O188" s="27" t="str">
        <f t="shared" si="32"/>
        <v/>
      </c>
      <c r="P188" s="27" t="str">
        <f t="shared" si="33"/>
        <v/>
      </c>
      <c r="Q188" s="28">
        <f t="shared" si="34"/>
        <v>299</v>
      </c>
    </row>
    <row r="189" spans="1:17" x14ac:dyDescent="0.25">
      <c r="A189">
        <v>149483</v>
      </c>
      <c r="B189" t="s">
        <v>858</v>
      </c>
      <c r="C189" s="3">
        <v>12</v>
      </c>
      <c r="D189" s="3">
        <v>138.84800000000001</v>
      </c>
      <c r="E189" s="3">
        <v>1666.72</v>
      </c>
      <c r="F189" s="3">
        <v>9</v>
      </c>
      <c r="G189" s="3">
        <v>139.06666666666666</v>
      </c>
      <c r="H189" s="3">
        <v>1251.5900000000001</v>
      </c>
      <c r="I189" s="29">
        <f t="shared" si="26"/>
        <v>138.89333333333335</v>
      </c>
      <c r="J189" s="29">
        <f t="shared" si="27"/>
        <v>139.06555555555556</v>
      </c>
      <c r="K189" s="27">
        <f t="shared" si="28"/>
        <v>-3</v>
      </c>
      <c r="L189" s="27">
        <f t="shared" si="29"/>
        <v>-415.12999999999988</v>
      </c>
      <c r="M189" s="30">
        <f t="shared" si="30"/>
        <v>0.17222222222221717</v>
      </c>
      <c r="N189" s="27">
        <f t="shared" si="31"/>
        <v>1.5499999999999545</v>
      </c>
      <c r="O189" s="27">
        <f t="shared" si="32"/>
        <v>-3</v>
      </c>
      <c r="P189" s="27">
        <f t="shared" si="33"/>
        <v>-416.68000000000006</v>
      </c>
      <c r="Q189" s="28" t="str">
        <f t="shared" si="34"/>
        <v/>
      </c>
    </row>
    <row r="190" spans="1:17" x14ac:dyDescent="0.25">
      <c r="A190">
        <v>149910</v>
      </c>
      <c r="B190" t="s">
        <v>517</v>
      </c>
      <c r="C190" s="3">
        <v>1</v>
      </c>
      <c r="D190" s="3">
        <v>98.11</v>
      </c>
      <c r="E190" s="3">
        <v>98.11</v>
      </c>
      <c r="F190" s="3">
        <v>1</v>
      </c>
      <c r="G190" s="3">
        <v>98.11</v>
      </c>
      <c r="H190" s="3">
        <v>98.11</v>
      </c>
      <c r="I190" s="29">
        <f t="shared" si="26"/>
        <v>98.11</v>
      </c>
      <c r="J190" s="29">
        <f t="shared" si="27"/>
        <v>98.11</v>
      </c>
      <c r="K190" s="27">
        <f t="shared" si="28"/>
        <v>0</v>
      </c>
      <c r="L190" s="27">
        <f t="shared" si="29"/>
        <v>0</v>
      </c>
      <c r="M190" s="30">
        <f t="shared" si="30"/>
        <v>0</v>
      </c>
      <c r="N190" s="27">
        <f t="shared" si="31"/>
        <v>0</v>
      </c>
      <c r="O190" s="27">
        <f t="shared" si="32"/>
        <v>0</v>
      </c>
      <c r="P190" s="27">
        <f t="shared" si="33"/>
        <v>0</v>
      </c>
      <c r="Q190" s="28" t="str">
        <f t="shared" si="34"/>
        <v/>
      </c>
    </row>
    <row r="191" spans="1:17" x14ac:dyDescent="0.25">
      <c r="A191">
        <v>149990</v>
      </c>
      <c r="B191" t="s">
        <v>324</v>
      </c>
      <c r="C191" s="3"/>
      <c r="D191" s="3"/>
      <c r="E191" s="3"/>
      <c r="F191" s="3">
        <v>4</v>
      </c>
      <c r="G191" s="3">
        <v>121.77</v>
      </c>
      <c r="H191" s="3">
        <v>487.08</v>
      </c>
      <c r="I191" s="29" t="str">
        <f t="shared" si="26"/>
        <v/>
      </c>
      <c r="J191" s="29">
        <f t="shared" si="27"/>
        <v>121.77</v>
      </c>
      <c r="K191" s="27">
        <f t="shared" si="28"/>
        <v>4</v>
      </c>
      <c r="L191" s="27">
        <f t="shared" si="29"/>
        <v>487.08</v>
      </c>
      <c r="M191" s="30" t="str">
        <f t="shared" si="30"/>
        <v/>
      </c>
      <c r="N191" s="27" t="str">
        <f t="shared" si="31"/>
        <v/>
      </c>
      <c r="O191" s="27" t="str">
        <f t="shared" si="32"/>
        <v/>
      </c>
      <c r="P191" s="27" t="str">
        <f t="shared" si="33"/>
        <v/>
      </c>
      <c r="Q191" s="28">
        <f t="shared" si="34"/>
        <v>487.08</v>
      </c>
    </row>
    <row r="192" spans="1:17" x14ac:dyDescent="0.25">
      <c r="A192">
        <v>150316</v>
      </c>
      <c r="B192" t="s">
        <v>794</v>
      </c>
      <c r="C192" s="3">
        <v>3</v>
      </c>
      <c r="D192" s="3">
        <v>69.37</v>
      </c>
      <c r="E192" s="3">
        <v>208.11</v>
      </c>
      <c r="F192" s="3"/>
      <c r="G192" s="3"/>
      <c r="H192" s="3"/>
      <c r="I192" s="29">
        <f t="shared" si="26"/>
        <v>69.37</v>
      </c>
      <c r="J192" s="29" t="str">
        <f t="shared" si="27"/>
        <v/>
      </c>
      <c r="K192" s="27">
        <f t="shared" si="28"/>
        <v>-3</v>
      </c>
      <c r="L192" s="27">
        <f t="shared" si="29"/>
        <v>-208.11</v>
      </c>
      <c r="M192" s="30" t="str">
        <f t="shared" si="30"/>
        <v/>
      </c>
      <c r="N192" s="27" t="str">
        <f t="shared" si="31"/>
        <v/>
      </c>
      <c r="O192" s="27" t="str">
        <f t="shared" si="32"/>
        <v/>
      </c>
      <c r="P192" s="27" t="str">
        <f t="shared" si="33"/>
        <v/>
      </c>
      <c r="Q192" s="28">
        <f t="shared" si="34"/>
        <v>-208.11</v>
      </c>
    </row>
    <row r="193" spans="1:17" x14ac:dyDescent="0.25">
      <c r="A193">
        <v>150318</v>
      </c>
      <c r="B193" t="s">
        <v>792</v>
      </c>
      <c r="C193" s="3">
        <v>17</v>
      </c>
      <c r="D193" s="3">
        <v>207.87899999999999</v>
      </c>
      <c r="E193" s="3">
        <v>3533.74</v>
      </c>
      <c r="F193" s="3">
        <v>23</v>
      </c>
      <c r="G193" s="3">
        <v>209.06250000000003</v>
      </c>
      <c r="H193" s="3">
        <v>4807.8900000000003</v>
      </c>
      <c r="I193" s="29">
        <f t="shared" si="26"/>
        <v>207.86705882352939</v>
      </c>
      <c r="J193" s="29">
        <f t="shared" si="27"/>
        <v>209.03869565217391</v>
      </c>
      <c r="K193" s="27">
        <f t="shared" si="28"/>
        <v>6</v>
      </c>
      <c r="L193" s="27">
        <f t="shared" si="29"/>
        <v>1274.1500000000005</v>
      </c>
      <c r="M193" s="30">
        <f t="shared" si="30"/>
        <v>1.1716368286445231</v>
      </c>
      <c r="N193" s="27">
        <f t="shared" si="31"/>
        <v>26.947647058824032</v>
      </c>
      <c r="O193" s="27">
        <f t="shared" si="32"/>
        <v>6</v>
      </c>
      <c r="P193" s="27">
        <f t="shared" si="33"/>
        <v>1247.2023529411763</v>
      </c>
      <c r="Q193" s="28" t="str">
        <f t="shared" si="34"/>
        <v/>
      </c>
    </row>
    <row r="194" spans="1:17" x14ac:dyDescent="0.25">
      <c r="A194">
        <v>151581</v>
      </c>
      <c r="B194" t="s">
        <v>222</v>
      </c>
      <c r="C194" s="3"/>
      <c r="D194" s="3"/>
      <c r="E194" s="3"/>
      <c r="F194" s="3">
        <v>1</v>
      </c>
      <c r="G194" s="3">
        <v>197.54</v>
      </c>
      <c r="H194" s="3">
        <v>197.54</v>
      </c>
      <c r="I194" s="29" t="str">
        <f t="shared" si="26"/>
        <v/>
      </c>
      <c r="J194" s="29">
        <f t="shared" si="27"/>
        <v>197.54</v>
      </c>
      <c r="K194" s="27">
        <f t="shared" si="28"/>
        <v>1</v>
      </c>
      <c r="L194" s="27">
        <f t="shared" si="29"/>
        <v>197.54</v>
      </c>
      <c r="M194" s="30" t="str">
        <f t="shared" si="30"/>
        <v/>
      </c>
      <c r="N194" s="27" t="str">
        <f t="shared" si="31"/>
        <v/>
      </c>
      <c r="O194" s="27" t="str">
        <f t="shared" si="32"/>
        <v/>
      </c>
      <c r="P194" s="27" t="str">
        <f t="shared" si="33"/>
        <v/>
      </c>
      <c r="Q194" s="28">
        <f t="shared" si="34"/>
        <v>197.54</v>
      </c>
    </row>
    <row r="195" spans="1:17" x14ac:dyDescent="0.25">
      <c r="A195">
        <v>151949</v>
      </c>
      <c r="B195" t="s">
        <v>425</v>
      </c>
      <c r="C195" s="3">
        <v>1</v>
      </c>
      <c r="D195" s="3">
        <v>149.63</v>
      </c>
      <c r="E195" s="3">
        <v>149.63</v>
      </c>
      <c r="F195" s="3"/>
      <c r="G195" s="3"/>
      <c r="H195" s="3"/>
      <c r="I195" s="29">
        <f t="shared" si="26"/>
        <v>149.63</v>
      </c>
      <c r="J195" s="29" t="str">
        <f t="shared" si="27"/>
        <v/>
      </c>
      <c r="K195" s="27">
        <f t="shared" si="28"/>
        <v>-1</v>
      </c>
      <c r="L195" s="27">
        <f t="shared" si="29"/>
        <v>-149.63</v>
      </c>
      <c r="M195" s="30" t="str">
        <f t="shared" si="30"/>
        <v/>
      </c>
      <c r="N195" s="27" t="str">
        <f t="shared" si="31"/>
        <v/>
      </c>
      <c r="O195" s="27" t="str">
        <f t="shared" si="32"/>
        <v/>
      </c>
      <c r="P195" s="27" t="str">
        <f t="shared" si="33"/>
        <v/>
      </c>
      <c r="Q195" s="28">
        <f t="shared" si="34"/>
        <v>-149.63</v>
      </c>
    </row>
    <row r="196" spans="1:17" x14ac:dyDescent="0.25">
      <c r="A196">
        <v>152334</v>
      </c>
      <c r="B196" t="s">
        <v>342</v>
      </c>
      <c r="C196" s="3">
        <v>16</v>
      </c>
      <c r="D196" s="3">
        <v>198.18000000000004</v>
      </c>
      <c r="E196" s="3">
        <v>3170.88</v>
      </c>
      <c r="F196" s="3"/>
      <c r="G196" s="3"/>
      <c r="H196" s="3"/>
      <c r="I196" s="29">
        <f t="shared" si="26"/>
        <v>198.18</v>
      </c>
      <c r="J196" s="29" t="str">
        <f t="shared" si="27"/>
        <v/>
      </c>
      <c r="K196" s="27">
        <f t="shared" si="28"/>
        <v>-16</v>
      </c>
      <c r="L196" s="27">
        <f t="shared" si="29"/>
        <v>-3170.88</v>
      </c>
      <c r="M196" s="30" t="str">
        <f t="shared" si="30"/>
        <v/>
      </c>
      <c r="N196" s="27" t="str">
        <f t="shared" si="31"/>
        <v/>
      </c>
      <c r="O196" s="27" t="str">
        <f t="shared" si="32"/>
        <v/>
      </c>
      <c r="P196" s="27" t="str">
        <f t="shared" si="33"/>
        <v/>
      </c>
      <c r="Q196" s="28">
        <f t="shared" si="34"/>
        <v>-3170.88</v>
      </c>
    </row>
    <row r="197" spans="1:17" x14ac:dyDescent="0.25">
      <c r="A197">
        <v>153200</v>
      </c>
      <c r="B197" t="s">
        <v>34</v>
      </c>
      <c r="C197" s="3"/>
      <c r="D197" s="3"/>
      <c r="E197" s="3"/>
      <c r="F197" s="3">
        <v>3</v>
      </c>
      <c r="G197" s="3">
        <v>52.36</v>
      </c>
      <c r="H197" s="3">
        <v>157.08000000000001</v>
      </c>
      <c r="I197" s="29" t="str">
        <f t="shared" si="26"/>
        <v/>
      </c>
      <c r="J197" s="29">
        <f t="shared" si="27"/>
        <v>52.360000000000007</v>
      </c>
      <c r="K197" s="27">
        <f t="shared" si="28"/>
        <v>3</v>
      </c>
      <c r="L197" s="27">
        <f t="shared" si="29"/>
        <v>157.08000000000001</v>
      </c>
      <c r="M197" s="30" t="str">
        <f t="shared" si="30"/>
        <v/>
      </c>
      <c r="N197" s="27" t="str">
        <f t="shared" si="31"/>
        <v/>
      </c>
      <c r="O197" s="27" t="str">
        <f t="shared" si="32"/>
        <v/>
      </c>
      <c r="P197" s="27" t="str">
        <f t="shared" si="33"/>
        <v/>
      </c>
      <c r="Q197" s="28">
        <f t="shared" si="34"/>
        <v>157.08000000000001</v>
      </c>
    </row>
    <row r="198" spans="1:17" x14ac:dyDescent="0.25">
      <c r="A198">
        <v>153639</v>
      </c>
      <c r="B198" t="s">
        <v>332</v>
      </c>
      <c r="C198" s="3">
        <v>12</v>
      </c>
      <c r="D198" s="3">
        <v>80.518571428571434</v>
      </c>
      <c r="E198" s="3">
        <v>967.6</v>
      </c>
      <c r="F198" s="3">
        <v>5</v>
      </c>
      <c r="G198" s="3">
        <v>80.55</v>
      </c>
      <c r="H198" s="3">
        <v>402.39</v>
      </c>
      <c r="I198" s="29">
        <f t="shared" si="26"/>
        <v>80.63333333333334</v>
      </c>
      <c r="J198" s="29">
        <f t="shared" si="27"/>
        <v>80.477999999999994</v>
      </c>
      <c r="K198" s="27">
        <f t="shared" si="28"/>
        <v>-7</v>
      </c>
      <c r="L198" s="27">
        <f t="shared" si="29"/>
        <v>-565.21</v>
      </c>
      <c r="M198" s="30">
        <f t="shared" si="30"/>
        <v>-0.15533333333334554</v>
      </c>
      <c r="N198" s="27">
        <f t="shared" si="31"/>
        <v>-0.77666666666672768</v>
      </c>
      <c r="O198" s="27">
        <f t="shared" si="32"/>
        <v>-7</v>
      </c>
      <c r="P198" s="27">
        <f t="shared" si="33"/>
        <v>-564.43333333333339</v>
      </c>
      <c r="Q198" s="28" t="str">
        <f t="shared" si="34"/>
        <v/>
      </c>
    </row>
    <row r="199" spans="1:17" x14ac:dyDescent="0.25">
      <c r="A199">
        <v>153642</v>
      </c>
      <c r="B199" t="s">
        <v>217</v>
      </c>
      <c r="C199" s="3">
        <v>2</v>
      </c>
      <c r="D199" s="3">
        <v>46.56</v>
      </c>
      <c r="E199" s="3">
        <v>93.12</v>
      </c>
      <c r="F199" s="3"/>
      <c r="G199" s="3"/>
      <c r="H199" s="3"/>
      <c r="I199" s="29">
        <f t="shared" si="26"/>
        <v>46.56</v>
      </c>
      <c r="J199" s="29" t="str">
        <f t="shared" si="27"/>
        <v/>
      </c>
      <c r="K199" s="27">
        <f t="shared" si="28"/>
        <v>-2</v>
      </c>
      <c r="L199" s="27">
        <f t="shared" si="29"/>
        <v>-93.12</v>
      </c>
      <c r="M199" s="30" t="str">
        <f t="shared" si="30"/>
        <v/>
      </c>
      <c r="N199" s="27" t="str">
        <f t="shared" si="31"/>
        <v/>
      </c>
      <c r="O199" s="27" t="str">
        <f t="shared" si="32"/>
        <v/>
      </c>
      <c r="P199" s="27" t="str">
        <f t="shared" si="33"/>
        <v/>
      </c>
      <c r="Q199" s="28">
        <f t="shared" si="34"/>
        <v>-93.12</v>
      </c>
    </row>
    <row r="200" spans="1:17" x14ac:dyDescent="0.25">
      <c r="A200">
        <v>153950</v>
      </c>
      <c r="B200" t="s">
        <v>853</v>
      </c>
      <c r="C200" s="3"/>
      <c r="D200" s="3"/>
      <c r="E200" s="3"/>
      <c r="F200" s="3">
        <v>8</v>
      </c>
      <c r="G200" s="3">
        <v>91.50333333333333</v>
      </c>
      <c r="H200" s="3">
        <v>732</v>
      </c>
      <c r="I200" s="29" t="str">
        <f t="shared" si="26"/>
        <v/>
      </c>
      <c r="J200" s="29">
        <f t="shared" si="27"/>
        <v>91.5</v>
      </c>
      <c r="K200" s="27">
        <f t="shared" si="28"/>
        <v>8</v>
      </c>
      <c r="L200" s="27">
        <f t="shared" si="29"/>
        <v>732</v>
      </c>
      <c r="M200" s="30" t="str">
        <f t="shared" si="30"/>
        <v/>
      </c>
      <c r="N200" s="27" t="str">
        <f t="shared" si="31"/>
        <v/>
      </c>
      <c r="O200" s="27" t="str">
        <f t="shared" si="32"/>
        <v/>
      </c>
      <c r="P200" s="27" t="str">
        <f t="shared" si="33"/>
        <v/>
      </c>
      <c r="Q200" s="28">
        <f t="shared" si="34"/>
        <v>732</v>
      </c>
    </row>
    <row r="201" spans="1:17" x14ac:dyDescent="0.25">
      <c r="A201">
        <v>153951</v>
      </c>
      <c r="B201" t="s">
        <v>852</v>
      </c>
      <c r="C201" s="3">
        <v>3</v>
      </c>
      <c r="D201" s="3">
        <v>183.52</v>
      </c>
      <c r="E201" s="3">
        <v>550.56000000000006</v>
      </c>
      <c r="F201" s="3"/>
      <c r="G201" s="3"/>
      <c r="H201" s="3"/>
      <c r="I201" s="29">
        <f t="shared" si="26"/>
        <v>183.52</v>
      </c>
      <c r="J201" s="29" t="str">
        <f t="shared" si="27"/>
        <v/>
      </c>
      <c r="K201" s="27">
        <f t="shared" si="28"/>
        <v>-3</v>
      </c>
      <c r="L201" s="27">
        <f t="shared" si="29"/>
        <v>-550.56000000000006</v>
      </c>
      <c r="M201" s="30" t="str">
        <f t="shared" si="30"/>
        <v/>
      </c>
      <c r="N201" s="27" t="str">
        <f t="shared" si="31"/>
        <v/>
      </c>
      <c r="O201" s="27" t="str">
        <f t="shared" si="32"/>
        <v/>
      </c>
      <c r="P201" s="27" t="str">
        <f t="shared" si="33"/>
        <v/>
      </c>
      <c r="Q201" s="28">
        <f t="shared" si="34"/>
        <v>-550.56000000000006</v>
      </c>
    </row>
    <row r="202" spans="1:17" x14ac:dyDescent="0.25">
      <c r="A202">
        <v>154094</v>
      </c>
      <c r="B202" t="s">
        <v>789</v>
      </c>
      <c r="C202" s="3">
        <v>4</v>
      </c>
      <c r="D202" s="3">
        <v>111.38</v>
      </c>
      <c r="E202" s="3">
        <v>445.52</v>
      </c>
      <c r="F202" s="3"/>
      <c r="G202" s="3"/>
      <c r="H202" s="3"/>
      <c r="I202" s="29">
        <f t="shared" si="26"/>
        <v>111.38</v>
      </c>
      <c r="J202" s="29" t="str">
        <f t="shared" si="27"/>
        <v/>
      </c>
      <c r="K202" s="27">
        <f t="shared" si="28"/>
        <v>-4</v>
      </c>
      <c r="L202" s="27">
        <f t="shared" si="29"/>
        <v>-445.52</v>
      </c>
      <c r="M202" s="30" t="str">
        <f t="shared" si="30"/>
        <v/>
      </c>
      <c r="N202" s="27" t="str">
        <f t="shared" si="31"/>
        <v/>
      </c>
      <c r="O202" s="27" t="str">
        <f t="shared" si="32"/>
        <v/>
      </c>
      <c r="P202" s="27" t="str">
        <f t="shared" si="33"/>
        <v/>
      </c>
      <c r="Q202" s="28">
        <f t="shared" si="34"/>
        <v>-445.52</v>
      </c>
    </row>
    <row r="203" spans="1:17" x14ac:dyDescent="0.25">
      <c r="A203">
        <v>154424</v>
      </c>
      <c r="B203" t="s">
        <v>654</v>
      </c>
      <c r="C203" s="3">
        <v>7</v>
      </c>
      <c r="D203" s="3">
        <v>177.09285714285716</v>
      </c>
      <c r="E203" s="3">
        <v>1239.6500000000001</v>
      </c>
      <c r="F203" s="3"/>
      <c r="G203" s="3"/>
      <c r="H203" s="3"/>
      <c r="I203" s="29">
        <f t="shared" si="26"/>
        <v>177.09285714285716</v>
      </c>
      <c r="J203" s="29" t="str">
        <f t="shared" si="27"/>
        <v/>
      </c>
      <c r="K203" s="27">
        <f t="shared" si="28"/>
        <v>-7</v>
      </c>
      <c r="L203" s="27">
        <f t="shared" si="29"/>
        <v>-1239.6500000000001</v>
      </c>
      <c r="M203" s="30" t="str">
        <f t="shared" si="30"/>
        <v/>
      </c>
      <c r="N203" s="27" t="str">
        <f t="shared" si="31"/>
        <v/>
      </c>
      <c r="O203" s="27" t="str">
        <f t="shared" si="32"/>
        <v/>
      </c>
      <c r="P203" s="27" t="str">
        <f t="shared" si="33"/>
        <v/>
      </c>
      <c r="Q203" s="28">
        <f t="shared" si="34"/>
        <v>-1239.6500000000001</v>
      </c>
    </row>
    <row r="204" spans="1:17" x14ac:dyDescent="0.25">
      <c r="A204">
        <v>154539</v>
      </c>
      <c r="B204" t="s">
        <v>221</v>
      </c>
      <c r="C204" s="3"/>
      <c r="D204" s="3"/>
      <c r="E204" s="3"/>
      <c r="F204" s="3">
        <v>5</v>
      </c>
      <c r="G204" s="3">
        <v>60.16</v>
      </c>
      <c r="H204" s="3">
        <v>300.79999999999995</v>
      </c>
      <c r="I204" s="29" t="str">
        <f t="shared" si="26"/>
        <v/>
      </c>
      <c r="J204" s="29">
        <f t="shared" si="27"/>
        <v>60.159999999999989</v>
      </c>
      <c r="K204" s="27">
        <f t="shared" si="28"/>
        <v>5</v>
      </c>
      <c r="L204" s="27">
        <f t="shared" si="29"/>
        <v>300.79999999999995</v>
      </c>
      <c r="M204" s="30" t="str">
        <f t="shared" si="30"/>
        <v/>
      </c>
      <c r="N204" s="27" t="str">
        <f t="shared" si="31"/>
        <v/>
      </c>
      <c r="O204" s="27" t="str">
        <f t="shared" si="32"/>
        <v/>
      </c>
      <c r="P204" s="27" t="str">
        <f t="shared" si="33"/>
        <v/>
      </c>
      <c r="Q204" s="28">
        <f t="shared" si="34"/>
        <v>300.79999999999995</v>
      </c>
    </row>
    <row r="205" spans="1:17" x14ac:dyDescent="0.25">
      <c r="A205">
        <v>155093</v>
      </c>
      <c r="B205" t="s">
        <v>809</v>
      </c>
      <c r="C205" s="3"/>
      <c r="D205" s="3"/>
      <c r="E205" s="3"/>
      <c r="F205" s="3">
        <v>1</v>
      </c>
      <c r="G205" s="3">
        <v>400.22</v>
      </c>
      <c r="H205" s="3">
        <v>400.22</v>
      </c>
      <c r="I205" s="29" t="str">
        <f t="shared" si="26"/>
        <v/>
      </c>
      <c r="J205" s="29">
        <f t="shared" si="27"/>
        <v>400.22</v>
      </c>
      <c r="K205" s="27">
        <f t="shared" si="28"/>
        <v>1</v>
      </c>
      <c r="L205" s="27">
        <f t="shared" si="29"/>
        <v>400.22</v>
      </c>
      <c r="M205" s="30" t="str">
        <f t="shared" si="30"/>
        <v/>
      </c>
      <c r="N205" s="27" t="str">
        <f t="shared" si="31"/>
        <v/>
      </c>
      <c r="O205" s="27" t="str">
        <f t="shared" si="32"/>
        <v/>
      </c>
      <c r="P205" s="27" t="str">
        <f t="shared" si="33"/>
        <v/>
      </c>
      <c r="Q205" s="28">
        <f t="shared" si="34"/>
        <v>400.22</v>
      </c>
    </row>
    <row r="206" spans="1:17" x14ac:dyDescent="0.25">
      <c r="A206">
        <v>155777</v>
      </c>
      <c r="B206" t="s">
        <v>726</v>
      </c>
      <c r="C206" s="3">
        <v>1</v>
      </c>
      <c r="D206" s="3">
        <v>244.49</v>
      </c>
      <c r="E206" s="3">
        <v>244.49</v>
      </c>
      <c r="F206" s="3"/>
      <c r="G206" s="3"/>
      <c r="H206" s="3"/>
      <c r="I206" s="29">
        <f t="shared" si="26"/>
        <v>244.49</v>
      </c>
      <c r="J206" s="29" t="str">
        <f t="shared" si="27"/>
        <v/>
      </c>
      <c r="K206" s="27">
        <f t="shared" si="28"/>
        <v>-1</v>
      </c>
      <c r="L206" s="27">
        <f t="shared" si="29"/>
        <v>-244.49</v>
      </c>
      <c r="M206" s="30" t="str">
        <f t="shared" si="30"/>
        <v/>
      </c>
      <c r="N206" s="27" t="str">
        <f t="shared" si="31"/>
        <v/>
      </c>
      <c r="O206" s="27" t="str">
        <f t="shared" si="32"/>
        <v/>
      </c>
      <c r="P206" s="27" t="str">
        <f t="shared" si="33"/>
        <v/>
      </c>
      <c r="Q206" s="28">
        <f t="shared" si="34"/>
        <v>-244.49</v>
      </c>
    </row>
    <row r="207" spans="1:17" x14ac:dyDescent="0.25">
      <c r="A207">
        <v>155823</v>
      </c>
      <c r="B207" t="s">
        <v>612</v>
      </c>
      <c r="C207" s="3">
        <v>393</v>
      </c>
      <c r="D207" s="3">
        <v>33.499062500000015</v>
      </c>
      <c r="E207" s="3">
        <v>13163.009999999998</v>
      </c>
      <c r="F207" s="3">
        <v>127</v>
      </c>
      <c r="G207" s="3">
        <v>33.741999999999997</v>
      </c>
      <c r="H207" s="3">
        <v>4268.95</v>
      </c>
      <c r="I207" s="29">
        <f t="shared" si="26"/>
        <v>33.493664122137403</v>
      </c>
      <c r="J207" s="29">
        <f t="shared" si="27"/>
        <v>33.613779527559053</v>
      </c>
      <c r="K207" s="27">
        <f t="shared" si="28"/>
        <v>-266</v>
      </c>
      <c r="L207" s="27">
        <f t="shared" si="29"/>
        <v>-8894.0599999999977</v>
      </c>
      <c r="M207" s="30">
        <f t="shared" si="30"/>
        <v>0.12011540542165022</v>
      </c>
      <c r="N207" s="27">
        <f t="shared" si="31"/>
        <v>15.254656488549578</v>
      </c>
      <c r="O207" s="27">
        <f t="shared" si="32"/>
        <v>-266</v>
      </c>
      <c r="P207" s="27">
        <f t="shared" si="33"/>
        <v>-8909.3146564885501</v>
      </c>
      <c r="Q207" s="28" t="str">
        <f t="shared" si="34"/>
        <v/>
      </c>
    </row>
    <row r="208" spans="1:17" x14ac:dyDescent="0.25">
      <c r="A208">
        <v>155824</v>
      </c>
      <c r="B208" t="s">
        <v>611</v>
      </c>
      <c r="C208" s="3">
        <v>15</v>
      </c>
      <c r="D208" s="3">
        <v>50.640000000000008</v>
      </c>
      <c r="E208" s="3">
        <v>759.59999999999991</v>
      </c>
      <c r="F208" s="3">
        <v>15</v>
      </c>
      <c r="G208" s="3">
        <v>50.639999999999993</v>
      </c>
      <c r="H208" s="3">
        <v>759.59999999999991</v>
      </c>
      <c r="I208" s="29">
        <f t="shared" si="26"/>
        <v>50.639999999999993</v>
      </c>
      <c r="J208" s="29">
        <f t="shared" si="27"/>
        <v>50.639999999999993</v>
      </c>
      <c r="K208" s="27">
        <f t="shared" si="28"/>
        <v>0</v>
      </c>
      <c r="L208" s="27">
        <f t="shared" si="29"/>
        <v>0</v>
      </c>
      <c r="M208" s="30">
        <f t="shared" si="30"/>
        <v>0</v>
      </c>
      <c r="N208" s="27">
        <f t="shared" si="31"/>
        <v>0</v>
      </c>
      <c r="O208" s="27">
        <f t="shared" si="32"/>
        <v>0</v>
      </c>
      <c r="P208" s="27">
        <f t="shared" si="33"/>
        <v>0</v>
      </c>
      <c r="Q208" s="28" t="str">
        <f t="shared" si="34"/>
        <v/>
      </c>
    </row>
    <row r="209" spans="1:17" x14ac:dyDescent="0.25">
      <c r="A209">
        <v>156805</v>
      </c>
      <c r="B209" t="s">
        <v>359</v>
      </c>
      <c r="C209" s="3"/>
      <c r="D209" s="3"/>
      <c r="E209" s="3"/>
      <c r="F209" s="3">
        <v>4</v>
      </c>
      <c r="G209" s="3">
        <v>58.644999999999996</v>
      </c>
      <c r="H209" s="3">
        <v>234.57999999999998</v>
      </c>
      <c r="I209" s="29" t="str">
        <f t="shared" si="26"/>
        <v/>
      </c>
      <c r="J209" s="29">
        <f t="shared" si="27"/>
        <v>58.644999999999996</v>
      </c>
      <c r="K209" s="27">
        <f t="shared" si="28"/>
        <v>4</v>
      </c>
      <c r="L209" s="27">
        <f t="shared" si="29"/>
        <v>234.57999999999998</v>
      </c>
      <c r="M209" s="30" t="str">
        <f t="shared" si="30"/>
        <v/>
      </c>
      <c r="N209" s="27" t="str">
        <f t="shared" si="31"/>
        <v/>
      </c>
      <c r="O209" s="27" t="str">
        <f t="shared" si="32"/>
        <v/>
      </c>
      <c r="P209" s="27" t="str">
        <f t="shared" si="33"/>
        <v/>
      </c>
      <c r="Q209" s="28">
        <f t="shared" si="34"/>
        <v>234.57999999999998</v>
      </c>
    </row>
    <row r="210" spans="1:17" x14ac:dyDescent="0.25">
      <c r="A210">
        <v>156811</v>
      </c>
      <c r="B210" t="s">
        <v>358</v>
      </c>
      <c r="C210" s="3"/>
      <c r="D210" s="3"/>
      <c r="E210" s="3"/>
      <c r="F210" s="3">
        <v>1</v>
      </c>
      <c r="G210" s="3">
        <v>151.24</v>
      </c>
      <c r="H210" s="3">
        <v>151.24</v>
      </c>
      <c r="I210" s="29" t="str">
        <f t="shared" si="26"/>
        <v/>
      </c>
      <c r="J210" s="29">
        <f t="shared" si="27"/>
        <v>151.24</v>
      </c>
      <c r="K210" s="27">
        <f t="shared" si="28"/>
        <v>1</v>
      </c>
      <c r="L210" s="27">
        <f t="shared" si="29"/>
        <v>151.24</v>
      </c>
      <c r="M210" s="30" t="str">
        <f t="shared" si="30"/>
        <v/>
      </c>
      <c r="N210" s="27" t="str">
        <f t="shared" si="31"/>
        <v/>
      </c>
      <c r="O210" s="27" t="str">
        <f t="shared" si="32"/>
        <v/>
      </c>
      <c r="P210" s="27" t="str">
        <f t="shared" si="33"/>
        <v/>
      </c>
      <c r="Q210" s="28">
        <f t="shared" si="34"/>
        <v>151.24</v>
      </c>
    </row>
    <row r="211" spans="1:17" x14ac:dyDescent="0.25">
      <c r="A211">
        <v>156926</v>
      </c>
      <c r="B211" t="s">
        <v>78</v>
      </c>
      <c r="C211" s="3">
        <v>9</v>
      </c>
      <c r="D211" s="3">
        <v>48.4</v>
      </c>
      <c r="E211" s="3">
        <v>435.59999999999997</v>
      </c>
      <c r="F211" s="3">
        <v>9</v>
      </c>
      <c r="G211" s="3">
        <v>48.4</v>
      </c>
      <c r="H211" s="3">
        <v>435.59999999999997</v>
      </c>
      <c r="I211" s="29">
        <f t="shared" si="26"/>
        <v>48.4</v>
      </c>
      <c r="J211" s="29">
        <f t="shared" si="27"/>
        <v>48.4</v>
      </c>
      <c r="K211" s="27">
        <f t="shared" si="28"/>
        <v>0</v>
      </c>
      <c r="L211" s="27">
        <f t="shared" si="29"/>
        <v>0</v>
      </c>
      <c r="M211" s="30">
        <f t="shared" si="30"/>
        <v>0</v>
      </c>
      <c r="N211" s="27">
        <f t="shared" si="31"/>
        <v>0</v>
      </c>
      <c r="O211" s="27">
        <f t="shared" si="32"/>
        <v>0</v>
      </c>
      <c r="P211" s="27">
        <f t="shared" si="33"/>
        <v>0</v>
      </c>
      <c r="Q211" s="28" t="str">
        <f t="shared" si="34"/>
        <v/>
      </c>
    </row>
    <row r="212" spans="1:17" x14ac:dyDescent="0.25">
      <c r="A212">
        <v>156981</v>
      </c>
      <c r="B212" t="s">
        <v>785</v>
      </c>
      <c r="C212" s="3">
        <v>2</v>
      </c>
      <c r="D212" s="3">
        <v>30.18</v>
      </c>
      <c r="E212" s="3">
        <v>60.36</v>
      </c>
      <c r="F212" s="3"/>
      <c r="G212" s="3"/>
      <c r="H212" s="3"/>
      <c r="I212" s="29">
        <f t="shared" si="26"/>
        <v>30.18</v>
      </c>
      <c r="J212" s="29" t="str">
        <f t="shared" si="27"/>
        <v/>
      </c>
      <c r="K212" s="27">
        <f t="shared" si="28"/>
        <v>-2</v>
      </c>
      <c r="L212" s="27">
        <f t="shared" si="29"/>
        <v>-60.36</v>
      </c>
      <c r="M212" s="30" t="str">
        <f t="shared" si="30"/>
        <v/>
      </c>
      <c r="N212" s="27" t="str">
        <f t="shared" si="31"/>
        <v/>
      </c>
      <c r="O212" s="27" t="str">
        <f t="shared" si="32"/>
        <v/>
      </c>
      <c r="P212" s="27" t="str">
        <f t="shared" si="33"/>
        <v/>
      </c>
      <c r="Q212" s="28">
        <f t="shared" si="34"/>
        <v>-60.36</v>
      </c>
    </row>
    <row r="213" spans="1:17" x14ac:dyDescent="0.25">
      <c r="A213">
        <v>156993</v>
      </c>
      <c r="B213" t="s">
        <v>168</v>
      </c>
      <c r="C213" s="3">
        <v>8</v>
      </c>
      <c r="D213" s="3">
        <v>73.150000000000006</v>
      </c>
      <c r="E213" s="3">
        <v>585.20000000000005</v>
      </c>
      <c r="F213" s="3"/>
      <c r="G213" s="3"/>
      <c r="H213" s="3"/>
      <c r="I213" s="29">
        <f t="shared" ref="I213:I276" si="35">IF(E213=0,"",E213/C213)</f>
        <v>73.150000000000006</v>
      </c>
      <c r="J213" s="29" t="str">
        <f t="shared" ref="J213:J276" si="36">IF(F213=0,"",H213/F213)</f>
        <v/>
      </c>
      <c r="K213" s="27">
        <f t="shared" ref="K213:K276" si="37">F213-C213</f>
        <v>-8</v>
      </c>
      <c r="L213" s="27">
        <f t="shared" ref="L213:L276" si="38">H213-E213</f>
        <v>-585.20000000000005</v>
      </c>
      <c r="M213" s="30" t="str">
        <f t="shared" ref="M213:M276" si="39">IF(OR(C213=0,F213=0),"",J213-I213)</f>
        <v/>
      </c>
      <c r="N213" s="27" t="str">
        <f t="shared" ref="N213:N276" si="40">IF(M213="","",F213*M213)</f>
        <v/>
      </c>
      <c r="O213" s="27" t="str">
        <f t="shared" ref="O213:O276" si="41">IF(M213="","",F213-C213)</f>
        <v/>
      </c>
      <c r="P213" s="27" t="str">
        <f t="shared" ref="P213:P276" si="42">IF(M213="","",(F213-C213)*I213)</f>
        <v/>
      </c>
      <c r="Q213" s="28">
        <f t="shared" ref="Q213:Q276" si="43">IF(M213="",H213-E213,"")</f>
        <v>-585.20000000000005</v>
      </c>
    </row>
    <row r="214" spans="1:17" x14ac:dyDescent="0.25">
      <c r="A214">
        <v>157121</v>
      </c>
      <c r="B214" t="s">
        <v>559</v>
      </c>
      <c r="C214" s="3">
        <v>2</v>
      </c>
      <c r="D214" s="3">
        <v>236.68</v>
      </c>
      <c r="E214" s="3">
        <v>473.36</v>
      </c>
      <c r="F214" s="3"/>
      <c r="G214" s="3"/>
      <c r="H214" s="3"/>
      <c r="I214" s="29">
        <f t="shared" si="35"/>
        <v>236.68</v>
      </c>
      <c r="J214" s="29" t="str">
        <f t="shared" si="36"/>
        <v/>
      </c>
      <c r="K214" s="27">
        <f t="shared" si="37"/>
        <v>-2</v>
      </c>
      <c r="L214" s="27">
        <f t="shared" si="38"/>
        <v>-473.36</v>
      </c>
      <c r="M214" s="30" t="str">
        <f t="shared" si="39"/>
        <v/>
      </c>
      <c r="N214" s="27" t="str">
        <f t="shared" si="40"/>
        <v/>
      </c>
      <c r="O214" s="27" t="str">
        <f t="shared" si="41"/>
        <v/>
      </c>
      <c r="P214" s="27" t="str">
        <f t="shared" si="42"/>
        <v/>
      </c>
      <c r="Q214" s="28">
        <f t="shared" si="43"/>
        <v>-473.36</v>
      </c>
    </row>
    <row r="215" spans="1:17" x14ac:dyDescent="0.25">
      <c r="A215">
        <v>157123</v>
      </c>
      <c r="B215" t="s">
        <v>557</v>
      </c>
      <c r="C215" s="3">
        <v>1</v>
      </c>
      <c r="D215" s="3">
        <v>260.8</v>
      </c>
      <c r="E215" s="3">
        <v>260.8</v>
      </c>
      <c r="F215" s="3"/>
      <c r="G215" s="3"/>
      <c r="H215" s="3"/>
      <c r="I215" s="29">
        <f t="shared" si="35"/>
        <v>260.8</v>
      </c>
      <c r="J215" s="29" t="str">
        <f t="shared" si="36"/>
        <v/>
      </c>
      <c r="K215" s="27">
        <f t="shared" si="37"/>
        <v>-1</v>
      </c>
      <c r="L215" s="27">
        <f t="shared" si="38"/>
        <v>-260.8</v>
      </c>
      <c r="M215" s="30" t="str">
        <f t="shared" si="39"/>
        <v/>
      </c>
      <c r="N215" s="27" t="str">
        <f t="shared" si="40"/>
        <v/>
      </c>
      <c r="O215" s="27" t="str">
        <f t="shared" si="41"/>
        <v/>
      </c>
      <c r="P215" s="27" t="str">
        <f t="shared" si="42"/>
        <v/>
      </c>
      <c r="Q215" s="28">
        <f t="shared" si="43"/>
        <v>-260.8</v>
      </c>
    </row>
    <row r="216" spans="1:17" x14ac:dyDescent="0.25">
      <c r="A216">
        <v>157345</v>
      </c>
      <c r="B216" t="s">
        <v>510</v>
      </c>
      <c r="C216" s="3">
        <v>1</v>
      </c>
      <c r="D216" s="3">
        <v>465.05</v>
      </c>
      <c r="E216" s="3">
        <v>465.05</v>
      </c>
      <c r="F216" s="3"/>
      <c r="G216" s="3"/>
      <c r="H216" s="3"/>
      <c r="I216" s="29">
        <f t="shared" si="35"/>
        <v>465.05</v>
      </c>
      <c r="J216" s="29" t="str">
        <f t="shared" si="36"/>
        <v/>
      </c>
      <c r="K216" s="27">
        <f t="shared" si="37"/>
        <v>-1</v>
      </c>
      <c r="L216" s="27">
        <f t="shared" si="38"/>
        <v>-465.05</v>
      </c>
      <c r="M216" s="30" t="str">
        <f t="shared" si="39"/>
        <v/>
      </c>
      <c r="N216" s="27" t="str">
        <f t="shared" si="40"/>
        <v/>
      </c>
      <c r="O216" s="27" t="str">
        <f t="shared" si="41"/>
        <v/>
      </c>
      <c r="P216" s="27" t="str">
        <f t="shared" si="42"/>
        <v/>
      </c>
      <c r="Q216" s="28">
        <f t="shared" si="43"/>
        <v>-465.05</v>
      </c>
    </row>
    <row r="217" spans="1:17" x14ac:dyDescent="0.25">
      <c r="A217">
        <v>157525</v>
      </c>
      <c r="B217" t="s">
        <v>584</v>
      </c>
      <c r="C217" s="3">
        <v>1</v>
      </c>
      <c r="D217" s="3">
        <v>97.53</v>
      </c>
      <c r="E217" s="3">
        <v>97.53</v>
      </c>
      <c r="F217" s="3"/>
      <c r="G217" s="3"/>
      <c r="H217" s="3"/>
      <c r="I217" s="29">
        <f t="shared" si="35"/>
        <v>97.53</v>
      </c>
      <c r="J217" s="29" t="str">
        <f t="shared" si="36"/>
        <v/>
      </c>
      <c r="K217" s="27">
        <f t="shared" si="37"/>
        <v>-1</v>
      </c>
      <c r="L217" s="27">
        <f t="shared" si="38"/>
        <v>-97.53</v>
      </c>
      <c r="M217" s="30" t="str">
        <f t="shared" si="39"/>
        <v/>
      </c>
      <c r="N217" s="27" t="str">
        <f t="shared" si="40"/>
        <v/>
      </c>
      <c r="O217" s="27" t="str">
        <f t="shared" si="41"/>
        <v/>
      </c>
      <c r="P217" s="27" t="str">
        <f t="shared" si="42"/>
        <v/>
      </c>
      <c r="Q217" s="28">
        <f t="shared" si="43"/>
        <v>-97.53</v>
      </c>
    </row>
    <row r="218" spans="1:17" x14ac:dyDescent="0.25">
      <c r="A218">
        <v>157586</v>
      </c>
      <c r="B218" t="s">
        <v>308</v>
      </c>
      <c r="C218" s="3"/>
      <c r="D218" s="3"/>
      <c r="E218" s="3"/>
      <c r="F218" s="3">
        <v>1</v>
      </c>
      <c r="G218" s="3">
        <v>73.62</v>
      </c>
      <c r="H218" s="3">
        <v>73.62</v>
      </c>
      <c r="I218" s="29" t="str">
        <f t="shared" si="35"/>
        <v/>
      </c>
      <c r="J218" s="29">
        <f t="shared" si="36"/>
        <v>73.62</v>
      </c>
      <c r="K218" s="27">
        <f t="shared" si="37"/>
        <v>1</v>
      </c>
      <c r="L218" s="27">
        <f t="shared" si="38"/>
        <v>73.62</v>
      </c>
      <c r="M218" s="30" t="str">
        <f t="shared" si="39"/>
        <v/>
      </c>
      <c r="N218" s="27" t="str">
        <f t="shared" si="40"/>
        <v/>
      </c>
      <c r="O218" s="27" t="str">
        <f t="shared" si="41"/>
        <v/>
      </c>
      <c r="P218" s="27" t="str">
        <f t="shared" si="42"/>
        <v/>
      </c>
      <c r="Q218" s="28">
        <f t="shared" si="43"/>
        <v>73.62</v>
      </c>
    </row>
    <row r="219" spans="1:17" x14ac:dyDescent="0.25">
      <c r="A219">
        <v>157608</v>
      </c>
      <c r="B219" t="s">
        <v>413</v>
      </c>
      <c r="C219" s="3"/>
      <c r="D219" s="3"/>
      <c r="E219" s="3"/>
      <c r="F219" s="3">
        <v>4</v>
      </c>
      <c r="G219" s="3">
        <v>92.522500000000008</v>
      </c>
      <c r="H219" s="3">
        <v>370.09000000000003</v>
      </c>
      <c r="I219" s="29" t="str">
        <f t="shared" si="35"/>
        <v/>
      </c>
      <c r="J219" s="29">
        <f t="shared" si="36"/>
        <v>92.522500000000008</v>
      </c>
      <c r="K219" s="27">
        <f t="shared" si="37"/>
        <v>4</v>
      </c>
      <c r="L219" s="27">
        <f t="shared" si="38"/>
        <v>370.09000000000003</v>
      </c>
      <c r="M219" s="30" t="str">
        <f t="shared" si="39"/>
        <v/>
      </c>
      <c r="N219" s="27" t="str">
        <f t="shared" si="40"/>
        <v/>
      </c>
      <c r="O219" s="27" t="str">
        <f t="shared" si="41"/>
        <v/>
      </c>
      <c r="P219" s="27" t="str">
        <f t="shared" si="42"/>
        <v/>
      </c>
      <c r="Q219" s="28">
        <f t="shared" si="43"/>
        <v>370.09000000000003</v>
      </c>
    </row>
    <row r="220" spans="1:17" x14ac:dyDescent="0.25">
      <c r="A220">
        <v>158191</v>
      </c>
      <c r="B220" t="s">
        <v>738</v>
      </c>
      <c r="C220" s="3">
        <v>3</v>
      </c>
      <c r="D220" s="3">
        <v>58.31</v>
      </c>
      <c r="E220" s="3">
        <v>174.93</v>
      </c>
      <c r="F220" s="3"/>
      <c r="G220" s="3"/>
      <c r="H220" s="3"/>
      <c r="I220" s="29">
        <f t="shared" si="35"/>
        <v>58.31</v>
      </c>
      <c r="J220" s="29" t="str">
        <f t="shared" si="36"/>
        <v/>
      </c>
      <c r="K220" s="27">
        <f t="shared" si="37"/>
        <v>-3</v>
      </c>
      <c r="L220" s="27">
        <f t="shared" si="38"/>
        <v>-174.93</v>
      </c>
      <c r="M220" s="30" t="str">
        <f t="shared" si="39"/>
        <v/>
      </c>
      <c r="N220" s="27" t="str">
        <f t="shared" si="40"/>
        <v/>
      </c>
      <c r="O220" s="27" t="str">
        <f t="shared" si="41"/>
        <v/>
      </c>
      <c r="P220" s="27" t="str">
        <f t="shared" si="42"/>
        <v/>
      </c>
      <c r="Q220" s="28">
        <f t="shared" si="43"/>
        <v>-174.93</v>
      </c>
    </row>
    <row r="221" spans="1:17" x14ac:dyDescent="0.25">
      <c r="A221">
        <v>158198</v>
      </c>
      <c r="B221" t="s">
        <v>740</v>
      </c>
      <c r="C221" s="3"/>
      <c r="D221" s="3"/>
      <c r="E221" s="3"/>
      <c r="F221" s="3">
        <v>1</v>
      </c>
      <c r="G221" s="3">
        <v>196.91</v>
      </c>
      <c r="H221" s="3">
        <v>196.91</v>
      </c>
      <c r="I221" s="29" t="str">
        <f t="shared" si="35"/>
        <v/>
      </c>
      <c r="J221" s="29">
        <f t="shared" si="36"/>
        <v>196.91</v>
      </c>
      <c r="K221" s="27">
        <f t="shared" si="37"/>
        <v>1</v>
      </c>
      <c r="L221" s="27">
        <f t="shared" si="38"/>
        <v>196.91</v>
      </c>
      <c r="M221" s="30" t="str">
        <f t="shared" si="39"/>
        <v/>
      </c>
      <c r="N221" s="27" t="str">
        <f t="shared" si="40"/>
        <v/>
      </c>
      <c r="O221" s="27" t="str">
        <f t="shared" si="41"/>
        <v/>
      </c>
      <c r="P221" s="27" t="str">
        <f t="shared" si="42"/>
        <v/>
      </c>
      <c r="Q221" s="28">
        <f t="shared" si="43"/>
        <v>196.91</v>
      </c>
    </row>
    <row r="222" spans="1:17" x14ac:dyDescent="0.25">
      <c r="A222">
        <v>158249</v>
      </c>
      <c r="B222" t="s">
        <v>377</v>
      </c>
      <c r="C222" s="3"/>
      <c r="D222" s="3"/>
      <c r="E222" s="3"/>
      <c r="F222" s="3">
        <v>2</v>
      </c>
      <c r="G222" s="3">
        <v>249.06</v>
      </c>
      <c r="H222" s="3">
        <v>498.12</v>
      </c>
      <c r="I222" s="29" t="str">
        <f t="shared" si="35"/>
        <v/>
      </c>
      <c r="J222" s="29">
        <f t="shared" si="36"/>
        <v>249.06</v>
      </c>
      <c r="K222" s="27">
        <f t="shared" si="37"/>
        <v>2</v>
      </c>
      <c r="L222" s="27">
        <f t="shared" si="38"/>
        <v>498.12</v>
      </c>
      <c r="M222" s="30" t="str">
        <f t="shared" si="39"/>
        <v/>
      </c>
      <c r="N222" s="27" t="str">
        <f t="shared" si="40"/>
        <v/>
      </c>
      <c r="O222" s="27" t="str">
        <f t="shared" si="41"/>
        <v/>
      </c>
      <c r="P222" s="27" t="str">
        <f t="shared" si="42"/>
        <v/>
      </c>
      <c r="Q222" s="28">
        <f t="shared" si="43"/>
        <v>498.12</v>
      </c>
    </row>
    <row r="223" spans="1:17" x14ac:dyDescent="0.25">
      <c r="A223">
        <v>158697</v>
      </c>
      <c r="B223" t="s">
        <v>118</v>
      </c>
      <c r="C223" s="3">
        <v>4</v>
      </c>
      <c r="D223" s="3">
        <v>86.91749999999999</v>
      </c>
      <c r="E223" s="3">
        <v>347.66999999999996</v>
      </c>
      <c r="F223" s="3">
        <v>3</v>
      </c>
      <c r="G223" s="3">
        <v>87.13</v>
      </c>
      <c r="H223" s="3">
        <v>261.39</v>
      </c>
      <c r="I223" s="29">
        <f t="shared" si="35"/>
        <v>86.91749999999999</v>
      </c>
      <c r="J223" s="29">
        <f t="shared" si="36"/>
        <v>87.13</v>
      </c>
      <c r="K223" s="27">
        <f t="shared" si="37"/>
        <v>-1</v>
      </c>
      <c r="L223" s="27">
        <f t="shared" si="38"/>
        <v>-86.279999999999973</v>
      </c>
      <c r="M223" s="30">
        <f t="shared" si="39"/>
        <v>0.21250000000000568</v>
      </c>
      <c r="N223" s="27">
        <f t="shared" si="40"/>
        <v>0.63750000000001705</v>
      </c>
      <c r="O223" s="27">
        <f t="shared" si="41"/>
        <v>-1</v>
      </c>
      <c r="P223" s="27">
        <f t="shared" si="42"/>
        <v>-86.91749999999999</v>
      </c>
      <c r="Q223" s="28" t="str">
        <f t="shared" si="43"/>
        <v/>
      </c>
    </row>
    <row r="224" spans="1:17" x14ac:dyDescent="0.25">
      <c r="A224">
        <v>158827</v>
      </c>
      <c r="B224" t="s">
        <v>343</v>
      </c>
      <c r="C224" s="3">
        <v>2</v>
      </c>
      <c r="D224" s="3">
        <v>162.49</v>
      </c>
      <c r="E224" s="3">
        <v>324.98</v>
      </c>
      <c r="F224" s="3"/>
      <c r="G224" s="3"/>
      <c r="H224" s="3"/>
      <c r="I224" s="29">
        <f t="shared" si="35"/>
        <v>162.49</v>
      </c>
      <c r="J224" s="29" t="str">
        <f t="shared" si="36"/>
        <v/>
      </c>
      <c r="K224" s="27">
        <f t="shared" si="37"/>
        <v>-2</v>
      </c>
      <c r="L224" s="27">
        <f t="shared" si="38"/>
        <v>-324.98</v>
      </c>
      <c r="M224" s="30" t="str">
        <f t="shared" si="39"/>
        <v/>
      </c>
      <c r="N224" s="27" t="str">
        <f t="shared" si="40"/>
        <v/>
      </c>
      <c r="O224" s="27" t="str">
        <f t="shared" si="41"/>
        <v/>
      </c>
      <c r="P224" s="27" t="str">
        <f t="shared" si="42"/>
        <v/>
      </c>
      <c r="Q224" s="28">
        <f t="shared" si="43"/>
        <v>-324.98</v>
      </c>
    </row>
    <row r="225" spans="1:17" x14ac:dyDescent="0.25">
      <c r="A225">
        <v>159448</v>
      </c>
      <c r="B225" t="s">
        <v>238</v>
      </c>
      <c r="C225" s="3">
        <v>2</v>
      </c>
      <c r="D225" s="3">
        <v>368.89</v>
      </c>
      <c r="E225" s="3">
        <v>737.78</v>
      </c>
      <c r="F225" s="3">
        <v>1</v>
      </c>
      <c r="G225" s="3">
        <v>368.52</v>
      </c>
      <c r="H225" s="3">
        <v>368.52</v>
      </c>
      <c r="I225" s="29">
        <f t="shared" si="35"/>
        <v>368.89</v>
      </c>
      <c r="J225" s="29">
        <f t="shared" si="36"/>
        <v>368.52</v>
      </c>
      <c r="K225" s="27">
        <f t="shared" si="37"/>
        <v>-1</v>
      </c>
      <c r="L225" s="27">
        <f t="shared" si="38"/>
        <v>-369.26</v>
      </c>
      <c r="M225" s="30">
        <f t="shared" si="39"/>
        <v>-0.37000000000000455</v>
      </c>
      <c r="N225" s="27">
        <f t="shared" si="40"/>
        <v>-0.37000000000000455</v>
      </c>
      <c r="O225" s="27">
        <f t="shared" si="41"/>
        <v>-1</v>
      </c>
      <c r="P225" s="27">
        <f t="shared" si="42"/>
        <v>-368.89</v>
      </c>
      <c r="Q225" s="28" t="str">
        <f t="shared" si="43"/>
        <v/>
      </c>
    </row>
    <row r="226" spans="1:17" x14ac:dyDescent="0.25">
      <c r="A226">
        <v>159449</v>
      </c>
      <c r="B226" t="s">
        <v>239</v>
      </c>
      <c r="C226" s="3">
        <v>1</v>
      </c>
      <c r="D226" s="3">
        <v>774.51</v>
      </c>
      <c r="E226" s="3">
        <v>774.51</v>
      </c>
      <c r="F226" s="3"/>
      <c r="G226" s="3"/>
      <c r="H226" s="3"/>
      <c r="I226" s="29">
        <f t="shared" si="35"/>
        <v>774.51</v>
      </c>
      <c r="J226" s="29" t="str">
        <f t="shared" si="36"/>
        <v/>
      </c>
      <c r="K226" s="27">
        <f t="shared" si="37"/>
        <v>-1</v>
      </c>
      <c r="L226" s="27">
        <f t="shared" si="38"/>
        <v>-774.51</v>
      </c>
      <c r="M226" s="30" t="str">
        <f t="shared" si="39"/>
        <v/>
      </c>
      <c r="N226" s="27" t="str">
        <f t="shared" si="40"/>
        <v/>
      </c>
      <c r="O226" s="27" t="str">
        <f t="shared" si="41"/>
        <v/>
      </c>
      <c r="P226" s="27" t="str">
        <f t="shared" si="42"/>
        <v/>
      </c>
      <c r="Q226" s="28">
        <f t="shared" si="43"/>
        <v>-774.51</v>
      </c>
    </row>
    <row r="227" spans="1:17" x14ac:dyDescent="0.25">
      <c r="A227">
        <v>159672</v>
      </c>
      <c r="B227" t="s">
        <v>772</v>
      </c>
      <c r="C227" s="3"/>
      <c r="D227" s="3"/>
      <c r="E227" s="3"/>
      <c r="F227" s="3">
        <v>3</v>
      </c>
      <c r="G227" s="3">
        <v>47.140000000000008</v>
      </c>
      <c r="H227" s="3">
        <v>141.42000000000002</v>
      </c>
      <c r="I227" s="29" t="str">
        <f t="shared" si="35"/>
        <v/>
      </c>
      <c r="J227" s="29">
        <f t="shared" si="36"/>
        <v>47.140000000000008</v>
      </c>
      <c r="K227" s="27">
        <f t="shared" si="37"/>
        <v>3</v>
      </c>
      <c r="L227" s="27">
        <f t="shared" si="38"/>
        <v>141.42000000000002</v>
      </c>
      <c r="M227" s="30" t="str">
        <f t="shared" si="39"/>
        <v/>
      </c>
      <c r="N227" s="27" t="str">
        <f t="shared" si="40"/>
        <v/>
      </c>
      <c r="O227" s="27" t="str">
        <f t="shared" si="41"/>
        <v/>
      </c>
      <c r="P227" s="27" t="str">
        <f t="shared" si="42"/>
        <v/>
      </c>
      <c r="Q227" s="28">
        <f t="shared" si="43"/>
        <v>141.42000000000002</v>
      </c>
    </row>
    <row r="228" spans="1:17" x14ac:dyDescent="0.25">
      <c r="A228">
        <v>159673</v>
      </c>
      <c r="B228" t="s">
        <v>771</v>
      </c>
      <c r="C228" s="3">
        <v>4</v>
      </c>
      <c r="D228" s="3">
        <v>71.47</v>
      </c>
      <c r="E228" s="3">
        <v>285.88</v>
      </c>
      <c r="F228" s="3"/>
      <c r="G228" s="3"/>
      <c r="H228" s="3"/>
      <c r="I228" s="29">
        <f t="shared" si="35"/>
        <v>71.47</v>
      </c>
      <c r="J228" s="29" t="str">
        <f t="shared" si="36"/>
        <v/>
      </c>
      <c r="K228" s="27">
        <f t="shared" si="37"/>
        <v>-4</v>
      </c>
      <c r="L228" s="27">
        <f t="shared" si="38"/>
        <v>-285.88</v>
      </c>
      <c r="M228" s="30" t="str">
        <f t="shared" si="39"/>
        <v/>
      </c>
      <c r="N228" s="27" t="str">
        <f t="shared" si="40"/>
        <v/>
      </c>
      <c r="O228" s="27" t="str">
        <f t="shared" si="41"/>
        <v/>
      </c>
      <c r="P228" s="27" t="str">
        <f t="shared" si="42"/>
        <v/>
      </c>
      <c r="Q228" s="28">
        <f t="shared" si="43"/>
        <v>-285.88</v>
      </c>
    </row>
    <row r="229" spans="1:17" x14ac:dyDescent="0.25">
      <c r="A229">
        <v>161623</v>
      </c>
      <c r="B229" t="s">
        <v>668</v>
      </c>
      <c r="C229" s="3">
        <v>2</v>
      </c>
      <c r="D229" s="3">
        <v>129.35500000000002</v>
      </c>
      <c r="E229" s="3">
        <v>258.71000000000004</v>
      </c>
      <c r="F229" s="3"/>
      <c r="G229" s="3"/>
      <c r="H229" s="3"/>
      <c r="I229" s="29">
        <f t="shared" si="35"/>
        <v>129.35500000000002</v>
      </c>
      <c r="J229" s="29" t="str">
        <f t="shared" si="36"/>
        <v/>
      </c>
      <c r="K229" s="27">
        <f t="shared" si="37"/>
        <v>-2</v>
      </c>
      <c r="L229" s="27">
        <f t="shared" si="38"/>
        <v>-258.71000000000004</v>
      </c>
      <c r="M229" s="30" t="str">
        <f t="shared" si="39"/>
        <v/>
      </c>
      <c r="N229" s="27" t="str">
        <f t="shared" si="40"/>
        <v/>
      </c>
      <c r="O229" s="27" t="str">
        <f t="shared" si="41"/>
        <v/>
      </c>
      <c r="P229" s="27" t="str">
        <f t="shared" si="42"/>
        <v/>
      </c>
      <c r="Q229" s="28">
        <f t="shared" si="43"/>
        <v>-258.71000000000004</v>
      </c>
    </row>
    <row r="230" spans="1:17" x14ac:dyDescent="0.25">
      <c r="A230">
        <v>162083</v>
      </c>
      <c r="B230" t="s">
        <v>301</v>
      </c>
      <c r="C230" s="3"/>
      <c r="D230" s="3"/>
      <c r="E230" s="3"/>
      <c r="F230" s="3">
        <v>1</v>
      </c>
      <c r="G230" s="3">
        <v>495.13</v>
      </c>
      <c r="H230" s="3">
        <v>495.13</v>
      </c>
      <c r="I230" s="29" t="str">
        <f t="shared" si="35"/>
        <v/>
      </c>
      <c r="J230" s="29">
        <f t="shared" si="36"/>
        <v>495.13</v>
      </c>
      <c r="K230" s="27">
        <f t="shared" si="37"/>
        <v>1</v>
      </c>
      <c r="L230" s="27">
        <f t="shared" si="38"/>
        <v>495.13</v>
      </c>
      <c r="M230" s="30" t="str">
        <f t="shared" si="39"/>
        <v/>
      </c>
      <c r="N230" s="27" t="str">
        <f t="shared" si="40"/>
        <v/>
      </c>
      <c r="O230" s="27" t="str">
        <f t="shared" si="41"/>
        <v/>
      </c>
      <c r="P230" s="27" t="str">
        <f t="shared" si="42"/>
        <v/>
      </c>
      <c r="Q230" s="28">
        <f t="shared" si="43"/>
        <v>495.13</v>
      </c>
    </row>
    <row r="231" spans="1:17" x14ac:dyDescent="0.25">
      <c r="A231">
        <v>162320</v>
      </c>
      <c r="B231" t="s">
        <v>101</v>
      </c>
      <c r="C231" s="3">
        <v>14</v>
      </c>
      <c r="D231" s="3">
        <v>74.16749999999999</v>
      </c>
      <c r="E231" s="3">
        <v>1037.25</v>
      </c>
      <c r="F231" s="3">
        <v>18</v>
      </c>
      <c r="G231" s="3">
        <v>76.813333333333333</v>
      </c>
      <c r="H231" s="3">
        <v>1377.19</v>
      </c>
      <c r="I231" s="29">
        <f t="shared" si="35"/>
        <v>74.089285714285708</v>
      </c>
      <c r="J231" s="29">
        <f t="shared" si="36"/>
        <v>76.510555555555555</v>
      </c>
      <c r="K231" s="27">
        <f t="shared" si="37"/>
        <v>4</v>
      </c>
      <c r="L231" s="27">
        <f t="shared" si="38"/>
        <v>339.94000000000005</v>
      </c>
      <c r="M231" s="30">
        <f t="shared" si="39"/>
        <v>2.4212698412698472</v>
      </c>
      <c r="N231" s="27">
        <f t="shared" si="40"/>
        <v>43.58285714285725</v>
      </c>
      <c r="O231" s="27">
        <f t="shared" si="41"/>
        <v>4</v>
      </c>
      <c r="P231" s="27">
        <f t="shared" si="42"/>
        <v>296.35714285714283</v>
      </c>
      <c r="Q231" s="28" t="str">
        <f t="shared" si="43"/>
        <v/>
      </c>
    </row>
    <row r="232" spans="1:17" x14ac:dyDescent="0.25">
      <c r="A232">
        <v>163754</v>
      </c>
      <c r="B232" t="s">
        <v>601</v>
      </c>
      <c r="C232" s="3">
        <v>2</v>
      </c>
      <c r="D232" s="3">
        <v>149.33000000000001</v>
      </c>
      <c r="E232" s="3">
        <v>298.66000000000003</v>
      </c>
      <c r="F232" s="3"/>
      <c r="G232" s="3"/>
      <c r="H232" s="3"/>
      <c r="I232" s="29">
        <f t="shared" si="35"/>
        <v>149.33000000000001</v>
      </c>
      <c r="J232" s="29" t="str">
        <f t="shared" si="36"/>
        <v/>
      </c>
      <c r="K232" s="27">
        <f t="shared" si="37"/>
        <v>-2</v>
      </c>
      <c r="L232" s="27">
        <f t="shared" si="38"/>
        <v>-298.66000000000003</v>
      </c>
      <c r="M232" s="30" t="str">
        <f t="shared" si="39"/>
        <v/>
      </c>
      <c r="N232" s="27" t="str">
        <f t="shared" si="40"/>
        <v/>
      </c>
      <c r="O232" s="27" t="str">
        <f t="shared" si="41"/>
        <v/>
      </c>
      <c r="P232" s="27" t="str">
        <f t="shared" si="42"/>
        <v/>
      </c>
      <c r="Q232" s="28">
        <f t="shared" si="43"/>
        <v>-298.66000000000003</v>
      </c>
    </row>
    <row r="233" spans="1:17" x14ac:dyDescent="0.25">
      <c r="A233">
        <v>164888</v>
      </c>
      <c r="B233" t="s">
        <v>134</v>
      </c>
      <c r="C233" s="3">
        <v>2</v>
      </c>
      <c r="D233" s="3">
        <v>233.45</v>
      </c>
      <c r="E233" s="3">
        <v>466.9</v>
      </c>
      <c r="F233" s="3"/>
      <c r="G233" s="3"/>
      <c r="H233" s="3"/>
      <c r="I233" s="29">
        <f t="shared" si="35"/>
        <v>233.45</v>
      </c>
      <c r="J233" s="29" t="str">
        <f t="shared" si="36"/>
        <v/>
      </c>
      <c r="K233" s="27">
        <f t="shared" si="37"/>
        <v>-2</v>
      </c>
      <c r="L233" s="27">
        <f t="shared" si="38"/>
        <v>-466.9</v>
      </c>
      <c r="M233" s="30" t="str">
        <f t="shared" si="39"/>
        <v/>
      </c>
      <c r="N233" s="27" t="str">
        <f t="shared" si="40"/>
        <v/>
      </c>
      <c r="O233" s="27" t="str">
        <f t="shared" si="41"/>
        <v/>
      </c>
      <c r="P233" s="27" t="str">
        <f t="shared" si="42"/>
        <v/>
      </c>
      <c r="Q233" s="28">
        <f t="shared" si="43"/>
        <v>-466.9</v>
      </c>
    </row>
    <row r="234" spans="1:17" x14ac:dyDescent="0.25">
      <c r="A234">
        <v>166015</v>
      </c>
      <c r="B234" t="s">
        <v>299</v>
      </c>
      <c r="C234" s="3">
        <v>5</v>
      </c>
      <c r="D234" s="3">
        <v>83.624999999999986</v>
      </c>
      <c r="E234" s="3">
        <v>418.43999999999994</v>
      </c>
      <c r="F234" s="3">
        <v>2</v>
      </c>
      <c r="G234" s="3">
        <v>83.674999999999997</v>
      </c>
      <c r="H234" s="3">
        <v>167.35</v>
      </c>
      <c r="I234" s="29">
        <f t="shared" si="35"/>
        <v>83.687999999999988</v>
      </c>
      <c r="J234" s="29">
        <f t="shared" si="36"/>
        <v>83.674999999999997</v>
      </c>
      <c r="K234" s="27">
        <f t="shared" si="37"/>
        <v>-3</v>
      </c>
      <c r="L234" s="27">
        <f t="shared" si="38"/>
        <v>-251.08999999999995</v>
      </c>
      <c r="M234" s="30">
        <f t="shared" si="39"/>
        <v>-1.2999999999991019E-2</v>
      </c>
      <c r="N234" s="27">
        <f t="shared" si="40"/>
        <v>-2.5999999999982037E-2</v>
      </c>
      <c r="O234" s="27">
        <f t="shared" si="41"/>
        <v>-3</v>
      </c>
      <c r="P234" s="27">
        <f t="shared" si="42"/>
        <v>-251.06399999999996</v>
      </c>
      <c r="Q234" s="28" t="str">
        <f t="shared" si="43"/>
        <v/>
      </c>
    </row>
    <row r="235" spans="1:17" x14ac:dyDescent="0.25">
      <c r="A235">
        <v>166760</v>
      </c>
      <c r="B235" t="s">
        <v>467</v>
      </c>
      <c r="C235" s="3">
        <v>2</v>
      </c>
      <c r="D235" s="3">
        <v>312.48500000000001</v>
      </c>
      <c r="E235" s="3">
        <v>624.97</v>
      </c>
      <c r="F235" s="3">
        <v>1</v>
      </c>
      <c r="G235" s="3">
        <v>312.47000000000003</v>
      </c>
      <c r="H235" s="3">
        <v>312.47000000000003</v>
      </c>
      <c r="I235" s="29">
        <f t="shared" si="35"/>
        <v>312.48500000000001</v>
      </c>
      <c r="J235" s="29">
        <f t="shared" si="36"/>
        <v>312.47000000000003</v>
      </c>
      <c r="K235" s="27">
        <f t="shared" si="37"/>
        <v>-1</v>
      </c>
      <c r="L235" s="27">
        <f t="shared" si="38"/>
        <v>-312.5</v>
      </c>
      <c r="M235" s="30">
        <f t="shared" si="39"/>
        <v>-1.4999999999986358E-2</v>
      </c>
      <c r="N235" s="27">
        <f t="shared" si="40"/>
        <v>-1.4999999999986358E-2</v>
      </c>
      <c r="O235" s="27">
        <f t="shared" si="41"/>
        <v>-1</v>
      </c>
      <c r="P235" s="27">
        <f t="shared" si="42"/>
        <v>-312.48500000000001</v>
      </c>
      <c r="Q235" s="28" t="str">
        <f t="shared" si="43"/>
        <v/>
      </c>
    </row>
    <row r="236" spans="1:17" x14ac:dyDescent="0.25">
      <c r="A236">
        <v>167408</v>
      </c>
      <c r="B236" t="s">
        <v>429</v>
      </c>
      <c r="C236" s="3">
        <v>5</v>
      </c>
      <c r="D236" s="3">
        <v>48.75</v>
      </c>
      <c r="E236" s="3">
        <v>243.75</v>
      </c>
      <c r="F236" s="3"/>
      <c r="G236" s="3"/>
      <c r="H236" s="3"/>
      <c r="I236" s="29">
        <f t="shared" si="35"/>
        <v>48.75</v>
      </c>
      <c r="J236" s="29" t="str">
        <f t="shared" si="36"/>
        <v/>
      </c>
      <c r="K236" s="27">
        <f t="shared" si="37"/>
        <v>-5</v>
      </c>
      <c r="L236" s="27">
        <f t="shared" si="38"/>
        <v>-243.75</v>
      </c>
      <c r="M236" s="30" t="str">
        <f t="shared" si="39"/>
        <v/>
      </c>
      <c r="N236" s="27" t="str">
        <f t="shared" si="40"/>
        <v/>
      </c>
      <c r="O236" s="27" t="str">
        <f t="shared" si="41"/>
        <v/>
      </c>
      <c r="P236" s="27" t="str">
        <f t="shared" si="42"/>
        <v/>
      </c>
      <c r="Q236" s="28">
        <f t="shared" si="43"/>
        <v>-243.75</v>
      </c>
    </row>
    <row r="237" spans="1:17" x14ac:dyDescent="0.25">
      <c r="A237">
        <v>167409</v>
      </c>
      <c r="B237" t="s">
        <v>431</v>
      </c>
      <c r="C237" s="3">
        <v>5</v>
      </c>
      <c r="D237" s="3">
        <v>75.03</v>
      </c>
      <c r="E237" s="3">
        <v>375.15</v>
      </c>
      <c r="F237" s="3">
        <v>8</v>
      </c>
      <c r="G237" s="3">
        <v>74.100000000000009</v>
      </c>
      <c r="H237" s="3">
        <v>592.53</v>
      </c>
      <c r="I237" s="29">
        <f t="shared" si="35"/>
        <v>75.03</v>
      </c>
      <c r="J237" s="29">
        <f t="shared" si="36"/>
        <v>74.066249999999997</v>
      </c>
      <c r="K237" s="27">
        <f t="shared" si="37"/>
        <v>3</v>
      </c>
      <c r="L237" s="27">
        <f t="shared" si="38"/>
        <v>217.38</v>
      </c>
      <c r="M237" s="30">
        <f t="shared" si="39"/>
        <v>-0.96375000000000455</v>
      </c>
      <c r="N237" s="27">
        <f t="shared" si="40"/>
        <v>-7.7100000000000364</v>
      </c>
      <c r="O237" s="27">
        <f t="shared" si="41"/>
        <v>3</v>
      </c>
      <c r="P237" s="27">
        <f t="shared" si="42"/>
        <v>225.09</v>
      </c>
      <c r="Q237" s="28" t="str">
        <f t="shared" si="43"/>
        <v/>
      </c>
    </row>
    <row r="238" spans="1:17" x14ac:dyDescent="0.25">
      <c r="A238">
        <v>167508</v>
      </c>
      <c r="B238" t="s">
        <v>234</v>
      </c>
      <c r="C238" s="3"/>
      <c r="D238" s="3"/>
      <c r="E238" s="3"/>
      <c r="F238" s="3">
        <v>1</v>
      </c>
      <c r="G238" s="3">
        <v>116.68</v>
      </c>
      <c r="H238" s="3">
        <v>116.68</v>
      </c>
      <c r="I238" s="29" t="str">
        <f t="shared" si="35"/>
        <v/>
      </c>
      <c r="J238" s="29">
        <f t="shared" si="36"/>
        <v>116.68</v>
      </c>
      <c r="K238" s="27">
        <f t="shared" si="37"/>
        <v>1</v>
      </c>
      <c r="L238" s="27">
        <f t="shared" si="38"/>
        <v>116.68</v>
      </c>
      <c r="M238" s="30" t="str">
        <f t="shared" si="39"/>
        <v/>
      </c>
      <c r="N238" s="27" t="str">
        <f t="shared" si="40"/>
        <v/>
      </c>
      <c r="O238" s="27" t="str">
        <f t="shared" si="41"/>
        <v/>
      </c>
      <c r="P238" s="27" t="str">
        <f t="shared" si="42"/>
        <v/>
      </c>
      <c r="Q238" s="28">
        <f t="shared" si="43"/>
        <v>116.68</v>
      </c>
    </row>
    <row r="239" spans="1:17" x14ac:dyDescent="0.25">
      <c r="A239">
        <v>167547</v>
      </c>
      <c r="B239" t="s">
        <v>43</v>
      </c>
      <c r="C239" s="3">
        <v>15</v>
      </c>
      <c r="D239" s="3">
        <v>47.12</v>
      </c>
      <c r="E239" s="3">
        <v>706.8</v>
      </c>
      <c r="F239" s="3"/>
      <c r="G239" s="3"/>
      <c r="H239" s="3"/>
      <c r="I239" s="29">
        <f t="shared" si="35"/>
        <v>47.12</v>
      </c>
      <c r="J239" s="29" t="str">
        <f t="shared" si="36"/>
        <v/>
      </c>
      <c r="K239" s="27">
        <f t="shared" si="37"/>
        <v>-15</v>
      </c>
      <c r="L239" s="27">
        <f t="shared" si="38"/>
        <v>-706.8</v>
      </c>
      <c r="M239" s="30" t="str">
        <f t="shared" si="39"/>
        <v/>
      </c>
      <c r="N239" s="27" t="str">
        <f t="shared" si="40"/>
        <v/>
      </c>
      <c r="O239" s="27" t="str">
        <f t="shared" si="41"/>
        <v/>
      </c>
      <c r="P239" s="27" t="str">
        <f t="shared" si="42"/>
        <v/>
      </c>
      <c r="Q239" s="28">
        <f t="shared" si="43"/>
        <v>-706.8</v>
      </c>
    </row>
    <row r="240" spans="1:17" x14ac:dyDescent="0.25">
      <c r="A240">
        <v>167746</v>
      </c>
      <c r="B240" t="s">
        <v>189</v>
      </c>
      <c r="C240" s="3"/>
      <c r="D240" s="3"/>
      <c r="E240" s="3"/>
      <c r="F240" s="3">
        <v>1</v>
      </c>
      <c r="G240" s="3">
        <v>1087.06</v>
      </c>
      <c r="H240" s="3">
        <v>1087.06</v>
      </c>
      <c r="I240" s="29" t="str">
        <f t="shared" si="35"/>
        <v/>
      </c>
      <c r="J240" s="29">
        <f t="shared" si="36"/>
        <v>1087.06</v>
      </c>
      <c r="K240" s="27">
        <f t="shared" si="37"/>
        <v>1</v>
      </c>
      <c r="L240" s="27">
        <f t="shared" si="38"/>
        <v>1087.06</v>
      </c>
      <c r="M240" s="30" t="str">
        <f t="shared" si="39"/>
        <v/>
      </c>
      <c r="N240" s="27" t="str">
        <f t="shared" si="40"/>
        <v/>
      </c>
      <c r="O240" s="27" t="str">
        <f t="shared" si="41"/>
        <v/>
      </c>
      <c r="P240" s="27" t="str">
        <f t="shared" si="42"/>
        <v/>
      </c>
      <c r="Q240" s="28">
        <f t="shared" si="43"/>
        <v>1087.06</v>
      </c>
    </row>
    <row r="241" spans="1:17" x14ac:dyDescent="0.25">
      <c r="A241">
        <v>168447</v>
      </c>
      <c r="B241" t="s">
        <v>765</v>
      </c>
      <c r="C241" s="3">
        <v>2</v>
      </c>
      <c r="D241" s="3">
        <v>748.35</v>
      </c>
      <c r="E241" s="3">
        <v>1496.7</v>
      </c>
      <c r="F241" s="3">
        <v>1</v>
      </c>
      <c r="G241" s="3">
        <v>748.35</v>
      </c>
      <c r="H241" s="3">
        <v>748.35</v>
      </c>
      <c r="I241" s="29">
        <f t="shared" si="35"/>
        <v>748.35</v>
      </c>
      <c r="J241" s="29">
        <f t="shared" si="36"/>
        <v>748.35</v>
      </c>
      <c r="K241" s="27">
        <f t="shared" si="37"/>
        <v>-1</v>
      </c>
      <c r="L241" s="27">
        <f t="shared" si="38"/>
        <v>-748.35</v>
      </c>
      <c r="M241" s="30">
        <f t="shared" si="39"/>
        <v>0</v>
      </c>
      <c r="N241" s="27">
        <f t="shared" si="40"/>
        <v>0</v>
      </c>
      <c r="O241" s="27">
        <f t="shared" si="41"/>
        <v>-1</v>
      </c>
      <c r="P241" s="27">
        <f t="shared" si="42"/>
        <v>-748.35</v>
      </c>
      <c r="Q241" s="28" t="str">
        <f t="shared" si="43"/>
        <v/>
      </c>
    </row>
    <row r="242" spans="1:17" x14ac:dyDescent="0.25">
      <c r="A242">
        <v>168903</v>
      </c>
      <c r="B242" t="s">
        <v>844</v>
      </c>
      <c r="C242" s="3">
        <v>1</v>
      </c>
      <c r="D242" s="3">
        <v>1507.11</v>
      </c>
      <c r="E242" s="3">
        <v>1507.11</v>
      </c>
      <c r="F242" s="3"/>
      <c r="G242" s="3"/>
      <c r="H242" s="3"/>
      <c r="I242" s="29">
        <f t="shared" si="35"/>
        <v>1507.11</v>
      </c>
      <c r="J242" s="29" t="str">
        <f t="shared" si="36"/>
        <v/>
      </c>
      <c r="K242" s="27">
        <f t="shared" si="37"/>
        <v>-1</v>
      </c>
      <c r="L242" s="27">
        <f t="shared" si="38"/>
        <v>-1507.11</v>
      </c>
      <c r="M242" s="30" t="str">
        <f t="shared" si="39"/>
        <v/>
      </c>
      <c r="N242" s="27" t="str">
        <f t="shared" si="40"/>
        <v/>
      </c>
      <c r="O242" s="27" t="str">
        <f t="shared" si="41"/>
        <v/>
      </c>
      <c r="P242" s="27" t="str">
        <f t="shared" si="42"/>
        <v/>
      </c>
      <c r="Q242" s="28">
        <f t="shared" si="43"/>
        <v>-1507.11</v>
      </c>
    </row>
    <row r="243" spans="1:17" x14ac:dyDescent="0.25">
      <c r="A243">
        <v>169189</v>
      </c>
      <c r="B243" t="s">
        <v>323</v>
      </c>
      <c r="C243" s="3">
        <v>4</v>
      </c>
      <c r="D243" s="3">
        <v>61.114999999999995</v>
      </c>
      <c r="E243" s="3">
        <v>244.45999999999998</v>
      </c>
      <c r="F243" s="3">
        <v>3</v>
      </c>
      <c r="G243" s="3">
        <v>61.129999999999995</v>
      </c>
      <c r="H243" s="3">
        <v>183.39</v>
      </c>
      <c r="I243" s="29">
        <f t="shared" si="35"/>
        <v>61.114999999999995</v>
      </c>
      <c r="J243" s="29">
        <f t="shared" si="36"/>
        <v>61.129999999999995</v>
      </c>
      <c r="K243" s="27">
        <f t="shared" si="37"/>
        <v>-1</v>
      </c>
      <c r="L243" s="27">
        <f t="shared" si="38"/>
        <v>-61.069999999999993</v>
      </c>
      <c r="M243" s="30">
        <f t="shared" si="39"/>
        <v>1.5000000000000568E-2</v>
      </c>
      <c r="N243" s="27">
        <f t="shared" si="40"/>
        <v>4.5000000000001705E-2</v>
      </c>
      <c r="O243" s="27">
        <f t="shared" si="41"/>
        <v>-1</v>
      </c>
      <c r="P243" s="27">
        <f t="shared" si="42"/>
        <v>-61.114999999999995</v>
      </c>
      <c r="Q243" s="28" t="str">
        <f t="shared" si="43"/>
        <v/>
      </c>
    </row>
    <row r="244" spans="1:17" x14ac:dyDescent="0.25">
      <c r="A244">
        <v>169418</v>
      </c>
      <c r="B244" t="s">
        <v>207</v>
      </c>
      <c r="C244" s="3">
        <v>2</v>
      </c>
      <c r="D244" s="3">
        <v>135.15</v>
      </c>
      <c r="E244" s="3">
        <v>270.3</v>
      </c>
      <c r="F244" s="3">
        <v>1</v>
      </c>
      <c r="G244" s="3">
        <v>134.97999999999999</v>
      </c>
      <c r="H244" s="3">
        <v>134.97999999999999</v>
      </c>
      <c r="I244" s="29">
        <f t="shared" si="35"/>
        <v>135.15</v>
      </c>
      <c r="J244" s="29">
        <f t="shared" si="36"/>
        <v>134.97999999999999</v>
      </c>
      <c r="K244" s="27">
        <f t="shared" si="37"/>
        <v>-1</v>
      </c>
      <c r="L244" s="27">
        <f t="shared" si="38"/>
        <v>-135.32000000000002</v>
      </c>
      <c r="M244" s="30">
        <f t="shared" si="39"/>
        <v>-0.17000000000001592</v>
      </c>
      <c r="N244" s="27">
        <f t="shared" si="40"/>
        <v>-0.17000000000001592</v>
      </c>
      <c r="O244" s="27">
        <f t="shared" si="41"/>
        <v>-1</v>
      </c>
      <c r="P244" s="27">
        <f t="shared" si="42"/>
        <v>-135.15</v>
      </c>
      <c r="Q244" s="28" t="str">
        <f t="shared" si="43"/>
        <v/>
      </c>
    </row>
    <row r="245" spans="1:17" x14ac:dyDescent="0.25">
      <c r="A245">
        <v>169623</v>
      </c>
      <c r="B245" t="s">
        <v>465</v>
      </c>
      <c r="C245" s="3">
        <v>2</v>
      </c>
      <c r="D245" s="3">
        <v>32.979999999999997</v>
      </c>
      <c r="E245" s="3">
        <v>65.959999999999994</v>
      </c>
      <c r="F245" s="3"/>
      <c r="G245" s="3"/>
      <c r="H245" s="3"/>
      <c r="I245" s="29">
        <f t="shared" si="35"/>
        <v>32.979999999999997</v>
      </c>
      <c r="J245" s="29" t="str">
        <f t="shared" si="36"/>
        <v/>
      </c>
      <c r="K245" s="27">
        <f t="shared" si="37"/>
        <v>-2</v>
      </c>
      <c r="L245" s="27">
        <f t="shared" si="38"/>
        <v>-65.959999999999994</v>
      </c>
      <c r="M245" s="30" t="str">
        <f t="shared" si="39"/>
        <v/>
      </c>
      <c r="N245" s="27" t="str">
        <f t="shared" si="40"/>
        <v/>
      </c>
      <c r="O245" s="27" t="str">
        <f t="shared" si="41"/>
        <v/>
      </c>
      <c r="P245" s="27" t="str">
        <f t="shared" si="42"/>
        <v/>
      </c>
      <c r="Q245" s="28">
        <f t="shared" si="43"/>
        <v>-65.959999999999994</v>
      </c>
    </row>
    <row r="246" spans="1:17" x14ac:dyDescent="0.25">
      <c r="A246">
        <v>170760</v>
      </c>
      <c r="B246" t="s">
        <v>571</v>
      </c>
      <c r="C246" s="3">
        <v>1</v>
      </c>
      <c r="D246" s="3">
        <v>104.14</v>
      </c>
      <c r="E246" s="3">
        <v>104.14</v>
      </c>
      <c r="F246" s="3"/>
      <c r="G246" s="3"/>
      <c r="H246" s="3"/>
      <c r="I246" s="29">
        <f t="shared" si="35"/>
        <v>104.14</v>
      </c>
      <c r="J246" s="29" t="str">
        <f t="shared" si="36"/>
        <v/>
      </c>
      <c r="K246" s="27">
        <f t="shared" si="37"/>
        <v>-1</v>
      </c>
      <c r="L246" s="27">
        <f t="shared" si="38"/>
        <v>-104.14</v>
      </c>
      <c r="M246" s="30" t="str">
        <f t="shared" si="39"/>
        <v/>
      </c>
      <c r="N246" s="27" t="str">
        <f t="shared" si="40"/>
        <v/>
      </c>
      <c r="O246" s="27" t="str">
        <f t="shared" si="41"/>
        <v/>
      </c>
      <c r="P246" s="27" t="str">
        <f t="shared" si="42"/>
        <v/>
      </c>
      <c r="Q246" s="28">
        <f t="shared" si="43"/>
        <v>-104.14</v>
      </c>
    </row>
    <row r="247" spans="1:17" x14ac:dyDescent="0.25">
      <c r="A247">
        <v>171539</v>
      </c>
      <c r="B247" t="s">
        <v>148</v>
      </c>
      <c r="C247" s="3">
        <v>2</v>
      </c>
      <c r="D247" s="3">
        <v>27.48</v>
      </c>
      <c r="E247" s="3">
        <v>54.96</v>
      </c>
      <c r="F247" s="3">
        <v>2</v>
      </c>
      <c r="G247" s="3">
        <v>27.48</v>
      </c>
      <c r="H247" s="3">
        <v>54.96</v>
      </c>
      <c r="I247" s="29">
        <f t="shared" si="35"/>
        <v>27.48</v>
      </c>
      <c r="J247" s="29">
        <f t="shared" si="36"/>
        <v>27.48</v>
      </c>
      <c r="K247" s="27">
        <f t="shared" si="37"/>
        <v>0</v>
      </c>
      <c r="L247" s="27">
        <f t="shared" si="38"/>
        <v>0</v>
      </c>
      <c r="M247" s="30">
        <f t="shared" si="39"/>
        <v>0</v>
      </c>
      <c r="N247" s="27">
        <f t="shared" si="40"/>
        <v>0</v>
      </c>
      <c r="O247" s="27">
        <f t="shared" si="41"/>
        <v>0</v>
      </c>
      <c r="P247" s="27">
        <f t="shared" si="42"/>
        <v>0</v>
      </c>
      <c r="Q247" s="28" t="str">
        <f t="shared" si="43"/>
        <v/>
      </c>
    </row>
    <row r="248" spans="1:17" x14ac:dyDescent="0.25">
      <c r="A248">
        <v>171547</v>
      </c>
      <c r="B248" t="s">
        <v>144</v>
      </c>
      <c r="C248" s="3">
        <v>2</v>
      </c>
      <c r="D248" s="3">
        <v>54.96</v>
      </c>
      <c r="E248" s="3">
        <v>109.92</v>
      </c>
      <c r="F248" s="3"/>
      <c r="G248" s="3"/>
      <c r="H248" s="3"/>
      <c r="I248" s="29">
        <f t="shared" si="35"/>
        <v>54.96</v>
      </c>
      <c r="J248" s="29" t="str">
        <f t="shared" si="36"/>
        <v/>
      </c>
      <c r="K248" s="27">
        <f t="shared" si="37"/>
        <v>-2</v>
      </c>
      <c r="L248" s="27">
        <f t="shared" si="38"/>
        <v>-109.92</v>
      </c>
      <c r="M248" s="30" t="str">
        <f t="shared" si="39"/>
        <v/>
      </c>
      <c r="N248" s="27" t="str">
        <f t="shared" si="40"/>
        <v/>
      </c>
      <c r="O248" s="27" t="str">
        <f t="shared" si="41"/>
        <v/>
      </c>
      <c r="P248" s="27" t="str">
        <f t="shared" si="42"/>
        <v/>
      </c>
      <c r="Q248" s="28">
        <f t="shared" si="43"/>
        <v>-109.92</v>
      </c>
    </row>
    <row r="249" spans="1:17" x14ac:dyDescent="0.25">
      <c r="A249">
        <v>171551</v>
      </c>
      <c r="B249" t="s">
        <v>146</v>
      </c>
      <c r="C249" s="3"/>
      <c r="D249" s="3"/>
      <c r="E249" s="3"/>
      <c r="F249" s="3">
        <v>1</v>
      </c>
      <c r="G249" s="3">
        <v>176.91</v>
      </c>
      <c r="H249" s="3">
        <v>176.91</v>
      </c>
      <c r="I249" s="29" t="str">
        <f t="shared" si="35"/>
        <v/>
      </c>
      <c r="J249" s="29">
        <f t="shared" si="36"/>
        <v>176.91</v>
      </c>
      <c r="K249" s="27">
        <f t="shared" si="37"/>
        <v>1</v>
      </c>
      <c r="L249" s="27">
        <f t="shared" si="38"/>
        <v>176.91</v>
      </c>
      <c r="M249" s="30" t="str">
        <f t="shared" si="39"/>
        <v/>
      </c>
      <c r="N249" s="27" t="str">
        <f t="shared" si="40"/>
        <v/>
      </c>
      <c r="O249" s="27" t="str">
        <f t="shared" si="41"/>
        <v/>
      </c>
      <c r="P249" s="27" t="str">
        <f t="shared" si="42"/>
        <v/>
      </c>
      <c r="Q249" s="28">
        <f t="shared" si="43"/>
        <v>176.91</v>
      </c>
    </row>
    <row r="250" spans="1:17" x14ac:dyDescent="0.25">
      <c r="A250">
        <v>171555</v>
      </c>
      <c r="B250" t="s">
        <v>147</v>
      </c>
      <c r="C250" s="3">
        <v>2</v>
      </c>
      <c r="D250" s="3">
        <v>85.21</v>
      </c>
      <c r="E250" s="3">
        <v>170.42</v>
      </c>
      <c r="F250" s="3"/>
      <c r="G250" s="3"/>
      <c r="H250" s="3"/>
      <c r="I250" s="29">
        <f t="shared" si="35"/>
        <v>85.21</v>
      </c>
      <c r="J250" s="29" t="str">
        <f t="shared" si="36"/>
        <v/>
      </c>
      <c r="K250" s="27">
        <f t="shared" si="37"/>
        <v>-2</v>
      </c>
      <c r="L250" s="27">
        <f t="shared" si="38"/>
        <v>-170.42</v>
      </c>
      <c r="M250" s="30" t="str">
        <f t="shared" si="39"/>
        <v/>
      </c>
      <c r="N250" s="27" t="str">
        <f t="shared" si="40"/>
        <v/>
      </c>
      <c r="O250" s="27" t="str">
        <f t="shared" si="41"/>
        <v/>
      </c>
      <c r="P250" s="27" t="str">
        <f t="shared" si="42"/>
        <v/>
      </c>
      <c r="Q250" s="28">
        <f t="shared" si="43"/>
        <v>-170.42</v>
      </c>
    </row>
    <row r="251" spans="1:17" x14ac:dyDescent="0.25">
      <c r="A251">
        <v>174700</v>
      </c>
      <c r="B251" t="s">
        <v>790</v>
      </c>
      <c r="C251" s="3">
        <v>6</v>
      </c>
      <c r="D251" s="3">
        <v>760.99333333333334</v>
      </c>
      <c r="E251" s="3">
        <v>4565.96</v>
      </c>
      <c r="F251" s="3"/>
      <c r="G251" s="3"/>
      <c r="H251" s="3"/>
      <c r="I251" s="29">
        <f t="shared" si="35"/>
        <v>760.99333333333334</v>
      </c>
      <c r="J251" s="29" t="str">
        <f t="shared" si="36"/>
        <v/>
      </c>
      <c r="K251" s="27">
        <f t="shared" si="37"/>
        <v>-6</v>
      </c>
      <c r="L251" s="27">
        <f t="shared" si="38"/>
        <v>-4565.96</v>
      </c>
      <c r="M251" s="30" t="str">
        <f t="shared" si="39"/>
        <v/>
      </c>
      <c r="N251" s="27" t="str">
        <f t="shared" si="40"/>
        <v/>
      </c>
      <c r="O251" s="27" t="str">
        <f t="shared" si="41"/>
        <v/>
      </c>
      <c r="P251" s="27" t="str">
        <f t="shared" si="42"/>
        <v/>
      </c>
      <c r="Q251" s="28">
        <f t="shared" si="43"/>
        <v>-4565.96</v>
      </c>
    </row>
    <row r="252" spans="1:17" x14ac:dyDescent="0.25">
      <c r="A252">
        <v>175025</v>
      </c>
      <c r="B252" t="s">
        <v>748</v>
      </c>
      <c r="C252" s="3"/>
      <c r="D252" s="3"/>
      <c r="E252" s="3"/>
      <c r="F252" s="3">
        <v>2</v>
      </c>
      <c r="G252" s="3">
        <v>55.84</v>
      </c>
      <c r="H252" s="3">
        <v>111.68</v>
      </c>
      <c r="I252" s="29" t="str">
        <f t="shared" si="35"/>
        <v/>
      </c>
      <c r="J252" s="29">
        <f t="shared" si="36"/>
        <v>55.84</v>
      </c>
      <c r="K252" s="27">
        <f t="shared" si="37"/>
        <v>2</v>
      </c>
      <c r="L252" s="27">
        <f t="shared" si="38"/>
        <v>111.68</v>
      </c>
      <c r="M252" s="30" t="str">
        <f t="shared" si="39"/>
        <v/>
      </c>
      <c r="N252" s="27" t="str">
        <f t="shared" si="40"/>
        <v/>
      </c>
      <c r="O252" s="27" t="str">
        <f t="shared" si="41"/>
        <v/>
      </c>
      <c r="P252" s="27" t="str">
        <f t="shared" si="42"/>
        <v/>
      </c>
      <c r="Q252" s="28">
        <f t="shared" si="43"/>
        <v>111.68</v>
      </c>
    </row>
    <row r="253" spans="1:17" x14ac:dyDescent="0.25">
      <c r="A253">
        <v>175433</v>
      </c>
      <c r="B253" t="s">
        <v>406</v>
      </c>
      <c r="C253" s="3"/>
      <c r="D253" s="3"/>
      <c r="E253" s="3"/>
      <c r="F253" s="3">
        <v>2</v>
      </c>
      <c r="G253" s="3">
        <v>33.18</v>
      </c>
      <c r="H253" s="3">
        <v>66.36</v>
      </c>
      <c r="I253" s="29" t="str">
        <f t="shared" si="35"/>
        <v/>
      </c>
      <c r="J253" s="29">
        <f t="shared" si="36"/>
        <v>33.18</v>
      </c>
      <c r="K253" s="27">
        <f t="shared" si="37"/>
        <v>2</v>
      </c>
      <c r="L253" s="27">
        <f t="shared" si="38"/>
        <v>66.36</v>
      </c>
      <c r="M253" s="30" t="str">
        <f t="shared" si="39"/>
        <v/>
      </c>
      <c r="N253" s="27" t="str">
        <f t="shared" si="40"/>
        <v/>
      </c>
      <c r="O253" s="27" t="str">
        <f t="shared" si="41"/>
        <v/>
      </c>
      <c r="P253" s="27" t="str">
        <f t="shared" si="42"/>
        <v/>
      </c>
      <c r="Q253" s="28">
        <f t="shared" si="43"/>
        <v>66.36</v>
      </c>
    </row>
    <row r="254" spans="1:17" x14ac:dyDescent="0.25">
      <c r="A254">
        <v>175939</v>
      </c>
      <c r="B254" t="s">
        <v>24</v>
      </c>
      <c r="C254" s="3">
        <v>2</v>
      </c>
      <c r="D254" s="3">
        <v>108.89</v>
      </c>
      <c r="E254" s="3">
        <v>217.78</v>
      </c>
      <c r="F254" s="3"/>
      <c r="G254" s="3"/>
      <c r="H254" s="3"/>
      <c r="I254" s="29">
        <f t="shared" si="35"/>
        <v>108.89</v>
      </c>
      <c r="J254" s="29" t="str">
        <f t="shared" si="36"/>
        <v/>
      </c>
      <c r="K254" s="27">
        <f t="shared" si="37"/>
        <v>-2</v>
      </c>
      <c r="L254" s="27">
        <f t="shared" si="38"/>
        <v>-217.78</v>
      </c>
      <c r="M254" s="30" t="str">
        <f t="shared" si="39"/>
        <v/>
      </c>
      <c r="N254" s="27" t="str">
        <f t="shared" si="40"/>
        <v/>
      </c>
      <c r="O254" s="27" t="str">
        <f t="shared" si="41"/>
        <v/>
      </c>
      <c r="P254" s="27" t="str">
        <f t="shared" si="42"/>
        <v/>
      </c>
      <c r="Q254" s="28">
        <f t="shared" si="43"/>
        <v>-217.78</v>
      </c>
    </row>
    <row r="255" spans="1:17" x14ac:dyDescent="0.25">
      <c r="A255">
        <v>176064</v>
      </c>
      <c r="B255" t="s">
        <v>26</v>
      </c>
      <c r="C255" s="3">
        <v>3</v>
      </c>
      <c r="D255" s="3">
        <v>83.95</v>
      </c>
      <c r="E255" s="3">
        <v>251.85</v>
      </c>
      <c r="F255" s="3"/>
      <c r="G255" s="3"/>
      <c r="H255" s="3"/>
      <c r="I255" s="29">
        <f t="shared" si="35"/>
        <v>83.95</v>
      </c>
      <c r="J255" s="29" t="str">
        <f t="shared" si="36"/>
        <v/>
      </c>
      <c r="K255" s="27">
        <f t="shared" si="37"/>
        <v>-3</v>
      </c>
      <c r="L255" s="27">
        <f t="shared" si="38"/>
        <v>-251.85</v>
      </c>
      <c r="M255" s="30" t="str">
        <f t="shared" si="39"/>
        <v/>
      </c>
      <c r="N255" s="27" t="str">
        <f t="shared" si="40"/>
        <v/>
      </c>
      <c r="O255" s="27" t="str">
        <f t="shared" si="41"/>
        <v/>
      </c>
      <c r="P255" s="27" t="str">
        <f t="shared" si="42"/>
        <v/>
      </c>
      <c r="Q255" s="28">
        <f t="shared" si="43"/>
        <v>-251.85</v>
      </c>
    </row>
    <row r="256" spans="1:17" x14ac:dyDescent="0.25">
      <c r="A256">
        <v>176205</v>
      </c>
      <c r="B256" t="s">
        <v>395</v>
      </c>
      <c r="C256" s="3">
        <v>3</v>
      </c>
      <c r="D256" s="3">
        <v>104.76</v>
      </c>
      <c r="E256" s="3">
        <v>314.27999999999997</v>
      </c>
      <c r="F256" s="3"/>
      <c r="G256" s="3"/>
      <c r="H256" s="3"/>
      <c r="I256" s="29">
        <f t="shared" si="35"/>
        <v>104.75999999999999</v>
      </c>
      <c r="J256" s="29" t="str">
        <f t="shared" si="36"/>
        <v/>
      </c>
      <c r="K256" s="27">
        <f t="shared" si="37"/>
        <v>-3</v>
      </c>
      <c r="L256" s="27">
        <f t="shared" si="38"/>
        <v>-314.27999999999997</v>
      </c>
      <c r="M256" s="30" t="str">
        <f t="shared" si="39"/>
        <v/>
      </c>
      <c r="N256" s="27" t="str">
        <f t="shared" si="40"/>
        <v/>
      </c>
      <c r="O256" s="27" t="str">
        <f t="shared" si="41"/>
        <v/>
      </c>
      <c r="P256" s="27" t="str">
        <f t="shared" si="42"/>
        <v/>
      </c>
      <c r="Q256" s="28">
        <f t="shared" si="43"/>
        <v>-314.27999999999997</v>
      </c>
    </row>
    <row r="257" spans="1:17" x14ac:dyDescent="0.25">
      <c r="A257">
        <v>176380</v>
      </c>
      <c r="B257" t="s">
        <v>695</v>
      </c>
      <c r="C257" s="3"/>
      <c r="D257" s="3"/>
      <c r="E257" s="3"/>
      <c r="F257" s="3">
        <v>2</v>
      </c>
      <c r="G257" s="3">
        <v>66</v>
      </c>
      <c r="H257" s="3">
        <v>132</v>
      </c>
      <c r="I257" s="29" t="str">
        <f t="shared" si="35"/>
        <v/>
      </c>
      <c r="J257" s="29">
        <f t="shared" si="36"/>
        <v>66</v>
      </c>
      <c r="K257" s="27">
        <f t="shared" si="37"/>
        <v>2</v>
      </c>
      <c r="L257" s="27">
        <f t="shared" si="38"/>
        <v>132</v>
      </c>
      <c r="M257" s="30" t="str">
        <f t="shared" si="39"/>
        <v/>
      </c>
      <c r="N257" s="27" t="str">
        <f t="shared" si="40"/>
        <v/>
      </c>
      <c r="O257" s="27" t="str">
        <f t="shared" si="41"/>
        <v/>
      </c>
      <c r="P257" s="27" t="str">
        <f t="shared" si="42"/>
        <v/>
      </c>
      <c r="Q257" s="28">
        <f t="shared" si="43"/>
        <v>132</v>
      </c>
    </row>
    <row r="258" spans="1:17" x14ac:dyDescent="0.25">
      <c r="A258">
        <v>176954</v>
      </c>
      <c r="B258" t="s">
        <v>39</v>
      </c>
      <c r="C258" s="3">
        <v>20</v>
      </c>
      <c r="D258" s="3">
        <v>94.765000000000001</v>
      </c>
      <c r="E258" s="3">
        <v>1892.51</v>
      </c>
      <c r="F258" s="3">
        <v>9</v>
      </c>
      <c r="G258" s="3">
        <v>94.883333333333326</v>
      </c>
      <c r="H258" s="3">
        <v>853.84</v>
      </c>
      <c r="I258" s="29">
        <f t="shared" si="35"/>
        <v>94.625500000000002</v>
      </c>
      <c r="J258" s="29">
        <f t="shared" si="36"/>
        <v>94.871111111111119</v>
      </c>
      <c r="K258" s="27">
        <f t="shared" si="37"/>
        <v>-11</v>
      </c>
      <c r="L258" s="27">
        <f t="shared" si="38"/>
        <v>-1038.67</v>
      </c>
      <c r="M258" s="30">
        <f t="shared" si="39"/>
        <v>0.245611111111117</v>
      </c>
      <c r="N258" s="27">
        <f t="shared" si="40"/>
        <v>2.210500000000053</v>
      </c>
      <c r="O258" s="27">
        <f t="shared" si="41"/>
        <v>-11</v>
      </c>
      <c r="P258" s="27">
        <f t="shared" si="42"/>
        <v>-1040.8805</v>
      </c>
      <c r="Q258" s="28" t="str">
        <f t="shared" si="43"/>
        <v/>
      </c>
    </row>
    <row r="259" spans="1:17" x14ac:dyDescent="0.25">
      <c r="A259">
        <v>177047</v>
      </c>
      <c r="B259" t="s">
        <v>689</v>
      </c>
      <c r="C259" s="3">
        <v>2</v>
      </c>
      <c r="D259" s="3">
        <v>117.97</v>
      </c>
      <c r="E259" s="3">
        <v>235.94</v>
      </c>
      <c r="F259" s="3">
        <v>6</v>
      </c>
      <c r="G259" s="3">
        <v>117.87</v>
      </c>
      <c r="H259" s="3">
        <v>707.22</v>
      </c>
      <c r="I259" s="29">
        <f t="shared" si="35"/>
        <v>117.97</v>
      </c>
      <c r="J259" s="29">
        <f t="shared" si="36"/>
        <v>117.87</v>
      </c>
      <c r="K259" s="27">
        <f t="shared" si="37"/>
        <v>4</v>
      </c>
      <c r="L259" s="27">
        <f t="shared" si="38"/>
        <v>471.28000000000003</v>
      </c>
      <c r="M259" s="30">
        <f t="shared" si="39"/>
        <v>-9.9999999999994316E-2</v>
      </c>
      <c r="N259" s="27">
        <f t="shared" si="40"/>
        <v>-0.59999999999996589</v>
      </c>
      <c r="O259" s="27">
        <f t="shared" si="41"/>
        <v>4</v>
      </c>
      <c r="P259" s="27">
        <f t="shared" si="42"/>
        <v>471.88</v>
      </c>
      <c r="Q259" s="28" t="str">
        <f t="shared" si="43"/>
        <v/>
      </c>
    </row>
    <row r="260" spans="1:17" x14ac:dyDescent="0.25">
      <c r="A260">
        <v>178675</v>
      </c>
      <c r="B260" t="s">
        <v>457</v>
      </c>
      <c r="C260" s="3"/>
      <c r="D260" s="3"/>
      <c r="E260" s="3"/>
      <c r="F260" s="3">
        <v>3</v>
      </c>
      <c r="G260" s="3">
        <v>131.21</v>
      </c>
      <c r="H260" s="3">
        <v>393.63</v>
      </c>
      <c r="I260" s="29" t="str">
        <f t="shared" si="35"/>
        <v/>
      </c>
      <c r="J260" s="29">
        <f t="shared" si="36"/>
        <v>131.21</v>
      </c>
      <c r="K260" s="27">
        <f t="shared" si="37"/>
        <v>3</v>
      </c>
      <c r="L260" s="27">
        <f t="shared" si="38"/>
        <v>393.63</v>
      </c>
      <c r="M260" s="30" t="str">
        <f t="shared" si="39"/>
        <v/>
      </c>
      <c r="N260" s="27" t="str">
        <f t="shared" si="40"/>
        <v/>
      </c>
      <c r="O260" s="27" t="str">
        <f t="shared" si="41"/>
        <v/>
      </c>
      <c r="P260" s="27" t="str">
        <f t="shared" si="42"/>
        <v/>
      </c>
      <c r="Q260" s="28">
        <f t="shared" si="43"/>
        <v>393.63</v>
      </c>
    </row>
    <row r="261" spans="1:17" x14ac:dyDescent="0.25">
      <c r="A261">
        <v>178689</v>
      </c>
      <c r="B261" t="s">
        <v>684</v>
      </c>
      <c r="C261" s="3"/>
      <c r="D261" s="3"/>
      <c r="E261" s="3"/>
      <c r="F261" s="3">
        <v>3</v>
      </c>
      <c r="G261" s="3">
        <v>97.73</v>
      </c>
      <c r="H261" s="3">
        <v>293.19</v>
      </c>
      <c r="I261" s="29" t="str">
        <f t="shared" si="35"/>
        <v/>
      </c>
      <c r="J261" s="29">
        <f t="shared" si="36"/>
        <v>97.73</v>
      </c>
      <c r="K261" s="27">
        <f t="shared" si="37"/>
        <v>3</v>
      </c>
      <c r="L261" s="27">
        <f t="shared" si="38"/>
        <v>293.19</v>
      </c>
      <c r="M261" s="30" t="str">
        <f t="shared" si="39"/>
        <v/>
      </c>
      <c r="N261" s="27" t="str">
        <f t="shared" si="40"/>
        <v/>
      </c>
      <c r="O261" s="27" t="str">
        <f t="shared" si="41"/>
        <v/>
      </c>
      <c r="P261" s="27" t="str">
        <f t="shared" si="42"/>
        <v/>
      </c>
      <c r="Q261" s="28">
        <f t="shared" si="43"/>
        <v>293.19</v>
      </c>
    </row>
    <row r="262" spans="1:17" x14ac:dyDescent="0.25">
      <c r="A262">
        <v>179327</v>
      </c>
      <c r="B262" t="s">
        <v>226</v>
      </c>
      <c r="C262" s="3">
        <v>9</v>
      </c>
      <c r="D262" s="3">
        <v>74.406666666666666</v>
      </c>
      <c r="E262" s="3">
        <v>669.62</v>
      </c>
      <c r="F262" s="3">
        <v>15</v>
      </c>
      <c r="G262" s="3">
        <v>75.06</v>
      </c>
      <c r="H262" s="3">
        <v>1125.9000000000001</v>
      </c>
      <c r="I262" s="29">
        <f t="shared" si="35"/>
        <v>74.402222222222221</v>
      </c>
      <c r="J262" s="29">
        <f t="shared" si="36"/>
        <v>75.06</v>
      </c>
      <c r="K262" s="27">
        <f t="shared" si="37"/>
        <v>6</v>
      </c>
      <c r="L262" s="27">
        <f t="shared" si="38"/>
        <v>456.28000000000009</v>
      </c>
      <c r="M262" s="30">
        <f t="shared" si="39"/>
        <v>0.65777777777778113</v>
      </c>
      <c r="N262" s="27">
        <f t="shared" si="40"/>
        <v>9.8666666666667169</v>
      </c>
      <c r="O262" s="27">
        <f t="shared" si="41"/>
        <v>6</v>
      </c>
      <c r="P262" s="27">
        <f t="shared" si="42"/>
        <v>446.4133333333333</v>
      </c>
      <c r="Q262" s="28" t="str">
        <f t="shared" si="43"/>
        <v/>
      </c>
    </row>
    <row r="263" spans="1:17" x14ac:dyDescent="0.25">
      <c r="A263">
        <v>179333</v>
      </c>
      <c r="B263" t="s">
        <v>224</v>
      </c>
      <c r="C263" s="3">
        <v>24</v>
      </c>
      <c r="D263" s="3">
        <v>224.63947368421046</v>
      </c>
      <c r="E263" s="3">
        <v>5392.4999999999991</v>
      </c>
      <c r="F263" s="3">
        <v>52</v>
      </c>
      <c r="G263" s="3">
        <v>225.04439999999991</v>
      </c>
      <c r="H263" s="3">
        <v>11703.759999999998</v>
      </c>
      <c r="I263" s="29">
        <f t="shared" si="35"/>
        <v>224.68749999999997</v>
      </c>
      <c r="J263" s="29">
        <f t="shared" si="36"/>
        <v>225.07230769230767</v>
      </c>
      <c r="K263" s="27">
        <f t="shared" si="37"/>
        <v>28</v>
      </c>
      <c r="L263" s="27">
        <f t="shared" si="38"/>
        <v>6311.2599999999993</v>
      </c>
      <c r="M263" s="30">
        <f t="shared" si="39"/>
        <v>0.38480769230770306</v>
      </c>
      <c r="N263" s="27">
        <f t="shared" si="40"/>
        <v>20.010000000000559</v>
      </c>
      <c r="O263" s="27">
        <f t="shared" si="41"/>
        <v>28</v>
      </c>
      <c r="P263" s="27">
        <f t="shared" si="42"/>
        <v>6291.2499999999991</v>
      </c>
      <c r="Q263" s="28" t="str">
        <f t="shared" si="43"/>
        <v/>
      </c>
    </row>
    <row r="264" spans="1:17" x14ac:dyDescent="0.25">
      <c r="A264">
        <v>179761</v>
      </c>
      <c r="B264" t="s">
        <v>447</v>
      </c>
      <c r="C264" s="3"/>
      <c r="D264" s="3"/>
      <c r="E264" s="3"/>
      <c r="F264" s="3">
        <v>1</v>
      </c>
      <c r="G264" s="3">
        <v>89.73</v>
      </c>
      <c r="H264" s="3">
        <v>89.73</v>
      </c>
      <c r="I264" s="29" t="str">
        <f t="shared" si="35"/>
        <v/>
      </c>
      <c r="J264" s="29">
        <f t="shared" si="36"/>
        <v>89.73</v>
      </c>
      <c r="K264" s="27">
        <f t="shared" si="37"/>
        <v>1</v>
      </c>
      <c r="L264" s="27">
        <f t="shared" si="38"/>
        <v>89.73</v>
      </c>
      <c r="M264" s="30" t="str">
        <f t="shared" si="39"/>
        <v/>
      </c>
      <c r="N264" s="27" t="str">
        <f t="shared" si="40"/>
        <v/>
      </c>
      <c r="O264" s="27" t="str">
        <f t="shared" si="41"/>
        <v/>
      </c>
      <c r="P264" s="27" t="str">
        <f t="shared" si="42"/>
        <v/>
      </c>
      <c r="Q264" s="28">
        <f t="shared" si="43"/>
        <v>89.73</v>
      </c>
    </row>
    <row r="265" spans="1:17" x14ac:dyDescent="0.25">
      <c r="A265">
        <v>180058</v>
      </c>
      <c r="B265" t="s">
        <v>706</v>
      </c>
      <c r="C265" s="3"/>
      <c r="D265" s="3"/>
      <c r="E265" s="3"/>
      <c r="F265" s="3">
        <v>2</v>
      </c>
      <c r="G265" s="3">
        <v>123.41</v>
      </c>
      <c r="H265" s="3">
        <v>246.82</v>
      </c>
      <c r="I265" s="29" t="str">
        <f t="shared" si="35"/>
        <v/>
      </c>
      <c r="J265" s="29">
        <f t="shared" si="36"/>
        <v>123.41</v>
      </c>
      <c r="K265" s="27">
        <f t="shared" si="37"/>
        <v>2</v>
      </c>
      <c r="L265" s="27">
        <f t="shared" si="38"/>
        <v>246.82</v>
      </c>
      <c r="M265" s="30" t="str">
        <f t="shared" si="39"/>
        <v/>
      </c>
      <c r="N265" s="27" t="str">
        <f t="shared" si="40"/>
        <v/>
      </c>
      <c r="O265" s="27" t="str">
        <f t="shared" si="41"/>
        <v/>
      </c>
      <c r="P265" s="27" t="str">
        <f t="shared" si="42"/>
        <v/>
      </c>
      <c r="Q265" s="28">
        <f t="shared" si="43"/>
        <v>246.82</v>
      </c>
    </row>
    <row r="266" spans="1:17" x14ac:dyDescent="0.25">
      <c r="A266">
        <v>181425</v>
      </c>
      <c r="B266" t="s">
        <v>839</v>
      </c>
      <c r="C266" s="3">
        <v>1</v>
      </c>
      <c r="D266" s="3">
        <v>116.6</v>
      </c>
      <c r="E266" s="3">
        <v>116.6</v>
      </c>
      <c r="F266" s="3"/>
      <c r="G266" s="3"/>
      <c r="H266" s="3"/>
      <c r="I266" s="29">
        <f t="shared" si="35"/>
        <v>116.6</v>
      </c>
      <c r="J266" s="29" t="str">
        <f t="shared" si="36"/>
        <v/>
      </c>
      <c r="K266" s="27">
        <f t="shared" si="37"/>
        <v>-1</v>
      </c>
      <c r="L266" s="27">
        <f t="shared" si="38"/>
        <v>-116.6</v>
      </c>
      <c r="M266" s="30" t="str">
        <f t="shared" si="39"/>
        <v/>
      </c>
      <c r="N266" s="27" t="str">
        <f t="shared" si="40"/>
        <v/>
      </c>
      <c r="O266" s="27" t="str">
        <f t="shared" si="41"/>
        <v/>
      </c>
      <c r="P266" s="27" t="str">
        <f t="shared" si="42"/>
        <v/>
      </c>
      <c r="Q266" s="28">
        <f t="shared" si="43"/>
        <v>-116.6</v>
      </c>
    </row>
    <row r="267" spans="1:17" x14ac:dyDescent="0.25">
      <c r="A267">
        <v>183272</v>
      </c>
      <c r="B267" t="s">
        <v>286</v>
      </c>
      <c r="C267" s="3">
        <v>4</v>
      </c>
      <c r="D267" s="3">
        <v>165.34</v>
      </c>
      <c r="E267" s="3">
        <v>661.36</v>
      </c>
      <c r="F267" s="3">
        <v>2</v>
      </c>
      <c r="G267" s="3">
        <v>161.74</v>
      </c>
      <c r="H267" s="3">
        <v>323.48</v>
      </c>
      <c r="I267" s="29">
        <f t="shared" si="35"/>
        <v>165.34</v>
      </c>
      <c r="J267" s="29">
        <f t="shared" si="36"/>
        <v>161.74</v>
      </c>
      <c r="K267" s="27">
        <f t="shared" si="37"/>
        <v>-2</v>
      </c>
      <c r="L267" s="27">
        <f t="shared" si="38"/>
        <v>-337.88</v>
      </c>
      <c r="M267" s="30">
        <f t="shared" si="39"/>
        <v>-3.5999999999999943</v>
      </c>
      <c r="N267" s="27">
        <f t="shared" si="40"/>
        <v>-7.1999999999999886</v>
      </c>
      <c r="O267" s="27">
        <f t="shared" si="41"/>
        <v>-2</v>
      </c>
      <c r="P267" s="27">
        <f t="shared" si="42"/>
        <v>-330.68</v>
      </c>
      <c r="Q267" s="28" t="str">
        <f t="shared" si="43"/>
        <v/>
      </c>
    </row>
    <row r="268" spans="1:17" x14ac:dyDescent="0.25">
      <c r="A268">
        <v>183318</v>
      </c>
      <c r="B268" t="s">
        <v>214</v>
      </c>
      <c r="C268" s="3">
        <v>1</v>
      </c>
      <c r="D268" s="3">
        <v>31.8</v>
      </c>
      <c r="E268" s="3">
        <v>31.8</v>
      </c>
      <c r="F268" s="3">
        <v>2</v>
      </c>
      <c r="G268" s="3">
        <v>31.81</v>
      </c>
      <c r="H268" s="3">
        <v>63.62</v>
      </c>
      <c r="I268" s="29">
        <f t="shared" si="35"/>
        <v>31.8</v>
      </c>
      <c r="J268" s="29">
        <f t="shared" si="36"/>
        <v>31.81</v>
      </c>
      <c r="K268" s="27">
        <f t="shared" si="37"/>
        <v>1</v>
      </c>
      <c r="L268" s="27">
        <f t="shared" si="38"/>
        <v>31.819999999999997</v>
      </c>
      <c r="M268" s="30">
        <f t="shared" si="39"/>
        <v>9.9999999999980105E-3</v>
      </c>
      <c r="N268" s="27">
        <f t="shared" si="40"/>
        <v>1.9999999999996021E-2</v>
      </c>
      <c r="O268" s="27">
        <f t="shared" si="41"/>
        <v>1</v>
      </c>
      <c r="P268" s="27">
        <f t="shared" si="42"/>
        <v>31.8</v>
      </c>
      <c r="Q268" s="28" t="str">
        <f t="shared" si="43"/>
        <v/>
      </c>
    </row>
    <row r="269" spans="1:17" x14ac:dyDescent="0.25">
      <c r="A269">
        <v>183741</v>
      </c>
      <c r="B269" t="s">
        <v>369</v>
      </c>
      <c r="C269" s="3"/>
      <c r="D269" s="3"/>
      <c r="E269" s="3"/>
      <c r="F269" s="3">
        <v>1</v>
      </c>
      <c r="G269" s="3">
        <v>356.66</v>
      </c>
      <c r="H269" s="3">
        <v>356.66</v>
      </c>
      <c r="I269" s="29" t="str">
        <f t="shared" si="35"/>
        <v/>
      </c>
      <c r="J269" s="29">
        <f t="shared" si="36"/>
        <v>356.66</v>
      </c>
      <c r="K269" s="27">
        <f t="shared" si="37"/>
        <v>1</v>
      </c>
      <c r="L269" s="27">
        <f t="shared" si="38"/>
        <v>356.66</v>
      </c>
      <c r="M269" s="30" t="str">
        <f t="shared" si="39"/>
        <v/>
      </c>
      <c r="N269" s="27" t="str">
        <f t="shared" si="40"/>
        <v/>
      </c>
      <c r="O269" s="27" t="str">
        <f t="shared" si="41"/>
        <v/>
      </c>
      <c r="P269" s="27" t="str">
        <f t="shared" si="42"/>
        <v/>
      </c>
      <c r="Q269" s="28">
        <f t="shared" si="43"/>
        <v>356.66</v>
      </c>
    </row>
    <row r="270" spans="1:17" x14ac:dyDescent="0.25">
      <c r="A270">
        <v>184090</v>
      </c>
      <c r="B270" t="s">
        <v>201</v>
      </c>
      <c r="C270" s="3">
        <v>17</v>
      </c>
      <c r="D270" s="3">
        <v>60.14</v>
      </c>
      <c r="E270" s="3">
        <v>1022.38</v>
      </c>
      <c r="F270" s="3">
        <v>22</v>
      </c>
      <c r="G270" s="3">
        <v>60.105714285714278</v>
      </c>
      <c r="H270" s="3">
        <v>1322.24</v>
      </c>
      <c r="I270" s="29">
        <f t="shared" si="35"/>
        <v>60.14</v>
      </c>
      <c r="J270" s="29">
        <f t="shared" si="36"/>
        <v>60.101818181818182</v>
      </c>
      <c r="K270" s="27">
        <f t="shared" si="37"/>
        <v>5</v>
      </c>
      <c r="L270" s="27">
        <f t="shared" si="38"/>
        <v>299.86</v>
      </c>
      <c r="M270" s="30">
        <f t="shared" si="39"/>
        <v>-3.8181818181818983E-2</v>
      </c>
      <c r="N270" s="27">
        <f t="shared" si="40"/>
        <v>-0.84000000000001762</v>
      </c>
      <c r="O270" s="27">
        <f t="shared" si="41"/>
        <v>5</v>
      </c>
      <c r="P270" s="27">
        <f t="shared" si="42"/>
        <v>300.7</v>
      </c>
      <c r="Q270" s="28" t="str">
        <f t="shared" si="43"/>
        <v/>
      </c>
    </row>
    <row r="271" spans="1:17" x14ac:dyDescent="0.25">
      <c r="A271">
        <v>184360</v>
      </c>
      <c r="B271" t="s">
        <v>745</v>
      </c>
      <c r="C271" s="3">
        <v>1</v>
      </c>
      <c r="D271" s="3">
        <v>149.68</v>
      </c>
      <c r="E271" s="3">
        <v>149.68</v>
      </c>
      <c r="F271" s="3"/>
      <c r="G271" s="3"/>
      <c r="H271" s="3"/>
      <c r="I271" s="29">
        <f t="shared" si="35"/>
        <v>149.68</v>
      </c>
      <c r="J271" s="29" t="str">
        <f t="shared" si="36"/>
        <v/>
      </c>
      <c r="K271" s="27">
        <f t="shared" si="37"/>
        <v>-1</v>
      </c>
      <c r="L271" s="27">
        <f t="shared" si="38"/>
        <v>-149.68</v>
      </c>
      <c r="M271" s="30" t="str">
        <f t="shared" si="39"/>
        <v/>
      </c>
      <c r="N271" s="27" t="str">
        <f t="shared" si="40"/>
        <v/>
      </c>
      <c r="O271" s="27" t="str">
        <f t="shared" si="41"/>
        <v/>
      </c>
      <c r="P271" s="27" t="str">
        <f t="shared" si="42"/>
        <v/>
      </c>
      <c r="Q271" s="28">
        <f t="shared" si="43"/>
        <v>-149.68</v>
      </c>
    </row>
    <row r="272" spans="1:17" x14ac:dyDescent="0.25">
      <c r="A272">
        <v>184398</v>
      </c>
      <c r="B272" t="s">
        <v>598</v>
      </c>
      <c r="C272" s="3">
        <v>4</v>
      </c>
      <c r="D272" s="3">
        <v>114.17</v>
      </c>
      <c r="E272" s="3">
        <v>456.68</v>
      </c>
      <c r="F272" s="3"/>
      <c r="G272" s="3"/>
      <c r="H272" s="3"/>
      <c r="I272" s="29">
        <f t="shared" si="35"/>
        <v>114.17</v>
      </c>
      <c r="J272" s="29" t="str">
        <f t="shared" si="36"/>
        <v/>
      </c>
      <c r="K272" s="27">
        <f t="shared" si="37"/>
        <v>-4</v>
      </c>
      <c r="L272" s="27">
        <f t="shared" si="38"/>
        <v>-456.68</v>
      </c>
      <c r="M272" s="30" t="str">
        <f t="shared" si="39"/>
        <v/>
      </c>
      <c r="N272" s="27" t="str">
        <f t="shared" si="40"/>
        <v/>
      </c>
      <c r="O272" s="27" t="str">
        <f t="shared" si="41"/>
        <v/>
      </c>
      <c r="P272" s="27" t="str">
        <f t="shared" si="42"/>
        <v/>
      </c>
      <c r="Q272" s="28">
        <f t="shared" si="43"/>
        <v>-456.68</v>
      </c>
    </row>
    <row r="273" spans="1:17" x14ac:dyDescent="0.25">
      <c r="A273">
        <v>184400</v>
      </c>
      <c r="B273" t="s">
        <v>600</v>
      </c>
      <c r="C273" s="3">
        <v>13</v>
      </c>
      <c r="D273" s="3">
        <v>374.20857142857142</v>
      </c>
      <c r="E273" s="3">
        <v>4151.0199999999995</v>
      </c>
      <c r="F273" s="3">
        <v>1</v>
      </c>
      <c r="G273" s="3">
        <v>255.26</v>
      </c>
      <c r="H273" s="3">
        <v>255.26</v>
      </c>
      <c r="I273" s="29">
        <f t="shared" si="35"/>
        <v>319.30923076923074</v>
      </c>
      <c r="J273" s="29">
        <f t="shared" si="36"/>
        <v>255.26</v>
      </c>
      <c r="K273" s="27">
        <f t="shared" si="37"/>
        <v>-12</v>
      </c>
      <c r="L273" s="27">
        <f t="shared" si="38"/>
        <v>-3895.7599999999993</v>
      </c>
      <c r="M273" s="30">
        <f t="shared" si="39"/>
        <v>-64.049230769230746</v>
      </c>
      <c r="N273" s="27">
        <f t="shared" si="40"/>
        <v>-64.049230769230746</v>
      </c>
      <c r="O273" s="27">
        <f t="shared" si="41"/>
        <v>-12</v>
      </c>
      <c r="P273" s="27">
        <f t="shared" si="42"/>
        <v>-3831.7107692307691</v>
      </c>
      <c r="Q273" s="28" t="str">
        <f t="shared" si="43"/>
        <v/>
      </c>
    </row>
    <row r="274" spans="1:17" x14ac:dyDescent="0.25">
      <c r="A274">
        <v>184728</v>
      </c>
      <c r="B274" t="s">
        <v>645</v>
      </c>
      <c r="C274" s="3"/>
      <c r="D274" s="3"/>
      <c r="E274" s="3"/>
      <c r="F274" s="3">
        <v>1</v>
      </c>
      <c r="G274" s="3">
        <v>159.81</v>
      </c>
      <c r="H274" s="3">
        <v>159.81</v>
      </c>
      <c r="I274" s="29" t="str">
        <f t="shared" si="35"/>
        <v/>
      </c>
      <c r="J274" s="29">
        <f t="shared" si="36"/>
        <v>159.81</v>
      </c>
      <c r="K274" s="27">
        <f t="shared" si="37"/>
        <v>1</v>
      </c>
      <c r="L274" s="27">
        <f t="shared" si="38"/>
        <v>159.81</v>
      </c>
      <c r="M274" s="30" t="str">
        <f t="shared" si="39"/>
        <v/>
      </c>
      <c r="N274" s="27" t="str">
        <f t="shared" si="40"/>
        <v/>
      </c>
      <c r="O274" s="27" t="str">
        <f t="shared" si="41"/>
        <v/>
      </c>
      <c r="P274" s="27" t="str">
        <f t="shared" si="42"/>
        <v/>
      </c>
      <c r="Q274" s="28">
        <f t="shared" si="43"/>
        <v>159.81</v>
      </c>
    </row>
    <row r="275" spans="1:17" x14ac:dyDescent="0.25">
      <c r="A275">
        <v>184785</v>
      </c>
      <c r="B275" t="s">
        <v>824</v>
      </c>
      <c r="C275" s="3">
        <v>2</v>
      </c>
      <c r="D275" s="3">
        <v>192.96</v>
      </c>
      <c r="E275" s="3">
        <v>385.92</v>
      </c>
      <c r="F275" s="3">
        <v>3</v>
      </c>
      <c r="G275" s="3">
        <v>192.74</v>
      </c>
      <c r="H275" s="3">
        <v>578.22</v>
      </c>
      <c r="I275" s="29">
        <f t="shared" si="35"/>
        <v>192.96</v>
      </c>
      <c r="J275" s="29">
        <f t="shared" si="36"/>
        <v>192.74</v>
      </c>
      <c r="K275" s="27">
        <f t="shared" si="37"/>
        <v>1</v>
      </c>
      <c r="L275" s="27">
        <f t="shared" si="38"/>
        <v>192.3</v>
      </c>
      <c r="M275" s="30">
        <f t="shared" si="39"/>
        <v>-0.21999999999999886</v>
      </c>
      <c r="N275" s="27">
        <f t="shared" si="40"/>
        <v>-0.65999999999999659</v>
      </c>
      <c r="O275" s="27">
        <f t="shared" si="41"/>
        <v>1</v>
      </c>
      <c r="P275" s="27">
        <f t="shared" si="42"/>
        <v>192.96</v>
      </c>
      <c r="Q275" s="28" t="str">
        <f t="shared" si="43"/>
        <v/>
      </c>
    </row>
    <row r="276" spans="1:17" x14ac:dyDescent="0.25">
      <c r="A276">
        <v>185030</v>
      </c>
      <c r="B276" t="s">
        <v>151</v>
      </c>
      <c r="C276" s="3">
        <v>2</v>
      </c>
      <c r="D276" s="3">
        <v>373.24</v>
      </c>
      <c r="E276" s="3">
        <v>746.48</v>
      </c>
      <c r="F276" s="3"/>
      <c r="G276" s="3"/>
      <c r="H276" s="3"/>
      <c r="I276" s="29">
        <f t="shared" si="35"/>
        <v>373.24</v>
      </c>
      <c r="J276" s="29" t="str">
        <f t="shared" si="36"/>
        <v/>
      </c>
      <c r="K276" s="27">
        <f t="shared" si="37"/>
        <v>-2</v>
      </c>
      <c r="L276" s="27">
        <f t="shared" si="38"/>
        <v>-746.48</v>
      </c>
      <c r="M276" s="30" t="str">
        <f t="shared" si="39"/>
        <v/>
      </c>
      <c r="N276" s="27" t="str">
        <f t="shared" si="40"/>
        <v/>
      </c>
      <c r="O276" s="27" t="str">
        <f t="shared" si="41"/>
        <v/>
      </c>
      <c r="P276" s="27" t="str">
        <f t="shared" si="42"/>
        <v/>
      </c>
      <c r="Q276" s="28">
        <f t="shared" si="43"/>
        <v>-746.48</v>
      </c>
    </row>
    <row r="277" spans="1:17" x14ac:dyDescent="0.25">
      <c r="A277">
        <v>185256</v>
      </c>
      <c r="B277" t="s">
        <v>701</v>
      </c>
      <c r="C277" s="3">
        <v>29</v>
      </c>
      <c r="D277" s="3">
        <v>29.481428571428577</v>
      </c>
      <c r="E277" s="3">
        <v>855.02</v>
      </c>
      <c r="F277" s="3">
        <v>15</v>
      </c>
      <c r="G277" s="3">
        <v>29.473333333333333</v>
      </c>
      <c r="H277" s="3">
        <v>442.1</v>
      </c>
      <c r="I277" s="29">
        <f t="shared" ref="I277:I340" si="44">IF(E277=0,"",E277/C277)</f>
        <v>29.483448275862067</v>
      </c>
      <c r="J277" s="29">
        <f t="shared" ref="J277:J340" si="45">IF(F277=0,"",H277/F277)</f>
        <v>29.473333333333336</v>
      </c>
      <c r="K277" s="27">
        <f t="shared" ref="K277:K340" si="46">F277-C277</f>
        <v>-14</v>
      </c>
      <c r="L277" s="27">
        <f t="shared" ref="L277:L340" si="47">H277-E277</f>
        <v>-412.91999999999996</v>
      </c>
      <c r="M277" s="30">
        <f t="shared" ref="M277:M340" si="48">IF(OR(C277=0,F277=0),"",J277-I277)</f>
        <v>-1.0114942528730353E-2</v>
      </c>
      <c r="N277" s="27">
        <f t="shared" ref="N277:N340" si="49">IF(M277="","",F277*M277)</f>
        <v>-0.15172413793095529</v>
      </c>
      <c r="O277" s="27">
        <f t="shared" ref="O277:O340" si="50">IF(M277="","",F277-C277)</f>
        <v>-14</v>
      </c>
      <c r="P277" s="27">
        <f t="shared" ref="P277:P340" si="51">IF(M277="","",(F277-C277)*I277)</f>
        <v>-412.76827586206895</v>
      </c>
      <c r="Q277" s="28" t="str">
        <f t="shared" ref="Q277:Q340" si="52">IF(M277="",H277-E277,"")</f>
        <v/>
      </c>
    </row>
    <row r="278" spans="1:17" x14ac:dyDescent="0.25">
      <c r="A278">
        <v>185273</v>
      </c>
      <c r="B278" t="s">
        <v>455</v>
      </c>
      <c r="C278" s="3">
        <v>1</v>
      </c>
      <c r="D278" s="3">
        <v>811.22</v>
      </c>
      <c r="E278" s="3">
        <v>811.22</v>
      </c>
      <c r="F278" s="3"/>
      <c r="G278" s="3"/>
      <c r="H278" s="3"/>
      <c r="I278" s="29">
        <f t="shared" si="44"/>
        <v>811.22</v>
      </c>
      <c r="J278" s="29" t="str">
        <f t="shared" si="45"/>
        <v/>
      </c>
      <c r="K278" s="27">
        <f t="shared" si="46"/>
        <v>-1</v>
      </c>
      <c r="L278" s="27">
        <f t="shared" si="47"/>
        <v>-811.22</v>
      </c>
      <c r="M278" s="30" t="str">
        <f t="shared" si="48"/>
        <v/>
      </c>
      <c r="N278" s="27" t="str">
        <f t="shared" si="49"/>
        <v/>
      </c>
      <c r="O278" s="27" t="str">
        <f t="shared" si="50"/>
        <v/>
      </c>
      <c r="P278" s="27" t="str">
        <f t="shared" si="51"/>
        <v/>
      </c>
      <c r="Q278" s="28">
        <f t="shared" si="52"/>
        <v>-811.22</v>
      </c>
    </row>
    <row r="279" spans="1:17" x14ac:dyDescent="0.25">
      <c r="A279">
        <v>185512</v>
      </c>
      <c r="B279" t="s">
        <v>533</v>
      </c>
      <c r="C279" s="3"/>
      <c r="D279" s="3"/>
      <c r="E279" s="3"/>
      <c r="F279" s="3">
        <v>1</v>
      </c>
      <c r="G279" s="3">
        <v>74.48</v>
      </c>
      <c r="H279" s="3">
        <v>74.48</v>
      </c>
      <c r="I279" s="29" t="str">
        <f t="shared" si="44"/>
        <v/>
      </c>
      <c r="J279" s="29">
        <f t="shared" si="45"/>
        <v>74.48</v>
      </c>
      <c r="K279" s="27">
        <f t="shared" si="46"/>
        <v>1</v>
      </c>
      <c r="L279" s="27">
        <f t="shared" si="47"/>
        <v>74.48</v>
      </c>
      <c r="M279" s="30" t="str">
        <f t="shared" si="48"/>
        <v/>
      </c>
      <c r="N279" s="27" t="str">
        <f t="shared" si="49"/>
        <v/>
      </c>
      <c r="O279" s="27" t="str">
        <f t="shared" si="50"/>
        <v/>
      </c>
      <c r="P279" s="27" t="str">
        <f t="shared" si="51"/>
        <v/>
      </c>
      <c r="Q279" s="28">
        <f t="shared" si="52"/>
        <v>74.48</v>
      </c>
    </row>
    <row r="280" spans="1:17" x14ac:dyDescent="0.25">
      <c r="A280">
        <v>185625</v>
      </c>
      <c r="B280" t="s">
        <v>124</v>
      </c>
      <c r="C280" s="3"/>
      <c r="D280" s="3"/>
      <c r="E280" s="3"/>
      <c r="F280" s="3">
        <v>2</v>
      </c>
      <c r="G280" s="3">
        <v>55.02</v>
      </c>
      <c r="H280" s="3">
        <v>110.04</v>
      </c>
      <c r="I280" s="29" t="str">
        <f t="shared" si="44"/>
        <v/>
      </c>
      <c r="J280" s="29">
        <f t="shared" si="45"/>
        <v>55.02</v>
      </c>
      <c r="K280" s="27">
        <f t="shared" si="46"/>
        <v>2</v>
      </c>
      <c r="L280" s="27">
        <f t="shared" si="47"/>
        <v>110.04</v>
      </c>
      <c r="M280" s="30" t="str">
        <f t="shared" si="48"/>
        <v/>
      </c>
      <c r="N280" s="27" t="str">
        <f t="shared" si="49"/>
        <v/>
      </c>
      <c r="O280" s="27" t="str">
        <f t="shared" si="50"/>
        <v/>
      </c>
      <c r="P280" s="27" t="str">
        <f t="shared" si="51"/>
        <v/>
      </c>
      <c r="Q280" s="28">
        <f t="shared" si="52"/>
        <v>110.04</v>
      </c>
    </row>
    <row r="281" spans="1:17" x14ac:dyDescent="0.25">
      <c r="A281">
        <v>185638</v>
      </c>
      <c r="B281" t="s">
        <v>735</v>
      </c>
      <c r="C281" s="3">
        <v>1</v>
      </c>
      <c r="D281" s="3">
        <v>463.93</v>
      </c>
      <c r="E281" s="3">
        <v>463.93</v>
      </c>
      <c r="F281" s="3"/>
      <c r="G281" s="3"/>
      <c r="H281" s="3"/>
      <c r="I281" s="29">
        <f t="shared" si="44"/>
        <v>463.93</v>
      </c>
      <c r="J281" s="29" t="str">
        <f t="shared" si="45"/>
        <v/>
      </c>
      <c r="K281" s="27">
        <f t="shared" si="46"/>
        <v>-1</v>
      </c>
      <c r="L281" s="27">
        <f t="shared" si="47"/>
        <v>-463.93</v>
      </c>
      <c r="M281" s="30" t="str">
        <f t="shared" si="48"/>
        <v/>
      </c>
      <c r="N281" s="27" t="str">
        <f t="shared" si="49"/>
        <v/>
      </c>
      <c r="O281" s="27" t="str">
        <f t="shared" si="50"/>
        <v/>
      </c>
      <c r="P281" s="27" t="str">
        <f t="shared" si="51"/>
        <v/>
      </c>
      <c r="Q281" s="28">
        <f t="shared" si="52"/>
        <v>-463.93</v>
      </c>
    </row>
    <row r="282" spans="1:17" x14ac:dyDescent="0.25">
      <c r="A282">
        <v>185656</v>
      </c>
      <c r="B282" t="s">
        <v>229</v>
      </c>
      <c r="C282" s="3"/>
      <c r="D282" s="3"/>
      <c r="E282" s="3"/>
      <c r="F282" s="3">
        <v>2</v>
      </c>
      <c r="G282" s="3">
        <v>69.91</v>
      </c>
      <c r="H282" s="3">
        <v>139.82</v>
      </c>
      <c r="I282" s="29" t="str">
        <f t="shared" si="44"/>
        <v/>
      </c>
      <c r="J282" s="29">
        <f t="shared" si="45"/>
        <v>69.91</v>
      </c>
      <c r="K282" s="27">
        <f t="shared" si="46"/>
        <v>2</v>
      </c>
      <c r="L282" s="27">
        <f t="shared" si="47"/>
        <v>139.82</v>
      </c>
      <c r="M282" s="30" t="str">
        <f t="shared" si="48"/>
        <v/>
      </c>
      <c r="N282" s="27" t="str">
        <f t="shared" si="49"/>
        <v/>
      </c>
      <c r="O282" s="27" t="str">
        <f t="shared" si="50"/>
        <v/>
      </c>
      <c r="P282" s="27" t="str">
        <f t="shared" si="51"/>
        <v/>
      </c>
      <c r="Q282" s="28">
        <f t="shared" si="52"/>
        <v>139.82</v>
      </c>
    </row>
    <row r="283" spans="1:17" x14ac:dyDescent="0.25">
      <c r="A283">
        <v>186198</v>
      </c>
      <c r="B283" t="s">
        <v>808</v>
      </c>
      <c r="C283" s="3"/>
      <c r="D283" s="3"/>
      <c r="E283" s="3"/>
      <c r="F283" s="3">
        <v>1</v>
      </c>
      <c r="G283" s="3">
        <v>44.23</v>
      </c>
      <c r="H283" s="3">
        <v>44.23</v>
      </c>
      <c r="I283" s="29" t="str">
        <f t="shared" si="44"/>
        <v/>
      </c>
      <c r="J283" s="29">
        <f t="shared" si="45"/>
        <v>44.23</v>
      </c>
      <c r="K283" s="27">
        <f t="shared" si="46"/>
        <v>1</v>
      </c>
      <c r="L283" s="27">
        <f t="shared" si="47"/>
        <v>44.23</v>
      </c>
      <c r="M283" s="30" t="str">
        <f t="shared" si="48"/>
        <v/>
      </c>
      <c r="N283" s="27" t="str">
        <f t="shared" si="49"/>
        <v/>
      </c>
      <c r="O283" s="27" t="str">
        <f t="shared" si="50"/>
        <v/>
      </c>
      <c r="P283" s="27" t="str">
        <f t="shared" si="51"/>
        <v/>
      </c>
      <c r="Q283" s="28">
        <f t="shared" si="52"/>
        <v>44.23</v>
      </c>
    </row>
    <row r="284" spans="1:17" x14ac:dyDescent="0.25">
      <c r="A284">
        <v>186252</v>
      </c>
      <c r="B284" t="s">
        <v>85</v>
      </c>
      <c r="C284" s="3">
        <v>12</v>
      </c>
      <c r="D284" s="3">
        <v>140.93699999999998</v>
      </c>
      <c r="E284" s="3">
        <v>1705.55</v>
      </c>
      <c r="F284" s="3">
        <v>12</v>
      </c>
      <c r="G284" s="3">
        <v>148.01714285714283</v>
      </c>
      <c r="H284" s="3">
        <v>1776.06</v>
      </c>
      <c r="I284" s="29">
        <f t="shared" si="44"/>
        <v>142.12916666666666</v>
      </c>
      <c r="J284" s="29">
        <f t="shared" si="45"/>
        <v>148.005</v>
      </c>
      <c r="K284" s="27">
        <f t="shared" si="46"/>
        <v>0</v>
      </c>
      <c r="L284" s="27">
        <f t="shared" si="47"/>
        <v>70.509999999999991</v>
      </c>
      <c r="M284" s="30">
        <f t="shared" si="48"/>
        <v>5.8758333333333326</v>
      </c>
      <c r="N284" s="27">
        <f t="shared" si="49"/>
        <v>70.509999999999991</v>
      </c>
      <c r="O284" s="27">
        <f t="shared" si="50"/>
        <v>0</v>
      </c>
      <c r="P284" s="27">
        <f t="shared" si="51"/>
        <v>0</v>
      </c>
      <c r="Q284" s="28" t="str">
        <f t="shared" si="52"/>
        <v/>
      </c>
    </row>
    <row r="285" spans="1:17" x14ac:dyDescent="0.25">
      <c r="A285">
        <v>186393</v>
      </c>
      <c r="B285" t="s">
        <v>538</v>
      </c>
      <c r="C285" s="3">
        <v>2</v>
      </c>
      <c r="D285" s="3">
        <v>51.67</v>
      </c>
      <c r="E285" s="3">
        <v>103.34</v>
      </c>
      <c r="F285" s="3"/>
      <c r="G285" s="3"/>
      <c r="H285" s="3"/>
      <c r="I285" s="29">
        <f t="shared" si="44"/>
        <v>51.67</v>
      </c>
      <c r="J285" s="29" t="str">
        <f t="shared" si="45"/>
        <v/>
      </c>
      <c r="K285" s="27">
        <f t="shared" si="46"/>
        <v>-2</v>
      </c>
      <c r="L285" s="27">
        <f t="shared" si="47"/>
        <v>-103.34</v>
      </c>
      <c r="M285" s="30" t="str">
        <f t="shared" si="48"/>
        <v/>
      </c>
      <c r="N285" s="27" t="str">
        <f t="shared" si="49"/>
        <v/>
      </c>
      <c r="O285" s="27" t="str">
        <f t="shared" si="50"/>
        <v/>
      </c>
      <c r="P285" s="27" t="str">
        <f t="shared" si="51"/>
        <v/>
      </c>
      <c r="Q285" s="28">
        <f t="shared" si="52"/>
        <v>-103.34</v>
      </c>
    </row>
    <row r="286" spans="1:17" x14ac:dyDescent="0.25">
      <c r="A286">
        <v>186538</v>
      </c>
      <c r="B286" t="s">
        <v>136</v>
      </c>
      <c r="C286" s="3">
        <v>7</v>
      </c>
      <c r="D286" s="3">
        <v>345.42400000000004</v>
      </c>
      <c r="E286" s="3">
        <v>2424.56</v>
      </c>
      <c r="F286" s="3">
        <v>4</v>
      </c>
      <c r="G286" s="3">
        <v>348.95666666666665</v>
      </c>
      <c r="H286" s="3">
        <v>1391.8500000000001</v>
      </c>
      <c r="I286" s="29">
        <f t="shared" si="44"/>
        <v>346.36571428571426</v>
      </c>
      <c r="J286" s="29">
        <f t="shared" si="45"/>
        <v>347.96250000000003</v>
      </c>
      <c r="K286" s="27">
        <f t="shared" si="46"/>
        <v>-3</v>
      </c>
      <c r="L286" s="27">
        <f t="shared" si="47"/>
        <v>-1032.7099999999998</v>
      </c>
      <c r="M286" s="30">
        <f t="shared" si="48"/>
        <v>1.5967857142857724</v>
      </c>
      <c r="N286" s="27">
        <f t="shared" si="49"/>
        <v>6.3871428571430897</v>
      </c>
      <c r="O286" s="27">
        <f t="shared" si="50"/>
        <v>-3</v>
      </c>
      <c r="P286" s="27">
        <f t="shared" si="51"/>
        <v>-1039.0971428571429</v>
      </c>
      <c r="Q286" s="28" t="str">
        <f t="shared" si="52"/>
        <v/>
      </c>
    </row>
    <row r="287" spans="1:17" x14ac:dyDescent="0.25">
      <c r="A287">
        <v>186616</v>
      </c>
      <c r="B287" t="s">
        <v>650</v>
      </c>
      <c r="C287" s="3"/>
      <c r="D287" s="3"/>
      <c r="E287" s="3"/>
      <c r="F287" s="3">
        <v>2</v>
      </c>
      <c r="G287" s="3">
        <v>770.11</v>
      </c>
      <c r="H287" s="3">
        <v>1540.22</v>
      </c>
      <c r="I287" s="29" t="str">
        <f t="shared" si="44"/>
        <v/>
      </c>
      <c r="J287" s="29">
        <f t="shared" si="45"/>
        <v>770.11</v>
      </c>
      <c r="K287" s="27">
        <f t="shared" si="46"/>
        <v>2</v>
      </c>
      <c r="L287" s="27">
        <f t="shared" si="47"/>
        <v>1540.22</v>
      </c>
      <c r="M287" s="30" t="str">
        <f t="shared" si="48"/>
        <v/>
      </c>
      <c r="N287" s="27" t="str">
        <f t="shared" si="49"/>
        <v/>
      </c>
      <c r="O287" s="27" t="str">
        <f t="shared" si="50"/>
        <v/>
      </c>
      <c r="P287" s="27" t="str">
        <f t="shared" si="51"/>
        <v/>
      </c>
      <c r="Q287" s="28">
        <f t="shared" si="52"/>
        <v>1540.22</v>
      </c>
    </row>
    <row r="288" spans="1:17" x14ac:dyDescent="0.25">
      <c r="A288">
        <v>186656</v>
      </c>
      <c r="B288" t="s">
        <v>597</v>
      </c>
      <c r="C288" s="3">
        <v>13</v>
      </c>
      <c r="D288" s="3">
        <v>29.328000000000003</v>
      </c>
      <c r="E288" s="3">
        <v>381.35999999999996</v>
      </c>
      <c r="F288" s="3">
        <v>18</v>
      </c>
      <c r="G288" s="3">
        <v>29.333333333333332</v>
      </c>
      <c r="H288" s="3">
        <v>527.97</v>
      </c>
      <c r="I288" s="29">
        <f t="shared" si="44"/>
        <v>29.335384615384612</v>
      </c>
      <c r="J288" s="29">
        <f t="shared" si="45"/>
        <v>29.331666666666667</v>
      </c>
      <c r="K288" s="27">
        <f t="shared" si="46"/>
        <v>5</v>
      </c>
      <c r="L288" s="27">
        <f t="shared" si="47"/>
        <v>146.61000000000007</v>
      </c>
      <c r="M288" s="30">
        <f t="shared" si="48"/>
        <v>-3.7179487179450632E-3</v>
      </c>
      <c r="N288" s="27">
        <f t="shared" si="49"/>
        <v>-6.6923076923011138E-2</v>
      </c>
      <c r="O288" s="27">
        <f t="shared" si="50"/>
        <v>5</v>
      </c>
      <c r="P288" s="27">
        <f t="shared" si="51"/>
        <v>146.67692307692306</v>
      </c>
      <c r="Q288" s="28" t="str">
        <f t="shared" si="52"/>
        <v/>
      </c>
    </row>
    <row r="289" spans="1:17" x14ac:dyDescent="0.25">
      <c r="A289">
        <v>187076</v>
      </c>
      <c r="B289" t="s">
        <v>307</v>
      </c>
      <c r="C289" s="3">
        <v>5</v>
      </c>
      <c r="D289" s="3">
        <v>133.07666666666668</v>
      </c>
      <c r="E289" s="3">
        <v>663.65</v>
      </c>
      <c r="F289" s="3"/>
      <c r="G289" s="3"/>
      <c r="H289" s="3"/>
      <c r="I289" s="29">
        <f t="shared" si="44"/>
        <v>132.72999999999999</v>
      </c>
      <c r="J289" s="29" t="str">
        <f t="shared" si="45"/>
        <v/>
      </c>
      <c r="K289" s="27">
        <f t="shared" si="46"/>
        <v>-5</v>
      </c>
      <c r="L289" s="27">
        <f t="shared" si="47"/>
        <v>-663.65</v>
      </c>
      <c r="M289" s="30" t="str">
        <f t="shared" si="48"/>
        <v/>
      </c>
      <c r="N289" s="27" t="str">
        <f t="shared" si="49"/>
        <v/>
      </c>
      <c r="O289" s="27" t="str">
        <f t="shared" si="50"/>
        <v/>
      </c>
      <c r="P289" s="27" t="str">
        <f t="shared" si="51"/>
        <v/>
      </c>
      <c r="Q289" s="28">
        <f t="shared" si="52"/>
        <v>-663.65</v>
      </c>
    </row>
    <row r="290" spans="1:17" x14ac:dyDescent="0.25">
      <c r="A290">
        <v>187299</v>
      </c>
      <c r="B290" t="s">
        <v>421</v>
      </c>
      <c r="C290" s="3">
        <v>1</v>
      </c>
      <c r="D290" s="3">
        <v>1013.67</v>
      </c>
      <c r="E290" s="3">
        <v>1013.67</v>
      </c>
      <c r="F290" s="3"/>
      <c r="G290" s="3"/>
      <c r="H290" s="3"/>
      <c r="I290" s="29">
        <f t="shared" si="44"/>
        <v>1013.67</v>
      </c>
      <c r="J290" s="29" t="str">
        <f t="shared" si="45"/>
        <v/>
      </c>
      <c r="K290" s="27">
        <f t="shared" si="46"/>
        <v>-1</v>
      </c>
      <c r="L290" s="27">
        <f t="shared" si="47"/>
        <v>-1013.67</v>
      </c>
      <c r="M290" s="30" t="str">
        <f t="shared" si="48"/>
        <v/>
      </c>
      <c r="N290" s="27" t="str">
        <f t="shared" si="49"/>
        <v/>
      </c>
      <c r="O290" s="27" t="str">
        <f t="shared" si="50"/>
        <v/>
      </c>
      <c r="P290" s="27" t="str">
        <f t="shared" si="51"/>
        <v/>
      </c>
      <c r="Q290" s="28">
        <f t="shared" si="52"/>
        <v>-1013.67</v>
      </c>
    </row>
    <row r="291" spans="1:17" x14ac:dyDescent="0.25">
      <c r="A291">
        <v>187427</v>
      </c>
      <c r="B291" t="s">
        <v>498</v>
      </c>
      <c r="C291" s="3">
        <v>1</v>
      </c>
      <c r="D291" s="3">
        <v>62.68</v>
      </c>
      <c r="E291" s="3">
        <v>62.68</v>
      </c>
      <c r="F291" s="3">
        <v>2</v>
      </c>
      <c r="G291" s="3">
        <v>62.64</v>
      </c>
      <c r="H291" s="3">
        <v>125.28</v>
      </c>
      <c r="I291" s="29">
        <f t="shared" si="44"/>
        <v>62.68</v>
      </c>
      <c r="J291" s="29">
        <f t="shared" si="45"/>
        <v>62.64</v>
      </c>
      <c r="K291" s="27">
        <f t="shared" si="46"/>
        <v>1</v>
      </c>
      <c r="L291" s="27">
        <f t="shared" si="47"/>
        <v>62.6</v>
      </c>
      <c r="M291" s="30">
        <f t="shared" si="48"/>
        <v>-3.9999999999999147E-2</v>
      </c>
      <c r="N291" s="27">
        <f t="shared" si="49"/>
        <v>-7.9999999999998295E-2</v>
      </c>
      <c r="O291" s="27">
        <f t="shared" si="50"/>
        <v>1</v>
      </c>
      <c r="P291" s="27">
        <f t="shared" si="51"/>
        <v>62.68</v>
      </c>
      <c r="Q291" s="28" t="str">
        <f t="shared" si="52"/>
        <v/>
      </c>
    </row>
    <row r="292" spans="1:17" x14ac:dyDescent="0.25">
      <c r="A292">
        <v>187788</v>
      </c>
      <c r="B292" t="s">
        <v>757</v>
      </c>
      <c r="C292" s="3">
        <v>2</v>
      </c>
      <c r="D292" s="3">
        <v>100.50999999999999</v>
      </c>
      <c r="E292" s="3">
        <v>201.01999999999998</v>
      </c>
      <c r="F292" s="3">
        <v>2</v>
      </c>
      <c r="G292" s="3">
        <v>56.69</v>
      </c>
      <c r="H292" s="3">
        <v>113.38</v>
      </c>
      <c r="I292" s="29">
        <f t="shared" si="44"/>
        <v>100.50999999999999</v>
      </c>
      <c r="J292" s="29">
        <f t="shared" si="45"/>
        <v>56.69</v>
      </c>
      <c r="K292" s="27">
        <f t="shared" si="46"/>
        <v>0</v>
      </c>
      <c r="L292" s="27">
        <f t="shared" si="47"/>
        <v>-87.639999999999986</v>
      </c>
      <c r="M292" s="30">
        <f t="shared" si="48"/>
        <v>-43.819999999999993</v>
      </c>
      <c r="N292" s="27">
        <f t="shared" si="49"/>
        <v>-87.639999999999986</v>
      </c>
      <c r="O292" s="27">
        <f t="shared" si="50"/>
        <v>0</v>
      </c>
      <c r="P292" s="27">
        <f t="shared" si="51"/>
        <v>0</v>
      </c>
      <c r="Q292" s="28" t="str">
        <f t="shared" si="52"/>
        <v/>
      </c>
    </row>
    <row r="293" spans="1:17" x14ac:dyDescent="0.25">
      <c r="A293">
        <v>188217</v>
      </c>
      <c r="B293" t="s">
        <v>502</v>
      </c>
      <c r="C293" s="3">
        <v>30</v>
      </c>
      <c r="D293" s="3">
        <v>126.11624999999998</v>
      </c>
      <c r="E293" s="3">
        <v>3783.6899999999996</v>
      </c>
      <c r="F293" s="3">
        <v>25</v>
      </c>
      <c r="G293" s="3">
        <v>126.85</v>
      </c>
      <c r="H293" s="3">
        <v>3170.96</v>
      </c>
      <c r="I293" s="29">
        <f t="shared" si="44"/>
        <v>126.12299999999999</v>
      </c>
      <c r="J293" s="29">
        <f t="shared" si="45"/>
        <v>126.83840000000001</v>
      </c>
      <c r="K293" s="27">
        <f t="shared" si="46"/>
        <v>-5</v>
      </c>
      <c r="L293" s="27">
        <f t="shared" si="47"/>
        <v>-612.72999999999956</v>
      </c>
      <c r="M293" s="30">
        <f t="shared" si="48"/>
        <v>0.71540000000001669</v>
      </c>
      <c r="N293" s="27">
        <f t="shared" si="49"/>
        <v>17.885000000000417</v>
      </c>
      <c r="O293" s="27">
        <f t="shared" si="50"/>
        <v>-5</v>
      </c>
      <c r="P293" s="27">
        <f t="shared" si="51"/>
        <v>-630.61500000000001</v>
      </c>
      <c r="Q293" s="28" t="str">
        <f t="shared" si="52"/>
        <v/>
      </c>
    </row>
    <row r="294" spans="1:17" x14ac:dyDescent="0.25">
      <c r="A294">
        <v>188219</v>
      </c>
      <c r="B294" t="s">
        <v>505</v>
      </c>
      <c r="C294" s="3">
        <v>15</v>
      </c>
      <c r="D294" s="3">
        <v>141.27166666666668</v>
      </c>
      <c r="E294" s="3">
        <v>2119.6099999999997</v>
      </c>
      <c r="F294" s="3">
        <v>8</v>
      </c>
      <c r="G294" s="3">
        <v>141.44999999999999</v>
      </c>
      <c r="H294" s="3">
        <v>1131.5999999999999</v>
      </c>
      <c r="I294" s="29">
        <f t="shared" si="44"/>
        <v>141.3073333333333</v>
      </c>
      <c r="J294" s="29">
        <f t="shared" si="45"/>
        <v>141.44999999999999</v>
      </c>
      <c r="K294" s="27">
        <f t="shared" si="46"/>
        <v>-7</v>
      </c>
      <c r="L294" s="27">
        <f t="shared" si="47"/>
        <v>-988.00999999999976</v>
      </c>
      <c r="M294" s="30">
        <f t="shared" si="48"/>
        <v>0.1426666666666847</v>
      </c>
      <c r="N294" s="27">
        <f t="shared" si="49"/>
        <v>1.1413333333334776</v>
      </c>
      <c r="O294" s="27">
        <f t="shared" si="50"/>
        <v>-7</v>
      </c>
      <c r="P294" s="27">
        <f t="shared" si="51"/>
        <v>-989.15133333333313</v>
      </c>
      <c r="Q294" s="28" t="str">
        <f t="shared" si="52"/>
        <v/>
      </c>
    </row>
    <row r="295" spans="1:17" x14ac:dyDescent="0.25">
      <c r="A295">
        <v>188356</v>
      </c>
      <c r="B295" t="s">
        <v>139</v>
      </c>
      <c r="C295" s="3"/>
      <c r="D295" s="3"/>
      <c r="E295" s="3"/>
      <c r="F295" s="3">
        <v>2</v>
      </c>
      <c r="G295" s="3">
        <v>101.93</v>
      </c>
      <c r="H295" s="3">
        <v>203.86</v>
      </c>
      <c r="I295" s="29" t="str">
        <f t="shared" si="44"/>
        <v/>
      </c>
      <c r="J295" s="29">
        <f t="shared" si="45"/>
        <v>101.93</v>
      </c>
      <c r="K295" s="27">
        <f t="shared" si="46"/>
        <v>2</v>
      </c>
      <c r="L295" s="27">
        <f t="shared" si="47"/>
        <v>203.86</v>
      </c>
      <c r="M295" s="30" t="str">
        <f t="shared" si="48"/>
        <v/>
      </c>
      <c r="N295" s="27" t="str">
        <f t="shared" si="49"/>
        <v/>
      </c>
      <c r="O295" s="27" t="str">
        <f t="shared" si="50"/>
        <v/>
      </c>
      <c r="P295" s="27" t="str">
        <f t="shared" si="51"/>
        <v/>
      </c>
      <c r="Q295" s="28">
        <f t="shared" si="52"/>
        <v>203.86</v>
      </c>
    </row>
    <row r="296" spans="1:17" x14ac:dyDescent="0.25">
      <c r="A296">
        <v>188498</v>
      </c>
      <c r="B296" t="s">
        <v>588</v>
      </c>
      <c r="C296" s="3">
        <v>2</v>
      </c>
      <c r="D296" s="3">
        <v>166.91</v>
      </c>
      <c r="E296" s="3">
        <v>333.82</v>
      </c>
      <c r="F296" s="3">
        <v>2</v>
      </c>
      <c r="G296" s="3">
        <v>167.12</v>
      </c>
      <c r="H296" s="3">
        <v>334.24</v>
      </c>
      <c r="I296" s="29">
        <f t="shared" si="44"/>
        <v>166.91</v>
      </c>
      <c r="J296" s="29">
        <f t="shared" si="45"/>
        <v>167.12</v>
      </c>
      <c r="K296" s="27">
        <f t="shared" si="46"/>
        <v>0</v>
      </c>
      <c r="L296" s="27">
        <f t="shared" si="47"/>
        <v>0.42000000000001592</v>
      </c>
      <c r="M296" s="30">
        <f t="shared" si="48"/>
        <v>0.21000000000000796</v>
      </c>
      <c r="N296" s="27">
        <f t="shared" si="49"/>
        <v>0.42000000000001592</v>
      </c>
      <c r="O296" s="27">
        <f t="shared" si="50"/>
        <v>0</v>
      </c>
      <c r="P296" s="27">
        <f t="shared" si="51"/>
        <v>0</v>
      </c>
      <c r="Q296" s="28" t="str">
        <f t="shared" si="52"/>
        <v/>
      </c>
    </row>
    <row r="297" spans="1:17" x14ac:dyDescent="0.25">
      <c r="A297">
        <v>188850</v>
      </c>
      <c r="B297" t="s">
        <v>730</v>
      </c>
      <c r="C297" s="3">
        <v>13</v>
      </c>
      <c r="D297" s="3">
        <v>39.227777777777781</v>
      </c>
      <c r="E297" s="3">
        <v>510.13000000000005</v>
      </c>
      <c r="F297" s="3">
        <v>10</v>
      </c>
      <c r="G297" s="3">
        <v>39.207142857142856</v>
      </c>
      <c r="H297" s="3">
        <v>392.23</v>
      </c>
      <c r="I297" s="29">
        <f t="shared" si="44"/>
        <v>39.240769230769232</v>
      </c>
      <c r="J297" s="29">
        <f t="shared" si="45"/>
        <v>39.222999999999999</v>
      </c>
      <c r="K297" s="27">
        <f t="shared" si="46"/>
        <v>-3</v>
      </c>
      <c r="L297" s="27">
        <f t="shared" si="47"/>
        <v>-117.90000000000003</v>
      </c>
      <c r="M297" s="30">
        <f t="shared" si="48"/>
        <v>-1.7769230769232536E-2</v>
      </c>
      <c r="N297" s="27">
        <f t="shared" si="49"/>
        <v>-0.17769230769232536</v>
      </c>
      <c r="O297" s="27">
        <f t="shared" si="50"/>
        <v>-3</v>
      </c>
      <c r="P297" s="27">
        <f t="shared" si="51"/>
        <v>-117.72230769230769</v>
      </c>
      <c r="Q297" s="28" t="str">
        <f t="shared" si="52"/>
        <v/>
      </c>
    </row>
    <row r="298" spans="1:17" x14ac:dyDescent="0.25">
      <c r="A298">
        <v>188860</v>
      </c>
      <c r="B298" t="s">
        <v>603</v>
      </c>
      <c r="C298" s="3">
        <v>1</v>
      </c>
      <c r="D298" s="3">
        <v>833.62</v>
      </c>
      <c r="E298" s="3">
        <v>833.62</v>
      </c>
      <c r="F298" s="3"/>
      <c r="G298" s="3"/>
      <c r="H298" s="3"/>
      <c r="I298" s="29">
        <f t="shared" si="44"/>
        <v>833.62</v>
      </c>
      <c r="J298" s="29" t="str">
        <f t="shared" si="45"/>
        <v/>
      </c>
      <c r="K298" s="27">
        <f t="shared" si="46"/>
        <v>-1</v>
      </c>
      <c r="L298" s="27">
        <f t="shared" si="47"/>
        <v>-833.62</v>
      </c>
      <c r="M298" s="30" t="str">
        <f t="shared" si="48"/>
        <v/>
      </c>
      <c r="N298" s="27" t="str">
        <f t="shared" si="49"/>
        <v/>
      </c>
      <c r="O298" s="27" t="str">
        <f t="shared" si="50"/>
        <v/>
      </c>
      <c r="P298" s="27" t="str">
        <f t="shared" si="51"/>
        <v/>
      </c>
      <c r="Q298" s="28">
        <f t="shared" si="52"/>
        <v>-833.62</v>
      </c>
    </row>
    <row r="299" spans="1:17" x14ac:dyDescent="0.25">
      <c r="A299">
        <v>189079</v>
      </c>
      <c r="B299" t="s">
        <v>131</v>
      </c>
      <c r="C299" s="3">
        <v>1</v>
      </c>
      <c r="D299" s="3">
        <v>132.38999999999999</v>
      </c>
      <c r="E299" s="3">
        <v>132.38999999999999</v>
      </c>
      <c r="F299" s="3"/>
      <c r="G299" s="3"/>
      <c r="H299" s="3"/>
      <c r="I299" s="29">
        <f t="shared" si="44"/>
        <v>132.38999999999999</v>
      </c>
      <c r="J299" s="29" t="str">
        <f t="shared" si="45"/>
        <v/>
      </c>
      <c r="K299" s="27">
        <f t="shared" si="46"/>
        <v>-1</v>
      </c>
      <c r="L299" s="27">
        <f t="shared" si="47"/>
        <v>-132.38999999999999</v>
      </c>
      <c r="M299" s="30" t="str">
        <f t="shared" si="48"/>
        <v/>
      </c>
      <c r="N299" s="27" t="str">
        <f t="shared" si="49"/>
        <v/>
      </c>
      <c r="O299" s="27" t="str">
        <f t="shared" si="50"/>
        <v/>
      </c>
      <c r="P299" s="27" t="str">
        <f t="shared" si="51"/>
        <v/>
      </c>
      <c r="Q299" s="28">
        <f t="shared" si="52"/>
        <v>-132.38999999999999</v>
      </c>
    </row>
    <row r="300" spans="1:17" x14ac:dyDescent="0.25">
      <c r="A300">
        <v>189664</v>
      </c>
      <c r="B300" t="s">
        <v>741</v>
      </c>
      <c r="C300" s="3">
        <v>2</v>
      </c>
      <c r="D300" s="3">
        <v>257.51</v>
      </c>
      <c r="E300" s="3">
        <v>515.02</v>
      </c>
      <c r="F300" s="3">
        <v>1</v>
      </c>
      <c r="G300" s="3">
        <v>260.06</v>
      </c>
      <c r="H300" s="3">
        <v>260.06</v>
      </c>
      <c r="I300" s="29">
        <f t="shared" si="44"/>
        <v>257.51</v>
      </c>
      <c r="J300" s="29">
        <f t="shared" si="45"/>
        <v>260.06</v>
      </c>
      <c r="K300" s="27">
        <f t="shared" si="46"/>
        <v>-1</v>
      </c>
      <c r="L300" s="27">
        <f t="shared" si="47"/>
        <v>-254.95999999999998</v>
      </c>
      <c r="M300" s="30">
        <f t="shared" si="48"/>
        <v>2.5500000000000114</v>
      </c>
      <c r="N300" s="27">
        <f t="shared" si="49"/>
        <v>2.5500000000000114</v>
      </c>
      <c r="O300" s="27">
        <f t="shared" si="50"/>
        <v>-1</v>
      </c>
      <c r="P300" s="27">
        <f t="shared" si="51"/>
        <v>-257.51</v>
      </c>
      <c r="Q300" s="28" t="str">
        <f t="shared" si="52"/>
        <v/>
      </c>
    </row>
    <row r="301" spans="1:17" x14ac:dyDescent="0.25">
      <c r="A301">
        <v>190044</v>
      </c>
      <c r="B301" t="s">
        <v>195</v>
      </c>
      <c r="C301" s="3">
        <v>115</v>
      </c>
      <c r="D301" s="3">
        <v>24.316666666666663</v>
      </c>
      <c r="E301" s="3">
        <v>2795.6</v>
      </c>
      <c r="F301" s="3">
        <v>340</v>
      </c>
      <c r="G301" s="3">
        <v>29.712083333333329</v>
      </c>
      <c r="H301" s="3">
        <v>9890.2900000000009</v>
      </c>
      <c r="I301" s="29">
        <f t="shared" si="44"/>
        <v>24.309565217391302</v>
      </c>
      <c r="J301" s="29">
        <f t="shared" si="45"/>
        <v>29.08908823529412</v>
      </c>
      <c r="K301" s="27">
        <f t="shared" si="46"/>
        <v>225</v>
      </c>
      <c r="L301" s="27">
        <f t="shared" si="47"/>
        <v>7094.6900000000005</v>
      </c>
      <c r="M301" s="30">
        <f t="shared" si="48"/>
        <v>4.7795230179028181</v>
      </c>
      <c r="N301" s="27">
        <f t="shared" si="49"/>
        <v>1625.0378260869581</v>
      </c>
      <c r="O301" s="27">
        <f t="shared" si="50"/>
        <v>225</v>
      </c>
      <c r="P301" s="27">
        <f t="shared" si="51"/>
        <v>5469.652173913043</v>
      </c>
      <c r="Q301" s="28" t="str">
        <f t="shared" si="52"/>
        <v/>
      </c>
    </row>
    <row r="302" spans="1:17" x14ac:dyDescent="0.25">
      <c r="A302">
        <v>190968</v>
      </c>
      <c r="B302" t="s">
        <v>777</v>
      </c>
      <c r="C302" s="3">
        <v>3</v>
      </c>
      <c r="D302" s="3">
        <v>195.81000000000003</v>
      </c>
      <c r="E302" s="3">
        <v>587.43000000000006</v>
      </c>
      <c r="F302" s="3">
        <v>3</v>
      </c>
      <c r="G302" s="3">
        <v>195.81</v>
      </c>
      <c r="H302" s="3">
        <v>587.43000000000006</v>
      </c>
      <c r="I302" s="29">
        <f t="shared" si="44"/>
        <v>195.81000000000003</v>
      </c>
      <c r="J302" s="29">
        <f t="shared" si="45"/>
        <v>195.81000000000003</v>
      </c>
      <c r="K302" s="27">
        <f t="shared" si="46"/>
        <v>0</v>
      </c>
      <c r="L302" s="27">
        <f t="shared" si="47"/>
        <v>0</v>
      </c>
      <c r="M302" s="30">
        <f t="shared" si="48"/>
        <v>0</v>
      </c>
      <c r="N302" s="27">
        <f t="shared" si="49"/>
        <v>0</v>
      </c>
      <c r="O302" s="27">
        <f t="shared" si="50"/>
        <v>0</v>
      </c>
      <c r="P302" s="27">
        <f t="shared" si="51"/>
        <v>0</v>
      </c>
      <c r="Q302" s="28" t="str">
        <f t="shared" si="52"/>
        <v/>
      </c>
    </row>
    <row r="303" spans="1:17" x14ac:dyDescent="0.25">
      <c r="A303">
        <v>190970</v>
      </c>
      <c r="B303" t="s">
        <v>778</v>
      </c>
      <c r="C303" s="3"/>
      <c r="D303" s="3"/>
      <c r="E303" s="3"/>
      <c r="F303" s="3">
        <v>1</v>
      </c>
      <c r="G303" s="3">
        <v>545.79999999999995</v>
      </c>
      <c r="H303" s="3">
        <v>545.79999999999995</v>
      </c>
      <c r="I303" s="29" t="str">
        <f t="shared" si="44"/>
        <v/>
      </c>
      <c r="J303" s="29">
        <f t="shared" si="45"/>
        <v>545.79999999999995</v>
      </c>
      <c r="K303" s="27">
        <f t="shared" si="46"/>
        <v>1</v>
      </c>
      <c r="L303" s="27">
        <f t="shared" si="47"/>
        <v>545.79999999999995</v>
      </c>
      <c r="M303" s="30" t="str">
        <f t="shared" si="48"/>
        <v/>
      </c>
      <c r="N303" s="27" t="str">
        <f t="shared" si="49"/>
        <v/>
      </c>
      <c r="O303" s="27" t="str">
        <f t="shared" si="50"/>
        <v/>
      </c>
      <c r="P303" s="27" t="str">
        <f t="shared" si="51"/>
        <v/>
      </c>
      <c r="Q303" s="28">
        <f t="shared" si="52"/>
        <v>545.79999999999995</v>
      </c>
    </row>
    <row r="304" spans="1:17" x14ac:dyDescent="0.25">
      <c r="A304">
        <v>190975</v>
      </c>
      <c r="B304" t="s">
        <v>775</v>
      </c>
      <c r="C304" s="3">
        <v>2</v>
      </c>
      <c r="D304" s="3">
        <v>640.02</v>
      </c>
      <c r="E304" s="3">
        <v>1280.04</v>
      </c>
      <c r="F304" s="3">
        <v>1</v>
      </c>
      <c r="G304" s="3">
        <v>640.02</v>
      </c>
      <c r="H304" s="3">
        <v>640.02</v>
      </c>
      <c r="I304" s="29">
        <f t="shared" si="44"/>
        <v>640.02</v>
      </c>
      <c r="J304" s="29">
        <f t="shared" si="45"/>
        <v>640.02</v>
      </c>
      <c r="K304" s="27">
        <f t="shared" si="46"/>
        <v>-1</v>
      </c>
      <c r="L304" s="27">
        <f t="shared" si="47"/>
        <v>-640.02</v>
      </c>
      <c r="M304" s="30">
        <f t="shared" si="48"/>
        <v>0</v>
      </c>
      <c r="N304" s="27">
        <f t="shared" si="49"/>
        <v>0</v>
      </c>
      <c r="O304" s="27">
        <f t="shared" si="50"/>
        <v>-1</v>
      </c>
      <c r="P304" s="27">
        <f t="shared" si="51"/>
        <v>-640.02</v>
      </c>
      <c r="Q304" s="28" t="str">
        <f t="shared" si="52"/>
        <v/>
      </c>
    </row>
    <row r="305" spans="1:17" x14ac:dyDescent="0.25">
      <c r="A305">
        <v>191032</v>
      </c>
      <c r="B305" t="s">
        <v>704</v>
      </c>
      <c r="C305" s="3">
        <v>30</v>
      </c>
      <c r="D305" s="3">
        <v>29.604000000000003</v>
      </c>
      <c r="E305" s="3">
        <v>889.29000000000008</v>
      </c>
      <c r="F305" s="3">
        <v>16</v>
      </c>
      <c r="G305" s="3">
        <v>29.635000000000002</v>
      </c>
      <c r="H305" s="3">
        <v>473.87</v>
      </c>
      <c r="I305" s="29">
        <f t="shared" si="44"/>
        <v>29.643000000000004</v>
      </c>
      <c r="J305" s="29">
        <f t="shared" si="45"/>
        <v>29.616875</v>
      </c>
      <c r="K305" s="27">
        <f t="shared" si="46"/>
        <v>-14</v>
      </c>
      <c r="L305" s="27">
        <f t="shared" si="47"/>
        <v>-415.42000000000007</v>
      </c>
      <c r="M305" s="30">
        <f t="shared" si="48"/>
        <v>-2.6125000000003951E-2</v>
      </c>
      <c r="N305" s="27">
        <f t="shared" si="49"/>
        <v>-0.41800000000006321</v>
      </c>
      <c r="O305" s="27">
        <f t="shared" si="50"/>
        <v>-14</v>
      </c>
      <c r="P305" s="27">
        <f t="shared" si="51"/>
        <v>-415.00200000000007</v>
      </c>
      <c r="Q305" s="28" t="str">
        <f t="shared" si="52"/>
        <v/>
      </c>
    </row>
    <row r="306" spans="1:17" x14ac:dyDescent="0.25">
      <c r="A306">
        <v>191729</v>
      </c>
      <c r="B306" t="s">
        <v>111</v>
      </c>
      <c r="C306" s="3">
        <v>2</v>
      </c>
      <c r="D306" s="3">
        <v>91.84</v>
      </c>
      <c r="E306" s="3">
        <v>183.68</v>
      </c>
      <c r="F306" s="3">
        <v>2</v>
      </c>
      <c r="G306" s="3">
        <v>91.84</v>
      </c>
      <c r="H306" s="3">
        <v>183.68</v>
      </c>
      <c r="I306" s="29">
        <f t="shared" si="44"/>
        <v>91.84</v>
      </c>
      <c r="J306" s="29">
        <f t="shared" si="45"/>
        <v>91.84</v>
      </c>
      <c r="K306" s="27">
        <f t="shared" si="46"/>
        <v>0</v>
      </c>
      <c r="L306" s="27">
        <f t="shared" si="47"/>
        <v>0</v>
      </c>
      <c r="M306" s="30">
        <f t="shared" si="48"/>
        <v>0</v>
      </c>
      <c r="N306" s="27">
        <f t="shared" si="49"/>
        <v>0</v>
      </c>
      <c r="O306" s="27">
        <f t="shared" si="50"/>
        <v>0</v>
      </c>
      <c r="P306" s="27">
        <f t="shared" si="51"/>
        <v>0</v>
      </c>
      <c r="Q306" s="28" t="str">
        <f t="shared" si="52"/>
        <v/>
      </c>
    </row>
    <row r="307" spans="1:17" x14ac:dyDescent="0.25">
      <c r="A307">
        <v>191730</v>
      </c>
      <c r="B307" t="s">
        <v>113</v>
      </c>
      <c r="C307" s="3"/>
      <c r="D307" s="3"/>
      <c r="E307" s="3"/>
      <c r="F307" s="3">
        <v>3</v>
      </c>
      <c r="G307" s="3">
        <v>227.69999999999996</v>
      </c>
      <c r="H307" s="3">
        <v>683.09999999999991</v>
      </c>
      <c r="I307" s="29" t="str">
        <f t="shared" si="44"/>
        <v/>
      </c>
      <c r="J307" s="29">
        <f t="shared" si="45"/>
        <v>227.69999999999996</v>
      </c>
      <c r="K307" s="27">
        <f t="shared" si="46"/>
        <v>3</v>
      </c>
      <c r="L307" s="27">
        <f t="shared" si="47"/>
        <v>683.09999999999991</v>
      </c>
      <c r="M307" s="30" t="str">
        <f t="shared" si="48"/>
        <v/>
      </c>
      <c r="N307" s="27" t="str">
        <f t="shared" si="49"/>
        <v/>
      </c>
      <c r="O307" s="27" t="str">
        <f t="shared" si="50"/>
        <v/>
      </c>
      <c r="P307" s="27" t="str">
        <f t="shared" si="51"/>
        <v/>
      </c>
      <c r="Q307" s="28">
        <f t="shared" si="52"/>
        <v>683.09999999999991</v>
      </c>
    </row>
    <row r="308" spans="1:17" x14ac:dyDescent="0.25">
      <c r="A308">
        <v>191788</v>
      </c>
      <c r="B308" t="s">
        <v>594</v>
      </c>
      <c r="C308" s="3">
        <v>46</v>
      </c>
      <c r="D308" s="3">
        <v>9.1199999999999992</v>
      </c>
      <c r="E308" s="3">
        <v>419.52000000000004</v>
      </c>
      <c r="F308" s="3">
        <v>39</v>
      </c>
      <c r="G308" s="3">
        <v>9.1359999999999992</v>
      </c>
      <c r="H308" s="3">
        <v>356.4</v>
      </c>
      <c r="I308" s="29">
        <f t="shared" si="44"/>
        <v>9.120000000000001</v>
      </c>
      <c r="J308" s="29">
        <f t="shared" si="45"/>
        <v>9.138461538461538</v>
      </c>
      <c r="K308" s="27">
        <f t="shared" si="46"/>
        <v>-7</v>
      </c>
      <c r="L308" s="27">
        <f t="shared" si="47"/>
        <v>-63.120000000000061</v>
      </c>
      <c r="M308" s="30">
        <f t="shared" si="48"/>
        <v>1.8461538461536975E-2</v>
      </c>
      <c r="N308" s="27">
        <f t="shared" si="49"/>
        <v>0.71999999999994202</v>
      </c>
      <c r="O308" s="27">
        <f t="shared" si="50"/>
        <v>-7</v>
      </c>
      <c r="P308" s="27">
        <f t="shared" si="51"/>
        <v>-63.84</v>
      </c>
      <c r="Q308" s="28" t="str">
        <f t="shared" si="52"/>
        <v/>
      </c>
    </row>
    <row r="309" spans="1:17" x14ac:dyDescent="0.25">
      <c r="A309">
        <v>191922</v>
      </c>
      <c r="B309" t="s">
        <v>712</v>
      </c>
      <c r="C309" s="3">
        <v>4</v>
      </c>
      <c r="D309" s="3">
        <v>92.43</v>
      </c>
      <c r="E309" s="3">
        <v>369.72</v>
      </c>
      <c r="F309" s="3">
        <v>4</v>
      </c>
      <c r="G309" s="3">
        <v>92.43</v>
      </c>
      <c r="H309" s="3">
        <v>369.72</v>
      </c>
      <c r="I309" s="29">
        <f t="shared" si="44"/>
        <v>92.43</v>
      </c>
      <c r="J309" s="29">
        <f t="shared" si="45"/>
        <v>92.43</v>
      </c>
      <c r="K309" s="27">
        <f t="shared" si="46"/>
        <v>0</v>
      </c>
      <c r="L309" s="27">
        <f t="shared" si="47"/>
        <v>0</v>
      </c>
      <c r="M309" s="30">
        <f t="shared" si="48"/>
        <v>0</v>
      </c>
      <c r="N309" s="27">
        <f t="shared" si="49"/>
        <v>0</v>
      </c>
      <c r="O309" s="27">
        <f t="shared" si="50"/>
        <v>0</v>
      </c>
      <c r="P309" s="27">
        <f t="shared" si="51"/>
        <v>0</v>
      </c>
      <c r="Q309" s="28" t="str">
        <f t="shared" si="52"/>
        <v/>
      </c>
    </row>
    <row r="310" spans="1:17" x14ac:dyDescent="0.25">
      <c r="A310">
        <v>192342</v>
      </c>
      <c r="B310" t="s">
        <v>838</v>
      </c>
      <c r="C310" s="3">
        <v>4</v>
      </c>
      <c r="D310" s="3">
        <v>127.2225</v>
      </c>
      <c r="E310" s="3">
        <v>508.89</v>
      </c>
      <c r="F310" s="3">
        <v>2</v>
      </c>
      <c r="G310" s="3">
        <v>137.535</v>
      </c>
      <c r="H310" s="3">
        <v>275.07</v>
      </c>
      <c r="I310" s="29">
        <f t="shared" si="44"/>
        <v>127.2225</v>
      </c>
      <c r="J310" s="29">
        <f t="shared" si="45"/>
        <v>137.535</v>
      </c>
      <c r="K310" s="27">
        <f t="shared" si="46"/>
        <v>-2</v>
      </c>
      <c r="L310" s="27">
        <f t="shared" si="47"/>
        <v>-233.82</v>
      </c>
      <c r="M310" s="30">
        <f t="shared" si="48"/>
        <v>10.3125</v>
      </c>
      <c r="N310" s="27">
        <f t="shared" si="49"/>
        <v>20.625</v>
      </c>
      <c r="O310" s="27">
        <f t="shared" si="50"/>
        <v>-2</v>
      </c>
      <c r="P310" s="27">
        <f t="shared" si="51"/>
        <v>-254.44499999999999</v>
      </c>
      <c r="Q310" s="28" t="str">
        <f t="shared" si="52"/>
        <v/>
      </c>
    </row>
    <row r="311" spans="1:17" x14ac:dyDescent="0.25">
      <c r="A311">
        <v>192729</v>
      </c>
      <c r="B311" t="s">
        <v>861</v>
      </c>
      <c r="C311" s="3"/>
      <c r="D311" s="3"/>
      <c r="E311" s="3"/>
      <c r="F311" s="3">
        <v>1</v>
      </c>
      <c r="G311" s="3">
        <v>48.32</v>
      </c>
      <c r="H311" s="3">
        <v>48.32</v>
      </c>
      <c r="I311" s="29" t="str">
        <f t="shared" si="44"/>
        <v/>
      </c>
      <c r="J311" s="29">
        <f t="shared" si="45"/>
        <v>48.32</v>
      </c>
      <c r="K311" s="27">
        <f t="shared" si="46"/>
        <v>1</v>
      </c>
      <c r="L311" s="27">
        <f t="shared" si="47"/>
        <v>48.32</v>
      </c>
      <c r="M311" s="30" t="str">
        <f t="shared" si="48"/>
        <v/>
      </c>
      <c r="N311" s="27" t="str">
        <f t="shared" si="49"/>
        <v/>
      </c>
      <c r="O311" s="27" t="str">
        <f t="shared" si="50"/>
        <v/>
      </c>
      <c r="P311" s="27" t="str">
        <f t="shared" si="51"/>
        <v/>
      </c>
      <c r="Q311" s="28">
        <f t="shared" si="52"/>
        <v>48.32</v>
      </c>
    </row>
    <row r="312" spans="1:17" x14ac:dyDescent="0.25">
      <c r="A312">
        <v>192853</v>
      </c>
      <c r="B312" t="s">
        <v>519</v>
      </c>
      <c r="C312" s="3">
        <v>8</v>
      </c>
      <c r="D312" s="3">
        <v>106.9</v>
      </c>
      <c r="E312" s="3">
        <v>855.2</v>
      </c>
      <c r="F312" s="3">
        <v>19</v>
      </c>
      <c r="G312" s="3">
        <v>107.89999999999998</v>
      </c>
      <c r="H312" s="3">
        <v>2049.9</v>
      </c>
      <c r="I312" s="29">
        <f t="shared" si="44"/>
        <v>106.9</v>
      </c>
      <c r="J312" s="29">
        <f t="shared" si="45"/>
        <v>107.88947368421053</v>
      </c>
      <c r="K312" s="27">
        <f t="shared" si="46"/>
        <v>11</v>
      </c>
      <c r="L312" s="27">
        <f t="shared" si="47"/>
        <v>1194.7</v>
      </c>
      <c r="M312" s="30">
        <f t="shared" si="48"/>
        <v>0.98947368421052317</v>
      </c>
      <c r="N312" s="27">
        <f t="shared" si="49"/>
        <v>18.79999999999994</v>
      </c>
      <c r="O312" s="27">
        <f t="shared" si="50"/>
        <v>11</v>
      </c>
      <c r="P312" s="27">
        <f t="shared" si="51"/>
        <v>1175.9000000000001</v>
      </c>
      <c r="Q312" s="28" t="str">
        <f t="shared" si="52"/>
        <v/>
      </c>
    </row>
    <row r="313" spans="1:17" x14ac:dyDescent="0.25">
      <c r="A313">
        <v>193104</v>
      </c>
      <c r="B313" t="s">
        <v>191</v>
      </c>
      <c r="C313" s="3">
        <v>2</v>
      </c>
      <c r="D313" s="3">
        <v>47.32</v>
      </c>
      <c r="E313" s="3">
        <v>94.64</v>
      </c>
      <c r="F313" s="3">
        <v>1</v>
      </c>
      <c r="G313" s="3">
        <v>47.32</v>
      </c>
      <c r="H313" s="3">
        <v>47.32</v>
      </c>
      <c r="I313" s="29">
        <f t="shared" si="44"/>
        <v>47.32</v>
      </c>
      <c r="J313" s="29">
        <f t="shared" si="45"/>
        <v>47.32</v>
      </c>
      <c r="K313" s="27">
        <f t="shared" si="46"/>
        <v>-1</v>
      </c>
      <c r="L313" s="27">
        <f t="shared" si="47"/>
        <v>-47.32</v>
      </c>
      <c r="M313" s="30">
        <f t="shared" si="48"/>
        <v>0</v>
      </c>
      <c r="N313" s="27">
        <f t="shared" si="49"/>
        <v>0</v>
      </c>
      <c r="O313" s="27">
        <f t="shared" si="50"/>
        <v>-1</v>
      </c>
      <c r="P313" s="27">
        <f t="shared" si="51"/>
        <v>-47.32</v>
      </c>
      <c r="Q313" s="28" t="str">
        <f t="shared" si="52"/>
        <v/>
      </c>
    </row>
    <row r="314" spans="1:17" x14ac:dyDescent="0.25">
      <c r="A314">
        <v>193724</v>
      </c>
      <c r="B314" t="s">
        <v>432</v>
      </c>
      <c r="C314" s="3">
        <v>3</v>
      </c>
      <c r="D314" s="3">
        <v>68.319999999999993</v>
      </c>
      <c r="E314" s="3">
        <v>204.96</v>
      </c>
      <c r="F314" s="3">
        <v>9</v>
      </c>
      <c r="G314" s="3">
        <v>68.279999999999987</v>
      </c>
      <c r="H314" s="3">
        <v>614.52</v>
      </c>
      <c r="I314" s="29">
        <f t="shared" si="44"/>
        <v>68.320000000000007</v>
      </c>
      <c r="J314" s="29">
        <f t="shared" si="45"/>
        <v>68.28</v>
      </c>
      <c r="K314" s="27">
        <f t="shared" si="46"/>
        <v>6</v>
      </c>
      <c r="L314" s="27">
        <f t="shared" si="47"/>
        <v>409.55999999999995</v>
      </c>
      <c r="M314" s="30">
        <f t="shared" si="48"/>
        <v>-4.0000000000006253E-2</v>
      </c>
      <c r="N314" s="27">
        <f t="shared" si="49"/>
        <v>-0.36000000000005627</v>
      </c>
      <c r="O314" s="27">
        <f t="shared" si="50"/>
        <v>6</v>
      </c>
      <c r="P314" s="27">
        <f t="shared" si="51"/>
        <v>409.92000000000007</v>
      </c>
      <c r="Q314" s="28" t="str">
        <f t="shared" si="52"/>
        <v/>
      </c>
    </row>
    <row r="315" spans="1:17" x14ac:dyDescent="0.25">
      <c r="A315">
        <v>193745</v>
      </c>
      <c r="B315" t="s">
        <v>292</v>
      </c>
      <c r="C315" s="3">
        <v>2</v>
      </c>
      <c r="D315" s="3">
        <v>1571.55</v>
      </c>
      <c r="E315" s="3">
        <v>3143.1</v>
      </c>
      <c r="F315" s="3">
        <v>3</v>
      </c>
      <c r="G315" s="3">
        <v>1569.53</v>
      </c>
      <c r="H315" s="3">
        <v>4708.59</v>
      </c>
      <c r="I315" s="29">
        <f t="shared" si="44"/>
        <v>1571.55</v>
      </c>
      <c r="J315" s="29">
        <f t="shared" si="45"/>
        <v>1569.53</v>
      </c>
      <c r="K315" s="27">
        <f t="shared" si="46"/>
        <v>1</v>
      </c>
      <c r="L315" s="27">
        <f t="shared" si="47"/>
        <v>1565.4900000000002</v>
      </c>
      <c r="M315" s="30">
        <f t="shared" si="48"/>
        <v>-2.0199999999999818</v>
      </c>
      <c r="N315" s="27">
        <f t="shared" si="49"/>
        <v>-6.0599999999999454</v>
      </c>
      <c r="O315" s="27">
        <f t="shared" si="50"/>
        <v>1</v>
      </c>
      <c r="P315" s="27">
        <f t="shared" si="51"/>
        <v>1571.55</v>
      </c>
      <c r="Q315" s="28" t="str">
        <f t="shared" si="52"/>
        <v/>
      </c>
    </row>
    <row r="316" spans="1:17" x14ac:dyDescent="0.25">
      <c r="A316">
        <v>193826</v>
      </c>
      <c r="B316" t="s">
        <v>773</v>
      </c>
      <c r="C316" s="3"/>
      <c r="D316" s="3"/>
      <c r="E316" s="3"/>
      <c r="F316" s="3">
        <v>1</v>
      </c>
      <c r="G316" s="3">
        <v>1463.73</v>
      </c>
      <c r="H316" s="3">
        <v>1463.73</v>
      </c>
      <c r="I316" s="29" t="str">
        <f t="shared" si="44"/>
        <v/>
      </c>
      <c r="J316" s="29">
        <f t="shared" si="45"/>
        <v>1463.73</v>
      </c>
      <c r="K316" s="27">
        <f t="shared" si="46"/>
        <v>1</v>
      </c>
      <c r="L316" s="27">
        <f t="shared" si="47"/>
        <v>1463.73</v>
      </c>
      <c r="M316" s="30" t="str">
        <f t="shared" si="48"/>
        <v/>
      </c>
      <c r="N316" s="27" t="str">
        <f t="shared" si="49"/>
        <v/>
      </c>
      <c r="O316" s="27" t="str">
        <f t="shared" si="50"/>
        <v/>
      </c>
      <c r="P316" s="27" t="str">
        <f t="shared" si="51"/>
        <v/>
      </c>
      <c r="Q316" s="28">
        <f t="shared" si="52"/>
        <v>1463.73</v>
      </c>
    </row>
    <row r="317" spans="1:17" x14ac:dyDescent="0.25">
      <c r="A317">
        <v>194113</v>
      </c>
      <c r="B317" t="s">
        <v>836</v>
      </c>
      <c r="C317" s="3"/>
      <c r="D317" s="3"/>
      <c r="E317" s="3"/>
      <c r="F317" s="3">
        <v>6</v>
      </c>
      <c r="G317" s="3">
        <v>111.172</v>
      </c>
      <c r="H317" s="3">
        <v>666.98</v>
      </c>
      <c r="I317" s="29" t="str">
        <f t="shared" si="44"/>
        <v/>
      </c>
      <c r="J317" s="29">
        <f t="shared" si="45"/>
        <v>111.16333333333334</v>
      </c>
      <c r="K317" s="27">
        <f t="shared" si="46"/>
        <v>6</v>
      </c>
      <c r="L317" s="27">
        <f t="shared" si="47"/>
        <v>666.98</v>
      </c>
      <c r="M317" s="30" t="str">
        <f t="shared" si="48"/>
        <v/>
      </c>
      <c r="N317" s="27" t="str">
        <f t="shared" si="49"/>
        <v/>
      </c>
      <c r="O317" s="27" t="str">
        <f t="shared" si="50"/>
        <v/>
      </c>
      <c r="P317" s="27" t="str">
        <f t="shared" si="51"/>
        <v/>
      </c>
      <c r="Q317" s="28">
        <f t="shared" si="52"/>
        <v>666.98</v>
      </c>
    </row>
    <row r="318" spans="1:17" x14ac:dyDescent="0.25">
      <c r="A318">
        <v>194361</v>
      </c>
      <c r="B318" t="s">
        <v>797</v>
      </c>
      <c r="C318" s="3"/>
      <c r="D318" s="3"/>
      <c r="E318" s="3"/>
      <c r="F318" s="3">
        <v>1</v>
      </c>
      <c r="G318" s="3">
        <v>1272.1500000000001</v>
      </c>
      <c r="H318" s="3">
        <v>1272.1500000000001</v>
      </c>
      <c r="I318" s="29" t="str">
        <f t="shared" si="44"/>
        <v/>
      </c>
      <c r="J318" s="29">
        <f t="shared" si="45"/>
        <v>1272.1500000000001</v>
      </c>
      <c r="K318" s="27">
        <f t="shared" si="46"/>
        <v>1</v>
      </c>
      <c r="L318" s="27">
        <f t="shared" si="47"/>
        <v>1272.1500000000001</v>
      </c>
      <c r="M318" s="30" t="str">
        <f t="shared" si="48"/>
        <v/>
      </c>
      <c r="N318" s="27" t="str">
        <f t="shared" si="49"/>
        <v/>
      </c>
      <c r="O318" s="27" t="str">
        <f t="shared" si="50"/>
        <v/>
      </c>
      <c r="P318" s="27" t="str">
        <f t="shared" si="51"/>
        <v/>
      </c>
      <c r="Q318" s="28">
        <f t="shared" si="52"/>
        <v>1272.1500000000001</v>
      </c>
    </row>
    <row r="319" spans="1:17" x14ac:dyDescent="0.25">
      <c r="A319">
        <v>194423</v>
      </c>
      <c r="B319" t="s">
        <v>830</v>
      </c>
      <c r="C319" s="3">
        <v>1</v>
      </c>
      <c r="D319" s="3">
        <v>798.93</v>
      </c>
      <c r="E319" s="3">
        <v>798.93</v>
      </c>
      <c r="F319" s="3"/>
      <c r="G319" s="3"/>
      <c r="H319" s="3"/>
      <c r="I319" s="29">
        <f t="shared" si="44"/>
        <v>798.93</v>
      </c>
      <c r="J319" s="29" t="str">
        <f t="shared" si="45"/>
        <v/>
      </c>
      <c r="K319" s="27">
        <f t="shared" si="46"/>
        <v>-1</v>
      </c>
      <c r="L319" s="27">
        <f t="shared" si="47"/>
        <v>-798.93</v>
      </c>
      <c r="M319" s="30" t="str">
        <f t="shared" si="48"/>
        <v/>
      </c>
      <c r="N319" s="27" t="str">
        <f t="shared" si="49"/>
        <v/>
      </c>
      <c r="O319" s="27" t="str">
        <f t="shared" si="50"/>
        <v/>
      </c>
      <c r="P319" s="27" t="str">
        <f t="shared" si="51"/>
        <v/>
      </c>
      <c r="Q319" s="28">
        <f t="shared" si="52"/>
        <v>-798.93</v>
      </c>
    </row>
    <row r="320" spans="1:17" x14ac:dyDescent="0.25">
      <c r="A320">
        <v>194594</v>
      </c>
      <c r="B320" t="s">
        <v>640</v>
      </c>
      <c r="C320" s="3">
        <v>1</v>
      </c>
      <c r="D320" s="3">
        <v>856.12</v>
      </c>
      <c r="E320" s="3">
        <v>856.12</v>
      </c>
      <c r="F320" s="3"/>
      <c r="G320" s="3"/>
      <c r="H320" s="3"/>
      <c r="I320" s="29">
        <f t="shared" si="44"/>
        <v>856.12</v>
      </c>
      <c r="J320" s="29" t="str">
        <f t="shared" si="45"/>
        <v/>
      </c>
      <c r="K320" s="27">
        <f t="shared" si="46"/>
        <v>-1</v>
      </c>
      <c r="L320" s="27">
        <f t="shared" si="47"/>
        <v>-856.12</v>
      </c>
      <c r="M320" s="30" t="str">
        <f t="shared" si="48"/>
        <v/>
      </c>
      <c r="N320" s="27" t="str">
        <f t="shared" si="49"/>
        <v/>
      </c>
      <c r="O320" s="27" t="str">
        <f t="shared" si="50"/>
        <v/>
      </c>
      <c r="P320" s="27" t="str">
        <f t="shared" si="51"/>
        <v/>
      </c>
      <c r="Q320" s="28">
        <f t="shared" si="52"/>
        <v>-856.12</v>
      </c>
    </row>
    <row r="321" spans="1:17" x14ac:dyDescent="0.25">
      <c r="A321">
        <v>194916</v>
      </c>
      <c r="B321" t="s">
        <v>50</v>
      </c>
      <c r="C321" s="3"/>
      <c r="D321" s="3"/>
      <c r="E321" s="3"/>
      <c r="F321" s="3">
        <v>1</v>
      </c>
      <c r="G321" s="3">
        <v>84.33</v>
      </c>
      <c r="H321" s="3">
        <v>84.33</v>
      </c>
      <c r="I321" s="29" t="str">
        <f t="shared" si="44"/>
        <v/>
      </c>
      <c r="J321" s="29">
        <f t="shared" si="45"/>
        <v>84.33</v>
      </c>
      <c r="K321" s="27">
        <f t="shared" si="46"/>
        <v>1</v>
      </c>
      <c r="L321" s="27">
        <f t="shared" si="47"/>
        <v>84.33</v>
      </c>
      <c r="M321" s="30" t="str">
        <f t="shared" si="48"/>
        <v/>
      </c>
      <c r="N321" s="27" t="str">
        <f t="shared" si="49"/>
        <v/>
      </c>
      <c r="O321" s="27" t="str">
        <f t="shared" si="50"/>
        <v/>
      </c>
      <c r="P321" s="27" t="str">
        <f t="shared" si="51"/>
        <v/>
      </c>
      <c r="Q321" s="28">
        <f t="shared" si="52"/>
        <v>84.33</v>
      </c>
    </row>
    <row r="322" spans="1:17" x14ac:dyDescent="0.25">
      <c r="A322">
        <v>194920</v>
      </c>
      <c r="B322" t="s">
        <v>52</v>
      </c>
      <c r="C322" s="3">
        <v>2</v>
      </c>
      <c r="D322" s="3">
        <v>74.37</v>
      </c>
      <c r="E322" s="3">
        <v>148.74</v>
      </c>
      <c r="F322" s="3">
        <v>5</v>
      </c>
      <c r="G322" s="3">
        <v>74.37</v>
      </c>
      <c r="H322" s="3">
        <v>371.85</v>
      </c>
      <c r="I322" s="29">
        <f t="shared" si="44"/>
        <v>74.37</v>
      </c>
      <c r="J322" s="29">
        <f t="shared" si="45"/>
        <v>74.37</v>
      </c>
      <c r="K322" s="27">
        <f t="shared" si="46"/>
        <v>3</v>
      </c>
      <c r="L322" s="27">
        <f t="shared" si="47"/>
        <v>223.11</v>
      </c>
      <c r="M322" s="30">
        <f t="shared" si="48"/>
        <v>0</v>
      </c>
      <c r="N322" s="27">
        <f t="shared" si="49"/>
        <v>0</v>
      </c>
      <c r="O322" s="27">
        <f t="shared" si="50"/>
        <v>3</v>
      </c>
      <c r="P322" s="27">
        <f t="shared" si="51"/>
        <v>223.11</v>
      </c>
      <c r="Q322" s="28" t="str">
        <f t="shared" si="52"/>
        <v/>
      </c>
    </row>
    <row r="323" spans="1:17" x14ac:dyDescent="0.25">
      <c r="A323">
        <v>194959</v>
      </c>
      <c r="B323" t="s">
        <v>22</v>
      </c>
      <c r="C323" s="3"/>
      <c r="D323" s="3"/>
      <c r="E323" s="3"/>
      <c r="F323" s="3">
        <v>1</v>
      </c>
      <c r="G323" s="3">
        <v>53.21</v>
      </c>
      <c r="H323" s="3">
        <v>53.21</v>
      </c>
      <c r="I323" s="29" t="str">
        <f t="shared" si="44"/>
        <v/>
      </c>
      <c r="J323" s="29">
        <f t="shared" si="45"/>
        <v>53.21</v>
      </c>
      <c r="K323" s="27">
        <f t="shared" si="46"/>
        <v>1</v>
      </c>
      <c r="L323" s="27">
        <f t="shared" si="47"/>
        <v>53.21</v>
      </c>
      <c r="M323" s="30" t="str">
        <f t="shared" si="48"/>
        <v/>
      </c>
      <c r="N323" s="27" t="str">
        <f t="shared" si="49"/>
        <v/>
      </c>
      <c r="O323" s="27" t="str">
        <f t="shared" si="50"/>
        <v/>
      </c>
      <c r="P323" s="27" t="str">
        <f t="shared" si="51"/>
        <v/>
      </c>
      <c r="Q323" s="28">
        <f t="shared" si="52"/>
        <v>53.21</v>
      </c>
    </row>
    <row r="324" spans="1:17" x14ac:dyDescent="0.25">
      <c r="A324">
        <v>194992</v>
      </c>
      <c r="B324" t="s">
        <v>834</v>
      </c>
      <c r="C324" s="3">
        <v>1</v>
      </c>
      <c r="D324" s="3">
        <v>1177.47</v>
      </c>
      <c r="E324" s="3">
        <v>1177.47</v>
      </c>
      <c r="F324" s="3"/>
      <c r="G324" s="3"/>
      <c r="H324" s="3"/>
      <c r="I324" s="29">
        <f t="shared" si="44"/>
        <v>1177.47</v>
      </c>
      <c r="J324" s="29" t="str">
        <f t="shared" si="45"/>
        <v/>
      </c>
      <c r="K324" s="27">
        <f t="shared" si="46"/>
        <v>-1</v>
      </c>
      <c r="L324" s="27">
        <f t="shared" si="47"/>
        <v>-1177.47</v>
      </c>
      <c r="M324" s="30" t="str">
        <f t="shared" si="48"/>
        <v/>
      </c>
      <c r="N324" s="27" t="str">
        <f t="shared" si="49"/>
        <v/>
      </c>
      <c r="O324" s="27" t="str">
        <f t="shared" si="50"/>
        <v/>
      </c>
      <c r="P324" s="27" t="str">
        <f t="shared" si="51"/>
        <v/>
      </c>
      <c r="Q324" s="28">
        <f t="shared" si="52"/>
        <v>-1177.47</v>
      </c>
    </row>
    <row r="325" spans="1:17" x14ac:dyDescent="0.25">
      <c r="A325">
        <v>195941</v>
      </c>
      <c r="B325" t="s">
        <v>707</v>
      </c>
      <c r="C325" s="3">
        <v>2</v>
      </c>
      <c r="D325" s="3">
        <v>869.45</v>
      </c>
      <c r="E325" s="3">
        <v>1738.9</v>
      </c>
      <c r="F325" s="3">
        <v>2</v>
      </c>
      <c r="G325" s="3">
        <v>331.95</v>
      </c>
      <c r="H325" s="3">
        <v>663.9</v>
      </c>
      <c r="I325" s="29">
        <f t="shared" si="44"/>
        <v>869.45</v>
      </c>
      <c r="J325" s="29">
        <f t="shared" si="45"/>
        <v>331.95</v>
      </c>
      <c r="K325" s="27">
        <f t="shared" si="46"/>
        <v>0</v>
      </c>
      <c r="L325" s="27">
        <f t="shared" si="47"/>
        <v>-1075</v>
      </c>
      <c r="M325" s="30">
        <f t="shared" si="48"/>
        <v>-537.5</v>
      </c>
      <c r="N325" s="27">
        <f t="shared" si="49"/>
        <v>-1075</v>
      </c>
      <c r="O325" s="27">
        <f t="shared" si="50"/>
        <v>0</v>
      </c>
      <c r="P325" s="27">
        <f t="shared" si="51"/>
        <v>0</v>
      </c>
      <c r="Q325" s="28" t="str">
        <f t="shared" si="52"/>
        <v/>
      </c>
    </row>
    <row r="326" spans="1:17" x14ac:dyDescent="0.25">
      <c r="A326">
        <v>196187</v>
      </c>
      <c r="B326" t="s">
        <v>573</v>
      </c>
      <c r="C326" s="3"/>
      <c r="D326" s="3"/>
      <c r="E326" s="3"/>
      <c r="F326" s="3">
        <v>2</v>
      </c>
      <c r="G326" s="3">
        <v>60.64</v>
      </c>
      <c r="H326" s="3">
        <v>121.28</v>
      </c>
      <c r="I326" s="29" t="str">
        <f t="shared" si="44"/>
        <v/>
      </c>
      <c r="J326" s="29">
        <f t="shared" si="45"/>
        <v>60.64</v>
      </c>
      <c r="K326" s="27">
        <f t="shared" si="46"/>
        <v>2</v>
      </c>
      <c r="L326" s="27">
        <f t="shared" si="47"/>
        <v>121.28</v>
      </c>
      <c r="M326" s="30" t="str">
        <f t="shared" si="48"/>
        <v/>
      </c>
      <c r="N326" s="27" t="str">
        <f t="shared" si="49"/>
        <v/>
      </c>
      <c r="O326" s="27" t="str">
        <f t="shared" si="50"/>
        <v/>
      </c>
      <c r="P326" s="27" t="str">
        <f t="shared" si="51"/>
        <v/>
      </c>
      <c r="Q326" s="28">
        <f t="shared" si="52"/>
        <v>121.28</v>
      </c>
    </row>
    <row r="327" spans="1:17" x14ac:dyDescent="0.25">
      <c r="A327">
        <v>196610</v>
      </c>
      <c r="B327" t="s">
        <v>70</v>
      </c>
      <c r="C327" s="3"/>
      <c r="D327" s="3"/>
      <c r="E327" s="3"/>
      <c r="F327" s="3">
        <v>9</v>
      </c>
      <c r="G327" s="3">
        <v>47.054285714285712</v>
      </c>
      <c r="H327" s="3">
        <v>422.1</v>
      </c>
      <c r="I327" s="29" t="str">
        <f t="shared" si="44"/>
        <v/>
      </c>
      <c r="J327" s="29">
        <f t="shared" si="45"/>
        <v>46.900000000000006</v>
      </c>
      <c r="K327" s="27">
        <f t="shared" si="46"/>
        <v>9</v>
      </c>
      <c r="L327" s="27">
        <f t="shared" si="47"/>
        <v>422.1</v>
      </c>
      <c r="M327" s="30" t="str">
        <f t="shared" si="48"/>
        <v/>
      </c>
      <c r="N327" s="27" t="str">
        <f t="shared" si="49"/>
        <v/>
      </c>
      <c r="O327" s="27" t="str">
        <f t="shared" si="50"/>
        <v/>
      </c>
      <c r="P327" s="27" t="str">
        <f t="shared" si="51"/>
        <v/>
      </c>
      <c r="Q327" s="28">
        <f t="shared" si="52"/>
        <v>422.1</v>
      </c>
    </row>
    <row r="328" spans="1:17" x14ac:dyDescent="0.25">
      <c r="A328">
        <v>196696</v>
      </c>
      <c r="B328" t="s">
        <v>423</v>
      </c>
      <c r="C328" s="3">
        <v>6</v>
      </c>
      <c r="D328" s="3">
        <v>46.66</v>
      </c>
      <c r="E328" s="3">
        <v>279.95999999999998</v>
      </c>
      <c r="F328" s="3"/>
      <c r="G328" s="3"/>
      <c r="H328" s="3"/>
      <c r="I328" s="29">
        <f t="shared" si="44"/>
        <v>46.66</v>
      </c>
      <c r="J328" s="29" t="str">
        <f t="shared" si="45"/>
        <v/>
      </c>
      <c r="K328" s="27">
        <f t="shared" si="46"/>
        <v>-6</v>
      </c>
      <c r="L328" s="27">
        <f t="shared" si="47"/>
        <v>-279.95999999999998</v>
      </c>
      <c r="M328" s="30" t="str">
        <f t="shared" si="48"/>
        <v/>
      </c>
      <c r="N328" s="27" t="str">
        <f t="shared" si="49"/>
        <v/>
      </c>
      <c r="O328" s="27" t="str">
        <f t="shared" si="50"/>
        <v/>
      </c>
      <c r="P328" s="27" t="str">
        <f t="shared" si="51"/>
        <v/>
      </c>
      <c r="Q328" s="28">
        <f t="shared" si="52"/>
        <v>-279.95999999999998</v>
      </c>
    </row>
    <row r="329" spans="1:17" x14ac:dyDescent="0.25">
      <c r="A329">
        <v>196886</v>
      </c>
      <c r="B329" t="s">
        <v>18</v>
      </c>
      <c r="C329" s="3"/>
      <c r="D329" s="3"/>
      <c r="E329" s="3"/>
      <c r="F329" s="3">
        <v>5</v>
      </c>
      <c r="G329" s="3">
        <v>50.16</v>
      </c>
      <c r="H329" s="3">
        <v>250.8</v>
      </c>
      <c r="I329" s="29" t="str">
        <f t="shared" si="44"/>
        <v/>
      </c>
      <c r="J329" s="29">
        <f t="shared" si="45"/>
        <v>50.160000000000004</v>
      </c>
      <c r="K329" s="27">
        <f t="shared" si="46"/>
        <v>5</v>
      </c>
      <c r="L329" s="27">
        <f t="shared" si="47"/>
        <v>250.8</v>
      </c>
      <c r="M329" s="30" t="str">
        <f t="shared" si="48"/>
        <v/>
      </c>
      <c r="N329" s="27" t="str">
        <f t="shared" si="49"/>
        <v/>
      </c>
      <c r="O329" s="27" t="str">
        <f t="shared" si="50"/>
        <v/>
      </c>
      <c r="P329" s="27" t="str">
        <f t="shared" si="51"/>
        <v/>
      </c>
      <c r="Q329" s="28">
        <f t="shared" si="52"/>
        <v>250.8</v>
      </c>
    </row>
    <row r="330" spans="1:17" x14ac:dyDescent="0.25">
      <c r="A330">
        <v>197227</v>
      </c>
      <c r="B330" t="s">
        <v>696</v>
      </c>
      <c r="C330" s="3"/>
      <c r="D330" s="3"/>
      <c r="E330" s="3"/>
      <c r="F330" s="3">
        <v>2</v>
      </c>
      <c r="G330" s="3">
        <v>135.52000000000001</v>
      </c>
      <c r="H330" s="3">
        <v>271.04000000000002</v>
      </c>
      <c r="I330" s="29" t="str">
        <f t="shared" si="44"/>
        <v/>
      </c>
      <c r="J330" s="29">
        <f t="shared" si="45"/>
        <v>135.52000000000001</v>
      </c>
      <c r="K330" s="27">
        <f t="shared" si="46"/>
        <v>2</v>
      </c>
      <c r="L330" s="27">
        <f t="shared" si="47"/>
        <v>271.04000000000002</v>
      </c>
      <c r="M330" s="30" t="str">
        <f t="shared" si="48"/>
        <v/>
      </c>
      <c r="N330" s="27" t="str">
        <f t="shared" si="49"/>
        <v/>
      </c>
      <c r="O330" s="27" t="str">
        <f t="shared" si="50"/>
        <v/>
      </c>
      <c r="P330" s="27" t="str">
        <f t="shared" si="51"/>
        <v/>
      </c>
      <c r="Q330" s="28">
        <f t="shared" si="52"/>
        <v>271.04000000000002</v>
      </c>
    </row>
    <row r="331" spans="1:17" x14ac:dyDescent="0.25">
      <c r="A331">
        <v>197522</v>
      </c>
      <c r="B331" t="s">
        <v>200</v>
      </c>
      <c r="C331" s="3"/>
      <c r="D331" s="3"/>
      <c r="E331" s="3"/>
      <c r="F331" s="3">
        <v>1</v>
      </c>
      <c r="G331" s="3">
        <v>159.02000000000001</v>
      </c>
      <c r="H331" s="3">
        <v>159.02000000000001</v>
      </c>
      <c r="I331" s="29" t="str">
        <f t="shared" si="44"/>
        <v/>
      </c>
      <c r="J331" s="29">
        <f t="shared" si="45"/>
        <v>159.02000000000001</v>
      </c>
      <c r="K331" s="27">
        <f t="shared" si="46"/>
        <v>1</v>
      </c>
      <c r="L331" s="27">
        <f t="shared" si="47"/>
        <v>159.02000000000001</v>
      </c>
      <c r="M331" s="30" t="str">
        <f t="shared" si="48"/>
        <v/>
      </c>
      <c r="N331" s="27" t="str">
        <f t="shared" si="49"/>
        <v/>
      </c>
      <c r="O331" s="27" t="str">
        <f t="shared" si="50"/>
        <v/>
      </c>
      <c r="P331" s="27" t="str">
        <f t="shared" si="51"/>
        <v/>
      </c>
      <c r="Q331" s="28">
        <f t="shared" si="52"/>
        <v>159.02000000000001</v>
      </c>
    </row>
    <row r="332" spans="1:17" x14ac:dyDescent="0.25">
      <c r="A332">
        <v>197782</v>
      </c>
      <c r="B332" t="s">
        <v>803</v>
      </c>
      <c r="C332" s="3">
        <v>1</v>
      </c>
      <c r="D332" s="3">
        <v>383.57</v>
      </c>
      <c r="E332" s="3">
        <v>383.57</v>
      </c>
      <c r="F332" s="3"/>
      <c r="G332" s="3"/>
      <c r="H332" s="3"/>
      <c r="I332" s="29">
        <f t="shared" si="44"/>
        <v>383.57</v>
      </c>
      <c r="J332" s="29" t="str">
        <f t="shared" si="45"/>
        <v/>
      </c>
      <c r="K332" s="27">
        <f t="shared" si="46"/>
        <v>-1</v>
      </c>
      <c r="L332" s="27">
        <f t="shared" si="47"/>
        <v>-383.57</v>
      </c>
      <c r="M332" s="30" t="str">
        <f t="shared" si="48"/>
        <v/>
      </c>
      <c r="N332" s="27" t="str">
        <f t="shared" si="49"/>
        <v/>
      </c>
      <c r="O332" s="27" t="str">
        <f t="shared" si="50"/>
        <v/>
      </c>
      <c r="P332" s="27" t="str">
        <f t="shared" si="51"/>
        <v/>
      </c>
      <c r="Q332" s="28">
        <f t="shared" si="52"/>
        <v>-383.57</v>
      </c>
    </row>
    <row r="333" spans="1:17" x14ac:dyDescent="0.25">
      <c r="A333">
        <v>197864</v>
      </c>
      <c r="B333" t="s">
        <v>805</v>
      </c>
      <c r="C333" s="3">
        <v>2</v>
      </c>
      <c r="D333" s="3">
        <v>300.43</v>
      </c>
      <c r="E333" s="3">
        <v>600.86</v>
      </c>
      <c r="F333" s="3"/>
      <c r="G333" s="3"/>
      <c r="H333" s="3"/>
      <c r="I333" s="29">
        <f t="shared" si="44"/>
        <v>300.43</v>
      </c>
      <c r="J333" s="29" t="str">
        <f t="shared" si="45"/>
        <v/>
      </c>
      <c r="K333" s="27">
        <f t="shared" si="46"/>
        <v>-2</v>
      </c>
      <c r="L333" s="27">
        <f t="shared" si="47"/>
        <v>-600.86</v>
      </c>
      <c r="M333" s="30" t="str">
        <f t="shared" si="48"/>
        <v/>
      </c>
      <c r="N333" s="27" t="str">
        <f t="shared" si="49"/>
        <v/>
      </c>
      <c r="O333" s="27" t="str">
        <f t="shared" si="50"/>
        <v/>
      </c>
      <c r="P333" s="27" t="str">
        <f t="shared" si="51"/>
        <v/>
      </c>
      <c r="Q333" s="28">
        <f t="shared" si="52"/>
        <v>-600.86</v>
      </c>
    </row>
    <row r="334" spans="1:17" x14ac:dyDescent="0.25">
      <c r="A334">
        <v>198219</v>
      </c>
      <c r="B334" t="s">
        <v>356</v>
      </c>
      <c r="C334" s="3">
        <v>4</v>
      </c>
      <c r="D334" s="3">
        <v>59.88</v>
      </c>
      <c r="E334" s="3">
        <v>239.52</v>
      </c>
      <c r="F334" s="3"/>
      <c r="G334" s="3"/>
      <c r="H334" s="3"/>
      <c r="I334" s="29">
        <f t="shared" si="44"/>
        <v>59.88</v>
      </c>
      <c r="J334" s="29" t="str">
        <f t="shared" si="45"/>
        <v/>
      </c>
      <c r="K334" s="27">
        <f t="shared" si="46"/>
        <v>-4</v>
      </c>
      <c r="L334" s="27">
        <f t="shared" si="47"/>
        <v>-239.52</v>
      </c>
      <c r="M334" s="30" t="str">
        <f t="shared" si="48"/>
        <v/>
      </c>
      <c r="N334" s="27" t="str">
        <f t="shared" si="49"/>
        <v/>
      </c>
      <c r="O334" s="27" t="str">
        <f t="shared" si="50"/>
        <v/>
      </c>
      <c r="P334" s="27" t="str">
        <f t="shared" si="51"/>
        <v/>
      </c>
      <c r="Q334" s="28">
        <f t="shared" si="52"/>
        <v>-239.52</v>
      </c>
    </row>
    <row r="335" spans="1:17" x14ac:dyDescent="0.25">
      <c r="A335">
        <v>199466</v>
      </c>
      <c r="B335" t="s">
        <v>127</v>
      </c>
      <c r="C335" s="3">
        <v>2</v>
      </c>
      <c r="D335" s="3">
        <v>112.51</v>
      </c>
      <c r="E335" s="3">
        <v>225.02</v>
      </c>
      <c r="F335" s="3"/>
      <c r="G335" s="3"/>
      <c r="H335" s="3"/>
      <c r="I335" s="29">
        <f t="shared" si="44"/>
        <v>112.51</v>
      </c>
      <c r="J335" s="29" t="str">
        <f t="shared" si="45"/>
        <v/>
      </c>
      <c r="K335" s="27">
        <f t="shared" si="46"/>
        <v>-2</v>
      </c>
      <c r="L335" s="27">
        <f t="shared" si="47"/>
        <v>-225.02</v>
      </c>
      <c r="M335" s="30" t="str">
        <f t="shared" si="48"/>
        <v/>
      </c>
      <c r="N335" s="27" t="str">
        <f t="shared" si="49"/>
        <v/>
      </c>
      <c r="O335" s="27" t="str">
        <f t="shared" si="50"/>
        <v/>
      </c>
      <c r="P335" s="27" t="str">
        <f t="shared" si="51"/>
        <v/>
      </c>
      <c r="Q335" s="28">
        <f t="shared" si="52"/>
        <v>-225.02</v>
      </c>
    </row>
    <row r="336" spans="1:17" x14ac:dyDescent="0.25">
      <c r="A336">
        <v>199680</v>
      </c>
      <c r="B336" t="s">
        <v>305</v>
      </c>
      <c r="C336" s="3">
        <v>1</v>
      </c>
      <c r="D336" s="3">
        <v>362.89</v>
      </c>
      <c r="E336" s="3">
        <v>362.89</v>
      </c>
      <c r="F336" s="3">
        <v>1</v>
      </c>
      <c r="G336" s="3">
        <v>362.89</v>
      </c>
      <c r="H336" s="3">
        <v>362.89</v>
      </c>
      <c r="I336" s="29">
        <f t="shared" si="44"/>
        <v>362.89</v>
      </c>
      <c r="J336" s="29">
        <f t="shared" si="45"/>
        <v>362.89</v>
      </c>
      <c r="K336" s="27">
        <f t="shared" si="46"/>
        <v>0</v>
      </c>
      <c r="L336" s="27">
        <f t="shared" si="47"/>
        <v>0</v>
      </c>
      <c r="M336" s="30">
        <f t="shared" si="48"/>
        <v>0</v>
      </c>
      <c r="N336" s="27">
        <f t="shared" si="49"/>
        <v>0</v>
      </c>
      <c r="O336" s="27">
        <f t="shared" si="50"/>
        <v>0</v>
      </c>
      <c r="P336" s="27">
        <f t="shared" si="51"/>
        <v>0</v>
      </c>
      <c r="Q336" s="28" t="str">
        <f t="shared" si="52"/>
        <v/>
      </c>
    </row>
    <row r="337" spans="1:17" x14ac:dyDescent="0.25">
      <c r="A337">
        <v>200863</v>
      </c>
      <c r="B337" t="s">
        <v>638</v>
      </c>
      <c r="C337" s="3">
        <v>7</v>
      </c>
      <c r="D337" s="3">
        <v>85.55</v>
      </c>
      <c r="E337" s="3">
        <v>598.84999999999991</v>
      </c>
      <c r="F337" s="3">
        <v>6</v>
      </c>
      <c r="G337" s="3">
        <v>84.99</v>
      </c>
      <c r="H337" s="3">
        <v>509.93999999999994</v>
      </c>
      <c r="I337" s="29">
        <f t="shared" si="44"/>
        <v>85.549999999999983</v>
      </c>
      <c r="J337" s="29">
        <f t="shared" si="45"/>
        <v>84.99</v>
      </c>
      <c r="K337" s="27">
        <f t="shared" si="46"/>
        <v>-1</v>
      </c>
      <c r="L337" s="27">
        <f t="shared" si="47"/>
        <v>-88.909999999999968</v>
      </c>
      <c r="M337" s="30">
        <f t="shared" si="48"/>
        <v>-0.55999999999998806</v>
      </c>
      <c r="N337" s="27">
        <f t="shared" si="49"/>
        <v>-3.3599999999999284</v>
      </c>
      <c r="O337" s="27">
        <f t="shared" si="50"/>
        <v>-1</v>
      </c>
      <c r="P337" s="27">
        <f t="shared" si="51"/>
        <v>-85.549999999999983</v>
      </c>
      <c r="Q337" s="28" t="str">
        <f t="shared" si="52"/>
        <v/>
      </c>
    </row>
    <row r="338" spans="1:17" x14ac:dyDescent="0.25">
      <c r="A338">
        <v>200901</v>
      </c>
      <c r="B338" t="s">
        <v>845</v>
      </c>
      <c r="C338" s="3"/>
      <c r="D338" s="3"/>
      <c r="E338" s="3"/>
      <c r="F338" s="3">
        <v>9</v>
      </c>
      <c r="G338" s="3">
        <v>128.97999999999999</v>
      </c>
      <c r="H338" s="3">
        <v>1160.82</v>
      </c>
      <c r="I338" s="29" t="str">
        <f t="shared" si="44"/>
        <v/>
      </c>
      <c r="J338" s="29">
        <f t="shared" si="45"/>
        <v>128.97999999999999</v>
      </c>
      <c r="K338" s="27">
        <f t="shared" si="46"/>
        <v>9</v>
      </c>
      <c r="L338" s="27">
        <f t="shared" si="47"/>
        <v>1160.82</v>
      </c>
      <c r="M338" s="30" t="str">
        <f t="shared" si="48"/>
        <v/>
      </c>
      <c r="N338" s="27" t="str">
        <f t="shared" si="49"/>
        <v/>
      </c>
      <c r="O338" s="27" t="str">
        <f t="shared" si="50"/>
        <v/>
      </c>
      <c r="P338" s="27" t="str">
        <f t="shared" si="51"/>
        <v/>
      </c>
      <c r="Q338" s="28">
        <f t="shared" si="52"/>
        <v>1160.82</v>
      </c>
    </row>
    <row r="339" spans="1:17" x14ac:dyDescent="0.25">
      <c r="A339">
        <v>201082</v>
      </c>
      <c r="B339" t="s">
        <v>819</v>
      </c>
      <c r="C339" s="3">
        <v>2</v>
      </c>
      <c r="D339" s="3">
        <v>77.239999999999995</v>
      </c>
      <c r="E339" s="3">
        <v>154.47999999999999</v>
      </c>
      <c r="F339" s="3"/>
      <c r="G339" s="3"/>
      <c r="H339" s="3"/>
      <c r="I339" s="29">
        <f t="shared" si="44"/>
        <v>77.239999999999995</v>
      </c>
      <c r="J339" s="29" t="str">
        <f t="shared" si="45"/>
        <v/>
      </c>
      <c r="K339" s="27">
        <f t="shared" si="46"/>
        <v>-2</v>
      </c>
      <c r="L339" s="27">
        <f t="shared" si="47"/>
        <v>-154.47999999999999</v>
      </c>
      <c r="M339" s="30" t="str">
        <f t="shared" si="48"/>
        <v/>
      </c>
      <c r="N339" s="27" t="str">
        <f t="shared" si="49"/>
        <v/>
      </c>
      <c r="O339" s="27" t="str">
        <f t="shared" si="50"/>
        <v/>
      </c>
      <c r="P339" s="27" t="str">
        <f t="shared" si="51"/>
        <v/>
      </c>
      <c r="Q339" s="28">
        <f t="shared" si="52"/>
        <v>-154.47999999999999</v>
      </c>
    </row>
    <row r="340" spans="1:17" x14ac:dyDescent="0.25">
      <c r="A340">
        <v>201247</v>
      </c>
      <c r="B340" t="s">
        <v>630</v>
      </c>
      <c r="C340" s="3">
        <v>2</v>
      </c>
      <c r="D340" s="3">
        <v>357.81</v>
      </c>
      <c r="E340" s="3">
        <v>715.62</v>
      </c>
      <c r="F340" s="3"/>
      <c r="G340" s="3"/>
      <c r="H340" s="3"/>
      <c r="I340" s="29">
        <f t="shared" si="44"/>
        <v>357.81</v>
      </c>
      <c r="J340" s="29" t="str">
        <f t="shared" si="45"/>
        <v/>
      </c>
      <c r="K340" s="27">
        <f t="shared" si="46"/>
        <v>-2</v>
      </c>
      <c r="L340" s="27">
        <f t="shared" si="47"/>
        <v>-715.62</v>
      </c>
      <c r="M340" s="30" t="str">
        <f t="shared" si="48"/>
        <v/>
      </c>
      <c r="N340" s="27" t="str">
        <f t="shared" si="49"/>
        <v/>
      </c>
      <c r="O340" s="27" t="str">
        <f t="shared" si="50"/>
        <v/>
      </c>
      <c r="P340" s="27" t="str">
        <f t="shared" si="51"/>
        <v/>
      </c>
      <c r="Q340" s="28">
        <f t="shared" si="52"/>
        <v>-715.62</v>
      </c>
    </row>
    <row r="341" spans="1:17" x14ac:dyDescent="0.25">
      <c r="A341">
        <v>201290</v>
      </c>
      <c r="B341" t="s">
        <v>548</v>
      </c>
      <c r="C341" s="3">
        <v>285</v>
      </c>
      <c r="D341" s="3">
        <v>43.420000000000016</v>
      </c>
      <c r="E341" s="3">
        <v>12374.700000000006</v>
      </c>
      <c r="F341" s="3">
        <v>240</v>
      </c>
      <c r="G341" s="3">
        <v>43.4</v>
      </c>
      <c r="H341" s="3">
        <v>10415.700000000001</v>
      </c>
      <c r="I341" s="29">
        <f t="shared" ref="I341:I404" si="53">IF(E341=0,"",E341/C341)</f>
        <v>43.420000000000023</v>
      </c>
      <c r="J341" s="29">
        <f t="shared" ref="J341:J404" si="54">IF(F341=0,"",H341/F341)</f>
        <v>43.39875</v>
      </c>
      <c r="K341" s="27">
        <f t="shared" ref="K341:K404" si="55">F341-C341</f>
        <v>-45</v>
      </c>
      <c r="L341" s="27">
        <f t="shared" ref="L341:L404" si="56">H341-E341</f>
        <v>-1959.0000000000055</v>
      </c>
      <c r="M341" s="30">
        <f t="shared" ref="M341:M404" si="57">IF(OR(C341=0,F341=0),"",J341-I341)</f>
        <v>-2.1250000000023306E-2</v>
      </c>
      <c r="N341" s="27">
        <f t="shared" ref="N341:N404" si="58">IF(M341="","",F341*M341)</f>
        <v>-5.1000000000055934</v>
      </c>
      <c r="O341" s="27">
        <f t="shared" ref="O341:O404" si="59">IF(M341="","",F341-C341)</f>
        <v>-45</v>
      </c>
      <c r="P341" s="27">
        <f t="shared" ref="P341:P404" si="60">IF(M341="","",(F341-C341)*I341)</f>
        <v>-1953.900000000001</v>
      </c>
      <c r="Q341" s="28" t="str">
        <f t="shared" ref="Q341:Q404" si="61">IF(M341="",H341-E341,"")</f>
        <v/>
      </c>
    </row>
    <row r="342" spans="1:17" x14ac:dyDescent="0.25">
      <c r="A342">
        <v>201608</v>
      </c>
      <c r="B342" t="s">
        <v>848</v>
      </c>
      <c r="C342" s="3"/>
      <c r="D342" s="3"/>
      <c r="E342" s="3"/>
      <c r="F342" s="3">
        <v>15</v>
      </c>
      <c r="G342" s="3">
        <v>35.79</v>
      </c>
      <c r="H342" s="3">
        <v>536.85</v>
      </c>
      <c r="I342" s="29" t="str">
        <f t="shared" si="53"/>
        <v/>
      </c>
      <c r="J342" s="29">
        <f t="shared" si="54"/>
        <v>35.79</v>
      </c>
      <c r="K342" s="27">
        <f t="shared" si="55"/>
        <v>15</v>
      </c>
      <c r="L342" s="27">
        <f t="shared" si="56"/>
        <v>536.85</v>
      </c>
      <c r="M342" s="30" t="str">
        <f t="shared" si="57"/>
        <v/>
      </c>
      <c r="N342" s="27" t="str">
        <f t="shared" si="58"/>
        <v/>
      </c>
      <c r="O342" s="27" t="str">
        <f t="shared" si="59"/>
        <v/>
      </c>
      <c r="P342" s="27" t="str">
        <f t="shared" si="60"/>
        <v/>
      </c>
      <c r="Q342" s="28">
        <f t="shared" si="61"/>
        <v>536.85</v>
      </c>
    </row>
    <row r="343" spans="1:17" x14ac:dyDescent="0.25">
      <c r="A343">
        <v>201992</v>
      </c>
      <c r="B343" t="s">
        <v>199</v>
      </c>
      <c r="C343" s="3">
        <v>2</v>
      </c>
      <c r="D343" s="3">
        <v>553.51</v>
      </c>
      <c r="E343" s="3">
        <v>1107.02</v>
      </c>
      <c r="F343" s="3">
        <v>3</v>
      </c>
      <c r="G343" s="3">
        <v>553.04333333333329</v>
      </c>
      <c r="H343" s="3">
        <v>1659.1299999999999</v>
      </c>
      <c r="I343" s="29">
        <f t="shared" si="53"/>
        <v>553.51</v>
      </c>
      <c r="J343" s="29">
        <f t="shared" si="54"/>
        <v>553.04333333333329</v>
      </c>
      <c r="K343" s="27">
        <f t="shared" si="55"/>
        <v>1</v>
      </c>
      <c r="L343" s="27">
        <f t="shared" si="56"/>
        <v>552.1099999999999</v>
      </c>
      <c r="M343" s="30">
        <f t="shared" si="57"/>
        <v>-0.46666666666669698</v>
      </c>
      <c r="N343" s="27">
        <f t="shared" si="58"/>
        <v>-1.4000000000000909</v>
      </c>
      <c r="O343" s="27">
        <f t="shared" si="59"/>
        <v>1</v>
      </c>
      <c r="P343" s="27">
        <f t="shared" si="60"/>
        <v>553.51</v>
      </c>
      <c r="Q343" s="28" t="str">
        <f t="shared" si="61"/>
        <v/>
      </c>
    </row>
    <row r="344" spans="1:17" x14ac:dyDescent="0.25">
      <c r="A344">
        <v>202405</v>
      </c>
      <c r="B344" t="s">
        <v>434</v>
      </c>
      <c r="C344" s="3">
        <v>1</v>
      </c>
      <c r="D344" s="3">
        <v>869.12</v>
      </c>
      <c r="E344" s="3">
        <v>869.12</v>
      </c>
      <c r="F344" s="3"/>
      <c r="G344" s="3"/>
      <c r="H344" s="3"/>
      <c r="I344" s="29">
        <f t="shared" si="53"/>
        <v>869.12</v>
      </c>
      <c r="J344" s="29" t="str">
        <f t="shared" si="54"/>
        <v/>
      </c>
      <c r="K344" s="27">
        <f t="shared" si="55"/>
        <v>-1</v>
      </c>
      <c r="L344" s="27">
        <f t="shared" si="56"/>
        <v>-869.12</v>
      </c>
      <c r="M344" s="30" t="str">
        <f t="shared" si="57"/>
        <v/>
      </c>
      <c r="N344" s="27" t="str">
        <f t="shared" si="58"/>
        <v/>
      </c>
      <c r="O344" s="27" t="str">
        <f t="shared" si="59"/>
        <v/>
      </c>
      <c r="P344" s="27" t="str">
        <f t="shared" si="60"/>
        <v/>
      </c>
      <c r="Q344" s="28">
        <f t="shared" si="61"/>
        <v>-869.12</v>
      </c>
    </row>
    <row r="345" spans="1:17" x14ac:dyDescent="0.25">
      <c r="A345">
        <v>203323</v>
      </c>
      <c r="B345" t="s">
        <v>864</v>
      </c>
      <c r="C345" s="3">
        <v>4</v>
      </c>
      <c r="D345" s="3">
        <v>251.88</v>
      </c>
      <c r="E345" s="3">
        <v>1007.52</v>
      </c>
      <c r="F345" s="3"/>
      <c r="G345" s="3"/>
      <c r="H345" s="3"/>
      <c r="I345" s="29">
        <f t="shared" si="53"/>
        <v>251.88</v>
      </c>
      <c r="J345" s="29" t="str">
        <f t="shared" si="54"/>
        <v/>
      </c>
      <c r="K345" s="27">
        <f t="shared" si="55"/>
        <v>-4</v>
      </c>
      <c r="L345" s="27">
        <f t="shared" si="56"/>
        <v>-1007.52</v>
      </c>
      <c r="M345" s="30" t="str">
        <f t="shared" si="57"/>
        <v/>
      </c>
      <c r="N345" s="27" t="str">
        <f t="shared" si="58"/>
        <v/>
      </c>
      <c r="O345" s="27" t="str">
        <f t="shared" si="59"/>
        <v/>
      </c>
      <c r="P345" s="27" t="str">
        <f t="shared" si="60"/>
        <v/>
      </c>
      <c r="Q345" s="28">
        <f t="shared" si="61"/>
        <v>-1007.52</v>
      </c>
    </row>
    <row r="346" spans="1:17" x14ac:dyDescent="0.25">
      <c r="A346">
        <v>205931</v>
      </c>
      <c r="B346" t="s">
        <v>556</v>
      </c>
      <c r="C346" s="3"/>
      <c r="D346" s="3"/>
      <c r="E346" s="3"/>
      <c r="F346" s="3">
        <v>75</v>
      </c>
      <c r="G346" s="3">
        <v>73.622</v>
      </c>
      <c r="H346" s="3">
        <v>5506.2000000000007</v>
      </c>
      <c r="I346" s="29" t="str">
        <f t="shared" si="53"/>
        <v/>
      </c>
      <c r="J346" s="29">
        <f t="shared" si="54"/>
        <v>73.416000000000011</v>
      </c>
      <c r="K346" s="27">
        <f t="shared" si="55"/>
        <v>75</v>
      </c>
      <c r="L346" s="27">
        <f t="shared" si="56"/>
        <v>5506.2000000000007</v>
      </c>
      <c r="M346" s="30" t="str">
        <f t="shared" si="57"/>
        <v/>
      </c>
      <c r="N346" s="27" t="str">
        <f t="shared" si="58"/>
        <v/>
      </c>
      <c r="O346" s="27" t="str">
        <f t="shared" si="59"/>
        <v/>
      </c>
      <c r="P346" s="27" t="str">
        <f t="shared" si="60"/>
        <v/>
      </c>
      <c r="Q346" s="28">
        <f t="shared" si="61"/>
        <v>5506.2000000000007</v>
      </c>
    </row>
    <row r="347" spans="1:17" x14ac:dyDescent="0.25">
      <c r="A347">
        <v>207098</v>
      </c>
      <c r="B347" t="s">
        <v>507</v>
      </c>
      <c r="C347" s="3">
        <v>5</v>
      </c>
      <c r="D347" s="3">
        <v>137.98400000000001</v>
      </c>
      <c r="E347" s="3">
        <v>689.92000000000007</v>
      </c>
      <c r="F347" s="3"/>
      <c r="G347" s="3"/>
      <c r="H347" s="3"/>
      <c r="I347" s="29">
        <f t="shared" si="53"/>
        <v>137.98400000000001</v>
      </c>
      <c r="J347" s="29" t="str">
        <f t="shared" si="54"/>
        <v/>
      </c>
      <c r="K347" s="27">
        <f t="shared" si="55"/>
        <v>-5</v>
      </c>
      <c r="L347" s="27">
        <f t="shared" si="56"/>
        <v>-689.92000000000007</v>
      </c>
      <c r="M347" s="30" t="str">
        <f t="shared" si="57"/>
        <v/>
      </c>
      <c r="N347" s="27" t="str">
        <f t="shared" si="58"/>
        <v/>
      </c>
      <c r="O347" s="27" t="str">
        <f t="shared" si="59"/>
        <v/>
      </c>
      <c r="P347" s="27" t="str">
        <f t="shared" si="60"/>
        <v/>
      </c>
      <c r="Q347" s="28">
        <f t="shared" si="61"/>
        <v>-689.92000000000007</v>
      </c>
    </row>
    <row r="348" spans="1:17" x14ac:dyDescent="0.25">
      <c r="A348">
        <v>207527</v>
      </c>
      <c r="B348" t="s">
        <v>550</v>
      </c>
      <c r="C348" s="3"/>
      <c r="D348" s="3"/>
      <c r="E348" s="3"/>
      <c r="F348" s="3">
        <v>2</v>
      </c>
      <c r="G348" s="3">
        <v>61.7</v>
      </c>
      <c r="H348" s="3">
        <v>123.4</v>
      </c>
      <c r="I348" s="29" t="str">
        <f t="shared" si="53"/>
        <v/>
      </c>
      <c r="J348" s="29">
        <f t="shared" si="54"/>
        <v>61.7</v>
      </c>
      <c r="K348" s="27">
        <f t="shared" si="55"/>
        <v>2</v>
      </c>
      <c r="L348" s="27">
        <f t="shared" si="56"/>
        <v>123.4</v>
      </c>
      <c r="M348" s="30" t="str">
        <f t="shared" si="57"/>
        <v/>
      </c>
      <c r="N348" s="27" t="str">
        <f t="shared" si="58"/>
        <v/>
      </c>
      <c r="O348" s="27" t="str">
        <f t="shared" si="59"/>
        <v/>
      </c>
      <c r="P348" s="27" t="str">
        <f t="shared" si="60"/>
        <v/>
      </c>
      <c r="Q348" s="28">
        <f t="shared" si="61"/>
        <v>123.4</v>
      </c>
    </row>
    <row r="349" spans="1:17" x14ac:dyDescent="0.25">
      <c r="A349">
        <v>207692</v>
      </c>
      <c r="B349" t="s">
        <v>685</v>
      </c>
      <c r="C349" s="3">
        <v>8</v>
      </c>
      <c r="D349" s="3">
        <v>40.245000000000005</v>
      </c>
      <c r="E349" s="3">
        <v>321.94</v>
      </c>
      <c r="F349" s="3"/>
      <c r="G349" s="3"/>
      <c r="H349" s="3"/>
      <c r="I349" s="29">
        <f t="shared" si="53"/>
        <v>40.2425</v>
      </c>
      <c r="J349" s="29" t="str">
        <f t="shared" si="54"/>
        <v/>
      </c>
      <c r="K349" s="27">
        <f t="shared" si="55"/>
        <v>-8</v>
      </c>
      <c r="L349" s="27">
        <f t="shared" si="56"/>
        <v>-321.94</v>
      </c>
      <c r="M349" s="30" t="str">
        <f t="shared" si="57"/>
        <v/>
      </c>
      <c r="N349" s="27" t="str">
        <f t="shared" si="58"/>
        <v/>
      </c>
      <c r="O349" s="27" t="str">
        <f t="shared" si="59"/>
        <v/>
      </c>
      <c r="P349" s="27" t="str">
        <f t="shared" si="60"/>
        <v/>
      </c>
      <c r="Q349" s="28">
        <f t="shared" si="61"/>
        <v>-321.94</v>
      </c>
    </row>
    <row r="350" spans="1:17" x14ac:dyDescent="0.25">
      <c r="A350">
        <v>207820</v>
      </c>
      <c r="B350" t="s">
        <v>649</v>
      </c>
      <c r="C350" s="3">
        <v>8</v>
      </c>
      <c r="D350" s="3">
        <v>29.709999999999997</v>
      </c>
      <c r="E350" s="3">
        <v>237.68</v>
      </c>
      <c r="F350" s="3">
        <v>30</v>
      </c>
      <c r="G350" s="3">
        <v>30.987500000000001</v>
      </c>
      <c r="H350" s="3">
        <v>929.16</v>
      </c>
      <c r="I350" s="29">
        <f t="shared" si="53"/>
        <v>29.71</v>
      </c>
      <c r="J350" s="29">
        <f t="shared" si="54"/>
        <v>30.971999999999998</v>
      </c>
      <c r="K350" s="27">
        <f t="shared" si="55"/>
        <v>22</v>
      </c>
      <c r="L350" s="27">
        <f t="shared" si="56"/>
        <v>691.48</v>
      </c>
      <c r="M350" s="30">
        <f t="shared" si="57"/>
        <v>1.2619999999999969</v>
      </c>
      <c r="N350" s="27">
        <f t="shared" si="58"/>
        <v>37.859999999999907</v>
      </c>
      <c r="O350" s="27">
        <f t="shared" si="59"/>
        <v>22</v>
      </c>
      <c r="P350" s="27">
        <f t="shared" si="60"/>
        <v>653.62</v>
      </c>
      <c r="Q350" s="28" t="str">
        <f t="shared" si="61"/>
        <v/>
      </c>
    </row>
    <row r="351" spans="1:17" x14ac:dyDescent="0.25">
      <c r="A351">
        <v>207893</v>
      </c>
      <c r="B351" t="s">
        <v>411</v>
      </c>
      <c r="C351" s="3">
        <v>1</v>
      </c>
      <c r="D351" s="3">
        <v>82.15</v>
      </c>
      <c r="E351" s="3">
        <v>82.15</v>
      </c>
      <c r="F351" s="3">
        <v>2</v>
      </c>
      <c r="G351" s="3">
        <v>84.34</v>
      </c>
      <c r="H351" s="3">
        <v>168.68</v>
      </c>
      <c r="I351" s="29">
        <f t="shared" si="53"/>
        <v>82.15</v>
      </c>
      <c r="J351" s="29">
        <f t="shared" si="54"/>
        <v>84.34</v>
      </c>
      <c r="K351" s="27">
        <f t="shared" si="55"/>
        <v>1</v>
      </c>
      <c r="L351" s="27">
        <f t="shared" si="56"/>
        <v>86.53</v>
      </c>
      <c r="M351" s="30">
        <f t="shared" si="57"/>
        <v>2.1899999999999977</v>
      </c>
      <c r="N351" s="27">
        <f t="shared" si="58"/>
        <v>4.3799999999999955</v>
      </c>
      <c r="O351" s="27">
        <f t="shared" si="59"/>
        <v>1</v>
      </c>
      <c r="P351" s="27">
        <f t="shared" si="60"/>
        <v>82.15</v>
      </c>
      <c r="Q351" s="28" t="str">
        <f t="shared" si="61"/>
        <v/>
      </c>
    </row>
    <row r="352" spans="1:17" x14ac:dyDescent="0.25">
      <c r="A352">
        <v>207898</v>
      </c>
      <c r="B352" t="s">
        <v>410</v>
      </c>
      <c r="C352" s="3"/>
      <c r="D352" s="3"/>
      <c r="E352" s="3"/>
      <c r="F352" s="3">
        <v>3</v>
      </c>
      <c r="G352" s="3">
        <v>63.27</v>
      </c>
      <c r="H352" s="3">
        <v>189.81</v>
      </c>
      <c r="I352" s="29" t="str">
        <f t="shared" si="53"/>
        <v/>
      </c>
      <c r="J352" s="29">
        <f t="shared" si="54"/>
        <v>63.27</v>
      </c>
      <c r="K352" s="27">
        <f t="shared" si="55"/>
        <v>3</v>
      </c>
      <c r="L352" s="27">
        <f t="shared" si="56"/>
        <v>189.81</v>
      </c>
      <c r="M352" s="30" t="str">
        <f t="shared" si="57"/>
        <v/>
      </c>
      <c r="N352" s="27" t="str">
        <f t="shared" si="58"/>
        <v/>
      </c>
      <c r="O352" s="27" t="str">
        <f t="shared" si="59"/>
        <v/>
      </c>
      <c r="P352" s="27" t="str">
        <f t="shared" si="60"/>
        <v/>
      </c>
      <c r="Q352" s="28">
        <f t="shared" si="61"/>
        <v>189.81</v>
      </c>
    </row>
    <row r="353" spans="1:17" x14ac:dyDescent="0.25">
      <c r="A353">
        <v>207899</v>
      </c>
      <c r="B353" t="s">
        <v>412</v>
      </c>
      <c r="C353" s="3">
        <v>5</v>
      </c>
      <c r="D353" s="3">
        <v>65.183333333333337</v>
      </c>
      <c r="E353" s="3">
        <v>324.18</v>
      </c>
      <c r="F353" s="3">
        <v>10</v>
      </c>
      <c r="G353" s="3">
        <v>65.88</v>
      </c>
      <c r="H353" s="3">
        <v>648.54</v>
      </c>
      <c r="I353" s="29">
        <f t="shared" si="53"/>
        <v>64.835999999999999</v>
      </c>
      <c r="J353" s="29">
        <f t="shared" si="54"/>
        <v>64.853999999999999</v>
      </c>
      <c r="K353" s="27">
        <f t="shared" si="55"/>
        <v>5</v>
      </c>
      <c r="L353" s="27">
        <f t="shared" si="56"/>
        <v>324.35999999999996</v>
      </c>
      <c r="M353" s="30">
        <f t="shared" si="57"/>
        <v>1.8000000000000682E-2</v>
      </c>
      <c r="N353" s="27">
        <f t="shared" si="58"/>
        <v>0.18000000000000682</v>
      </c>
      <c r="O353" s="27">
        <f t="shared" si="59"/>
        <v>5</v>
      </c>
      <c r="P353" s="27">
        <f t="shared" si="60"/>
        <v>324.18</v>
      </c>
      <c r="Q353" s="28" t="str">
        <f t="shared" si="61"/>
        <v/>
      </c>
    </row>
    <row r="354" spans="1:17" x14ac:dyDescent="0.25">
      <c r="A354">
        <v>207940</v>
      </c>
      <c r="B354" t="s">
        <v>168</v>
      </c>
      <c r="C354" s="3"/>
      <c r="D354" s="3"/>
      <c r="E354" s="3"/>
      <c r="F354" s="3">
        <v>10</v>
      </c>
      <c r="G354" s="3">
        <v>73.12</v>
      </c>
      <c r="H354" s="3">
        <v>731.23</v>
      </c>
      <c r="I354" s="29" t="str">
        <f t="shared" si="53"/>
        <v/>
      </c>
      <c r="J354" s="29">
        <f t="shared" si="54"/>
        <v>73.123000000000005</v>
      </c>
      <c r="K354" s="27">
        <f t="shared" si="55"/>
        <v>10</v>
      </c>
      <c r="L354" s="27">
        <f t="shared" si="56"/>
        <v>731.23</v>
      </c>
      <c r="M354" s="30" t="str">
        <f t="shared" si="57"/>
        <v/>
      </c>
      <c r="N354" s="27" t="str">
        <f t="shared" si="58"/>
        <v/>
      </c>
      <c r="O354" s="27" t="str">
        <f t="shared" si="59"/>
        <v/>
      </c>
      <c r="P354" s="27" t="str">
        <f t="shared" si="60"/>
        <v/>
      </c>
      <c r="Q354" s="28">
        <f t="shared" si="61"/>
        <v>731.23</v>
      </c>
    </row>
    <row r="355" spans="1:17" x14ac:dyDescent="0.25">
      <c r="A355">
        <v>208203</v>
      </c>
      <c r="B355" t="s">
        <v>715</v>
      </c>
      <c r="C355" s="3"/>
      <c r="D355" s="3"/>
      <c r="E355" s="3"/>
      <c r="F355" s="3">
        <v>2</v>
      </c>
      <c r="G355" s="3">
        <v>98.02</v>
      </c>
      <c r="H355" s="3">
        <v>196.04</v>
      </c>
      <c r="I355" s="29" t="str">
        <f t="shared" si="53"/>
        <v/>
      </c>
      <c r="J355" s="29">
        <f t="shared" si="54"/>
        <v>98.02</v>
      </c>
      <c r="K355" s="27">
        <f t="shared" si="55"/>
        <v>2</v>
      </c>
      <c r="L355" s="27">
        <f t="shared" si="56"/>
        <v>196.04</v>
      </c>
      <c r="M355" s="30" t="str">
        <f t="shared" si="57"/>
        <v/>
      </c>
      <c r="N355" s="27" t="str">
        <f t="shared" si="58"/>
        <v/>
      </c>
      <c r="O355" s="27" t="str">
        <f t="shared" si="59"/>
        <v/>
      </c>
      <c r="P355" s="27" t="str">
        <f t="shared" si="60"/>
        <v/>
      </c>
      <c r="Q355" s="28">
        <f t="shared" si="61"/>
        <v>196.04</v>
      </c>
    </row>
    <row r="356" spans="1:17" x14ac:dyDescent="0.25">
      <c r="A356">
        <v>208204</v>
      </c>
      <c r="B356" t="s">
        <v>714</v>
      </c>
      <c r="C356" s="3">
        <v>4</v>
      </c>
      <c r="D356" s="3">
        <v>48.98</v>
      </c>
      <c r="E356" s="3">
        <v>195.92</v>
      </c>
      <c r="F356" s="3">
        <v>2</v>
      </c>
      <c r="G356" s="3">
        <v>48.98</v>
      </c>
      <c r="H356" s="3">
        <v>97.96</v>
      </c>
      <c r="I356" s="29">
        <f t="shared" si="53"/>
        <v>48.98</v>
      </c>
      <c r="J356" s="29">
        <f t="shared" si="54"/>
        <v>48.98</v>
      </c>
      <c r="K356" s="27">
        <f t="shared" si="55"/>
        <v>-2</v>
      </c>
      <c r="L356" s="27">
        <f t="shared" si="56"/>
        <v>-97.96</v>
      </c>
      <c r="M356" s="30">
        <f t="shared" si="57"/>
        <v>0</v>
      </c>
      <c r="N356" s="27">
        <f t="shared" si="58"/>
        <v>0</v>
      </c>
      <c r="O356" s="27">
        <f t="shared" si="59"/>
        <v>-2</v>
      </c>
      <c r="P356" s="27">
        <f t="shared" si="60"/>
        <v>-97.96</v>
      </c>
      <c r="Q356" s="28" t="str">
        <f t="shared" si="61"/>
        <v/>
      </c>
    </row>
    <row r="357" spans="1:17" x14ac:dyDescent="0.25">
      <c r="A357">
        <v>208206</v>
      </c>
      <c r="B357" t="s">
        <v>717</v>
      </c>
      <c r="C357" s="3">
        <v>1</v>
      </c>
      <c r="D357" s="3">
        <v>162.15</v>
      </c>
      <c r="E357" s="3">
        <v>162.15</v>
      </c>
      <c r="F357" s="3"/>
      <c r="G357" s="3"/>
      <c r="H357" s="3"/>
      <c r="I357" s="29">
        <f t="shared" si="53"/>
        <v>162.15</v>
      </c>
      <c r="J357" s="29" t="str">
        <f t="shared" si="54"/>
        <v/>
      </c>
      <c r="K357" s="27">
        <f t="shared" si="55"/>
        <v>-1</v>
      </c>
      <c r="L357" s="27">
        <f t="shared" si="56"/>
        <v>-162.15</v>
      </c>
      <c r="M357" s="30" t="str">
        <f t="shared" si="57"/>
        <v/>
      </c>
      <c r="N357" s="27" t="str">
        <f t="shared" si="58"/>
        <v/>
      </c>
      <c r="O357" s="27" t="str">
        <f t="shared" si="59"/>
        <v/>
      </c>
      <c r="P357" s="27" t="str">
        <f t="shared" si="60"/>
        <v/>
      </c>
      <c r="Q357" s="28">
        <f t="shared" si="61"/>
        <v>-162.15</v>
      </c>
    </row>
    <row r="358" spans="1:17" x14ac:dyDescent="0.25">
      <c r="A358">
        <v>208207</v>
      </c>
      <c r="B358" t="s">
        <v>718</v>
      </c>
      <c r="C358" s="3">
        <v>2</v>
      </c>
      <c r="D358" s="3">
        <v>81.094999999999999</v>
      </c>
      <c r="E358" s="3">
        <v>162.19</v>
      </c>
      <c r="F358" s="3"/>
      <c r="G358" s="3"/>
      <c r="H358" s="3"/>
      <c r="I358" s="29">
        <f t="shared" si="53"/>
        <v>81.094999999999999</v>
      </c>
      <c r="J358" s="29" t="str">
        <f t="shared" si="54"/>
        <v/>
      </c>
      <c r="K358" s="27">
        <f t="shared" si="55"/>
        <v>-2</v>
      </c>
      <c r="L358" s="27">
        <f t="shared" si="56"/>
        <v>-162.19</v>
      </c>
      <c r="M358" s="30" t="str">
        <f t="shared" si="57"/>
        <v/>
      </c>
      <c r="N358" s="27" t="str">
        <f t="shared" si="58"/>
        <v/>
      </c>
      <c r="O358" s="27" t="str">
        <f t="shared" si="59"/>
        <v/>
      </c>
      <c r="P358" s="27" t="str">
        <f t="shared" si="60"/>
        <v/>
      </c>
      <c r="Q358" s="28">
        <f t="shared" si="61"/>
        <v>-162.19</v>
      </c>
    </row>
    <row r="359" spans="1:17" x14ac:dyDescent="0.25">
      <c r="A359">
        <v>208456</v>
      </c>
      <c r="B359" t="s">
        <v>79</v>
      </c>
      <c r="C359" s="3"/>
      <c r="D359" s="3"/>
      <c r="E359" s="3"/>
      <c r="F359" s="3">
        <v>0.2</v>
      </c>
      <c r="G359" s="3">
        <v>738.54</v>
      </c>
      <c r="H359" s="3">
        <v>147.69999999999999</v>
      </c>
      <c r="I359" s="29" t="str">
        <f t="shared" si="53"/>
        <v/>
      </c>
      <c r="J359" s="29">
        <f t="shared" si="54"/>
        <v>738.49999999999989</v>
      </c>
      <c r="K359" s="27">
        <f t="shared" si="55"/>
        <v>0.2</v>
      </c>
      <c r="L359" s="27">
        <f t="shared" si="56"/>
        <v>147.69999999999999</v>
      </c>
      <c r="M359" s="30" t="str">
        <f t="shared" si="57"/>
        <v/>
      </c>
      <c r="N359" s="27" t="str">
        <f t="shared" si="58"/>
        <v/>
      </c>
      <c r="O359" s="27" t="str">
        <f t="shared" si="59"/>
        <v/>
      </c>
      <c r="P359" s="27" t="str">
        <f t="shared" si="60"/>
        <v/>
      </c>
      <c r="Q359" s="28">
        <f t="shared" si="61"/>
        <v>147.69999999999999</v>
      </c>
    </row>
    <row r="360" spans="1:17" x14ac:dyDescent="0.25">
      <c r="A360">
        <v>208466</v>
      </c>
      <c r="B360" t="s">
        <v>441</v>
      </c>
      <c r="C360" s="3"/>
      <c r="D360" s="3"/>
      <c r="E360" s="3"/>
      <c r="F360" s="3">
        <v>1</v>
      </c>
      <c r="G360" s="3">
        <v>792.77</v>
      </c>
      <c r="H360" s="3">
        <v>792.77</v>
      </c>
      <c r="I360" s="29" t="str">
        <f t="shared" si="53"/>
        <v/>
      </c>
      <c r="J360" s="29">
        <f t="shared" si="54"/>
        <v>792.77</v>
      </c>
      <c r="K360" s="27">
        <f t="shared" si="55"/>
        <v>1</v>
      </c>
      <c r="L360" s="27">
        <f t="shared" si="56"/>
        <v>792.77</v>
      </c>
      <c r="M360" s="30" t="str">
        <f t="shared" si="57"/>
        <v/>
      </c>
      <c r="N360" s="27" t="str">
        <f t="shared" si="58"/>
        <v/>
      </c>
      <c r="O360" s="27" t="str">
        <f t="shared" si="59"/>
        <v/>
      </c>
      <c r="P360" s="27" t="str">
        <f t="shared" si="60"/>
        <v/>
      </c>
      <c r="Q360" s="28">
        <f t="shared" si="61"/>
        <v>792.77</v>
      </c>
    </row>
    <row r="361" spans="1:17" x14ac:dyDescent="0.25">
      <c r="A361">
        <v>208988</v>
      </c>
      <c r="B361" t="s">
        <v>414</v>
      </c>
      <c r="C361" s="3"/>
      <c r="D361" s="3"/>
      <c r="E361" s="3"/>
      <c r="F361" s="3">
        <v>1</v>
      </c>
      <c r="G361" s="3">
        <v>555.16999999999996</v>
      </c>
      <c r="H361" s="3">
        <v>555.16999999999996</v>
      </c>
      <c r="I361" s="29" t="str">
        <f t="shared" si="53"/>
        <v/>
      </c>
      <c r="J361" s="29">
        <f t="shared" si="54"/>
        <v>555.16999999999996</v>
      </c>
      <c r="K361" s="27">
        <f t="shared" si="55"/>
        <v>1</v>
      </c>
      <c r="L361" s="27">
        <f t="shared" si="56"/>
        <v>555.16999999999996</v>
      </c>
      <c r="M361" s="30" t="str">
        <f t="shared" si="57"/>
        <v/>
      </c>
      <c r="N361" s="27" t="str">
        <f t="shared" si="58"/>
        <v/>
      </c>
      <c r="O361" s="27" t="str">
        <f t="shared" si="59"/>
        <v/>
      </c>
      <c r="P361" s="27" t="str">
        <f t="shared" si="60"/>
        <v/>
      </c>
      <c r="Q361" s="28">
        <f t="shared" si="61"/>
        <v>555.16999999999996</v>
      </c>
    </row>
    <row r="362" spans="1:17" x14ac:dyDescent="0.25">
      <c r="A362">
        <v>210023</v>
      </c>
      <c r="B362" t="s">
        <v>453</v>
      </c>
      <c r="C362" s="3"/>
      <c r="D362" s="3"/>
      <c r="E362" s="3"/>
      <c r="F362" s="3">
        <v>1</v>
      </c>
      <c r="G362" s="3">
        <v>983.86</v>
      </c>
      <c r="H362" s="3">
        <v>983.86</v>
      </c>
      <c r="I362" s="29" t="str">
        <f t="shared" si="53"/>
        <v/>
      </c>
      <c r="J362" s="29">
        <f t="shared" si="54"/>
        <v>983.86</v>
      </c>
      <c r="K362" s="27">
        <f t="shared" si="55"/>
        <v>1</v>
      </c>
      <c r="L362" s="27">
        <f t="shared" si="56"/>
        <v>983.86</v>
      </c>
      <c r="M362" s="30" t="str">
        <f t="shared" si="57"/>
        <v/>
      </c>
      <c r="N362" s="27" t="str">
        <f t="shared" si="58"/>
        <v/>
      </c>
      <c r="O362" s="27" t="str">
        <f t="shared" si="59"/>
        <v/>
      </c>
      <c r="P362" s="27" t="str">
        <f t="shared" si="60"/>
        <v/>
      </c>
      <c r="Q362" s="28">
        <f t="shared" si="61"/>
        <v>983.86</v>
      </c>
    </row>
    <row r="363" spans="1:17" x14ac:dyDescent="0.25">
      <c r="A363">
        <v>210078</v>
      </c>
      <c r="B363" t="s">
        <v>710</v>
      </c>
      <c r="C363" s="3">
        <v>1</v>
      </c>
      <c r="D363" s="3">
        <v>307.35000000000002</v>
      </c>
      <c r="E363" s="3">
        <v>307.35000000000002</v>
      </c>
      <c r="F363" s="3"/>
      <c r="G363" s="3"/>
      <c r="H363" s="3"/>
      <c r="I363" s="29">
        <f t="shared" si="53"/>
        <v>307.35000000000002</v>
      </c>
      <c r="J363" s="29" t="str">
        <f t="shared" si="54"/>
        <v/>
      </c>
      <c r="K363" s="27">
        <f t="shared" si="55"/>
        <v>-1</v>
      </c>
      <c r="L363" s="27">
        <f t="shared" si="56"/>
        <v>-307.35000000000002</v>
      </c>
      <c r="M363" s="30" t="str">
        <f t="shared" si="57"/>
        <v/>
      </c>
      <c r="N363" s="27" t="str">
        <f t="shared" si="58"/>
        <v/>
      </c>
      <c r="O363" s="27" t="str">
        <f t="shared" si="59"/>
        <v/>
      </c>
      <c r="P363" s="27" t="str">
        <f t="shared" si="60"/>
        <v/>
      </c>
      <c r="Q363" s="28">
        <f t="shared" si="61"/>
        <v>-307.35000000000002</v>
      </c>
    </row>
    <row r="364" spans="1:17" x14ac:dyDescent="0.25">
      <c r="A364">
        <v>210570</v>
      </c>
      <c r="B364" t="s">
        <v>667</v>
      </c>
      <c r="C364" s="3"/>
      <c r="D364" s="3"/>
      <c r="E364" s="3"/>
      <c r="F364" s="3">
        <v>1</v>
      </c>
      <c r="G364" s="3">
        <v>2163.5100000000002</v>
      </c>
      <c r="H364" s="3">
        <v>2163.5100000000002</v>
      </c>
      <c r="I364" s="29" t="str">
        <f t="shared" si="53"/>
        <v/>
      </c>
      <c r="J364" s="29">
        <f t="shared" si="54"/>
        <v>2163.5100000000002</v>
      </c>
      <c r="K364" s="27">
        <f t="shared" si="55"/>
        <v>1</v>
      </c>
      <c r="L364" s="27">
        <f t="shared" si="56"/>
        <v>2163.5100000000002</v>
      </c>
      <c r="M364" s="30" t="str">
        <f t="shared" si="57"/>
        <v/>
      </c>
      <c r="N364" s="27" t="str">
        <f t="shared" si="58"/>
        <v/>
      </c>
      <c r="O364" s="27" t="str">
        <f t="shared" si="59"/>
        <v/>
      </c>
      <c r="P364" s="27" t="str">
        <f t="shared" si="60"/>
        <v/>
      </c>
      <c r="Q364" s="28">
        <f t="shared" si="61"/>
        <v>2163.5100000000002</v>
      </c>
    </row>
    <row r="365" spans="1:17" x14ac:dyDescent="0.25">
      <c r="A365">
        <v>210703</v>
      </c>
      <c r="B365" t="s">
        <v>665</v>
      </c>
      <c r="C365" s="3"/>
      <c r="D365" s="3"/>
      <c r="E365" s="3"/>
      <c r="F365" s="3">
        <v>2</v>
      </c>
      <c r="G365" s="3">
        <v>241.3</v>
      </c>
      <c r="H365" s="3">
        <v>482.6</v>
      </c>
      <c r="I365" s="29" t="str">
        <f t="shared" si="53"/>
        <v/>
      </c>
      <c r="J365" s="29">
        <f t="shared" si="54"/>
        <v>241.3</v>
      </c>
      <c r="K365" s="27">
        <f t="shared" si="55"/>
        <v>2</v>
      </c>
      <c r="L365" s="27">
        <f t="shared" si="56"/>
        <v>482.6</v>
      </c>
      <c r="M365" s="30" t="str">
        <f t="shared" si="57"/>
        <v/>
      </c>
      <c r="N365" s="27" t="str">
        <f t="shared" si="58"/>
        <v/>
      </c>
      <c r="O365" s="27" t="str">
        <f t="shared" si="59"/>
        <v/>
      </c>
      <c r="P365" s="27" t="str">
        <f t="shared" si="60"/>
        <v/>
      </c>
      <c r="Q365" s="28">
        <f t="shared" si="61"/>
        <v>482.6</v>
      </c>
    </row>
    <row r="366" spans="1:17" x14ac:dyDescent="0.25">
      <c r="A366">
        <v>212884</v>
      </c>
      <c r="B366" t="s">
        <v>125</v>
      </c>
      <c r="C366" s="3"/>
      <c r="D366" s="3"/>
      <c r="E366" s="3"/>
      <c r="F366" s="3">
        <v>90</v>
      </c>
      <c r="G366" s="3">
        <v>47.12</v>
      </c>
      <c r="H366" s="3">
        <v>4240.7999999999993</v>
      </c>
      <c r="I366" s="29" t="str">
        <f t="shared" si="53"/>
        <v/>
      </c>
      <c r="J366" s="29">
        <f t="shared" si="54"/>
        <v>47.11999999999999</v>
      </c>
      <c r="K366" s="27">
        <f t="shared" si="55"/>
        <v>90</v>
      </c>
      <c r="L366" s="27">
        <f t="shared" si="56"/>
        <v>4240.7999999999993</v>
      </c>
      <c r="M366" s="30" t="str">
        <f t="shared" si="57"/>
        <v/>
      </c>
      <c r="N366" s="27" t="str">
        <f t="shared" si="58"/>
        <v/>
      </c>
      <c r="O366" s="27" t="str">
        <f t="shared" si="59"/>
        <v/>
      </c>
      <c r="P366" s="27" t="str">
        <f t="shared" si="60"/>
        <v/>
      </c>
      <c r="Q366" s="28">
        <f t="shared" si="61"/>
        <v>4240.7999999999993</v>
      </c>
    </row>
    <row r="367" spans="1:17" x14ac:dyDescent="0.25">
      <c r="A367">
        <v>213477</v>
      </c>
      <c r="B367" t="s">
        <v>345</v>
      </c>
      <c r="C367" s="3">
        <v>42</v>
      </c>
      <c r="D367" s="3">
        <v>3300</v>
      </c>
      <c r="E367" s="3">
        <v>138600</v>
      </c>
      <c r="F367" s="3">
        <v>41</v>
      </c>
      <c r="G367" s="3">
        <v>3300</v>
      </c>
      <c r="H367" s="3">
        <v>135300</v>
      </c>
      <c r="I367" s="29">
        <f t="shared" si="53"/>
        <v>3300</v>
      </c>
      <c r="J367" s="29">
        <f t="shared" si="54"/>
        <v>3300</v>
      </c>
      <c r="K367" s="27">
        <f t="shared" si="55"/>
        <v>-1</v>
      </c>
      <c r="L367" s="27">
        <f t="shared" si="56"/>
        <v>-3300</v>
      </c>
      <c r="M367" s="30">
        <f t="shared" si="57"/>
        <v>0</v>
      </c>
      <c r="N367" s="27">
        <f t="shared" si="58"/>
        <v>0</v>
      </c>
      <c r="O367" s="27">
        <f t="shared" si="59"/>
        <v>-1</v>
      </c>
      <c r="P367" s="27">
        <f t="shared" si="60"/>
        <v>-3300</v>
      </c>
      <c r="Q367" s="28" t="str">
        <f t="shared" si="61"/>
        <v/>
      </c>
    </row>
    <row r="368" spans="1:17" x14ac:dyDescent="0.25">
      <c r="A368">
        <v>213480</v>
      </c>
      <c r="B368" t="s">
        <v>351</v>
      </c>
      <c r="C368" s="3">
        <v>1</v>
      </c>
      <c r="D368" s="3">
        <v>1106.26</v>
      </c>
      <c r="E368" s="3">
        <v>1106.26</v>
      </c>
      <c r="F368" s="3">
        <v>5</v>
      </c>
      <c r="G368" s="3">
        <v>1106.26</v>
      </c>
      <c r="H368" s="3">
        <v>5531.3</v>
      </c>
      <c r="I368" s="29">
        <f t="shared" si="53"/>
        <v>1106.26</v>
      </c>
      <c r="J368" s="29">
        <f t="shared" si="54"/>
        <v>1106.26</v>
      </c>
      <c r="K368" s="27">
        <f t="shared" si="55"/>
        <v>4</v>
      </c>
      <c r="L368" s="27">
        <f t="shared" si="56"/>
        <v>4425.04</v>
      </c>
      <c r="M368" s="30">
        <f t="shared" si="57"/>
        <v>0</v>
      </c>
      <c r="N368" s="27">
        <f t="shared" si="58"/>
        <v>0</v>
      </c>
      <c r="O368" s="27">
        <f t="shared" si="59"/>
        <v>4</v>
      </c>
      <c r="P368" s="27">
        <f t="shared" si="60"/>
        <v>4425.04</v>
      </c>
      <c r="Q368" s="28" t="str">
        <f t="shared" si="61"/>
        <v/>
      </c>
    </row>
    <row r="369" spans="1:17" x14ac:dyDescent="0.25">
      <c r="A369">
        <v>213482</v>
      </c>
      <c r="B369" t="s">
        <v>350</v>
      </c>
      <c r="C369" s="3">
        <v>1</v>
      </c>
      <c r="D369" s="3">
        <v>1501.02</v>
      </c>
      <c r="E369" s="3">
        <v>1501.02</v>
      </c>
      <c r="F369" s="3">
        <v>1</v>
      </c>
      <c r="G369" s="3">
        <v>1501.02</v>
      </c>
      <c r="H369" s="3">
        <v>1501.02</v>
      </c>
      <c r="I369" s="29">
        <f t="shared" si="53"/>
        <v>1501.02</v>
      </c>
      <c r="J369" s="29">
        <f t="shared" si="54"/>
        <v>1501.02</v>
      </c>
      <c r="K369" s="27">
        <f t="shared" si="55"/>
        <v>0</v>
      </c>
      <c r="L369" s="27">
        <f t="shared" si="56"/>
        <v>0</v>
      </c>
      <c r="M369" s="30">
        <f t="shared" si="57"/>
        <v>0</v>
      </c>
      <c r="N369" s="27">
        <f t="shared" si="58"/>
        <v>0</v>
      </c>
      <c r="O369" s="27">
        <f t="shared" si="59"/>
        <v>0</v>
      </c>
      <c r="P369" s="27">
        <f t="shared" si="60"/>
        <v>0</v>
      </c>
      <c r="Q369" s="28" t="str">
        <f t="shared" si="61"/>
        <v/>
      </c>
    </row>
    <row r="370" spans="1:17" x14ac:dyDescent="0.25">
      <c r="A370">
        <v>213485</v>
      </c>
      <c r="B370" t="s">
        <v>349</v>
      </c>
      <c r="C370" s="3">
        <v>1</v>
      </c>
      <c r="D370" s="3">
        <v>721.2</v>
      </c>
      <c r="E370" s="3">
        <v>721.2</v>
      </c>
      <c r="F370" s="3"/>
      <c r="G370" s="3"/>
      <c r="H370" s="3"/>
      <c r="I370" s="29">
        <f t="shared" si="53"/>
        <v>721.2</v>
      </c>
      <c r="J370" s="29" t="str">
        <f t="shared" si="54"/>
        <v/>
      </c>
      <c r="K370" s="27">
        <f t="shared" si="55"/>
        <v>-1</v>
      </c>
      <c r="L370" s="27">
        <f t="shared" si="56"/>
        <v>-721.2</v>
      </c>
      <c r="M370" s="30" t="str">
        <f t="shared" si="57"/>
        <v/>
      </c>
      <c r="N370" s="27" t="str">
        <f t="shared" si="58"/>
        <v/>
      </c>
      <c r="O370" s="27" t="str">
        <f t="shared" si="59"/>
        <v/>
      </c>
      <c r="P370" s="27" t="str">
        <f t="shared" si="60"/>
        <v/>
      </c>
      <c r="Q370" s="28">
        <f t="shared" si="61"/>
        <v>-721.2</v>
      </c>
    </row>
    <row r="371" spans="1:17" x14ac:dyDescent="0.25">
      <c r="A371">
        <v>213489</v>
      </c>
      <c r="B371" t="s">
        <v>348</v>
      </c>
      <c r="C371" s="3">
        <v>12</v>
      </c>
      <c r="D371" s="3">
        <v>630.66</v>
      </c>
      <c r="E371" s="3">
        <v>7567.9199999999992</v>
      </c>
      <c r="F371" s="3">
        <v>2</v>
      </c>
      <c r="G371" s="3">
        <v>630.66</v>
      </c>
      <c r="H371" s="3">
        <v>1261.32</v>
      </c>
      <c r="I371" s="29">
        <f t="shared" si="53"/>
        <v>630.66</v>
      </c>
      <c r="J371" s="29">
        <f t="shared" si="54"/>
        <v>630.66</v>
      </c>
      <c r="K371" s="27">
        <f t="shared" si="55"/>
        <v>-10</v>
      </c>
      <c r="L371" s="27">
        <f t="shared" si="56"/>
        <v>-6306.5999999999995</v>
      </c>
      <c r="M371" s="30">
        <f t="shared" si="57"/>
        <v>0</v>
      </c>
      <c r="N371" s="27">
        <f t="shared" si="58"/>
        <v>0</v>
      </c>
      <c r="O371" s="27">
        <f t="shared" si="59"/>
        <v>-10</v>
      </c>
      <c r="P371" s="27">
        <f t="shared" si="60"/>
        <v>-6306.5999999999995</v>
      </c>
      <c r="Q371" s="28" t="str">
        <f t="shared" si="61"/>
        <v/>
      </c>
    </row>
    <row r="372" spans="1:17" x14ac:dyDescent="0.25">
      <c r="A372">
        <v>213494</v>
      </c>
      <c r="B372" t="s">
        <v>347</v>
      </c>
      <c r="C372" s="3">
        <v>8</v>
      </c>
      <c r="D372" s="3">
        <v>408.95</v>
      </c>
      <c r="E372" s="3">
        <v>3271.6</v>
      </c>
      <c r="F372" s="3">
        <v>2</v>
      </c>
      <c r="G372" s="3">
        <v>408.95</v>
      </c>
      <c r="H372" s="3">
        <v>817.9</v>
      </c>
      <c r="I372" s="29">
        <f t="shared" si="53"/>
        <v>408.95</v>
      </c>
      <c r="J372" s="29">
        <f t="shared" si="54"/>
        <v>408.95</v>
      </c>
      <c r="K372" s="27">
        <f t="shared" si="55"/>
        <v>-6</v>
      </c>
      <c r="L372" s="27">
        <f t="shared" si="56"/>
        <v>-2453.6999999999998</v>
      </c>
      <c r="M372" s="30">
        <f t="shared" si="57"/>
        <v>0</v>
      </c>
      <c r="N372" s="27">
        <f t="shared" si="58"/>
        <v>0</v>
      </c>
      <c r="O372" s="27">
        <f t="shared" si="59"/>
        <v>-6</v>
      </c>
      <c r="P372" s="27">
        <f t="shared" si="60"/>
        <v>-2453.6999999999998</v>
      </c>
      <c r="Q372" s="28" t="str">
        <f t="shared" si="61"/>
        <v/>
      </c>
    </row>
    <row r="373" spans="1:17" x14ac:dyDescent="0.25">
      <c r="A373">
        <v>214036</v>
      </c>
      <c r="B373" t="s">
        <v>360</v>
      </c>
      <c r="C373" s="3"/>
      <c r="D373" s="3"/>
      <c r="E373" s="3"/>
      <c r="F373" s="3">
        <v>3</v>
      </c>
      <c r="G373" s="3">
        <v>40.39</v>
      </c>
      <c r="H373" s="3">
        <v>121.17</v>
      </c>
      <c r="I373" s="29" t="str">
        <f t="shared" si="53"/>
        <v/>
      </c>
      <c r="J373" s="29">
        <f t="shared" si="54"/>
        <v>40.39</v>
      </c>
      <c r="K373" s="27">
        <f t="shared" si="55"/>
        <v>3</v>
      </c>
      <c r="L373" s="27">
        <f t="shared" si="56"/>
        <v>121.17</v>
      </c>
      <c r="M373" s="30" t="str">
        <f t="shared" si="57"/>
        <v/>
      </c>
      <c r="N373" s="27" t="str">
        <f t="shared" si="58"/>
        <v/>
      </c>
      <c r="O373" s="27" t="str">
        <f t="shared" si="59"/>
        <v/>
      </c>
      <c r="P373" s="27" t="str">
        <f t="shared" si="60"/>
        <v/>
      </c>
      <c r="Q373" s="28">
        <f t="shared" si="61"/>
        <v>121.17</v>
      </c>
    </row>
    <row r="374" spans="1:17" x14ac:dyDescent="0.25">
      <c r="A374">
        <v>214355</v>
      </c>
      <c r="B374" t="s">
        <v>393</v>
      </c>
      <c r="C374" s="3">
        <v>2</v>
      </c>
      <c r="D374" s="3">
        <v>215.18</v>
      </c>
      <c r="E374" s="3">
        <v>430.36</v>
      </c>
      <c r="F374" s="3">
        <v>6</v>
      </c>
      <c r="G374" s="3">
        <v>215.06</v>
      </c>
      <c r="H374" s="3">
        <v>1290.48</v>
      </c>
      <c r="I374" s="29">
        <f t="shared" si="53"/>
        <v>215.18</v>
      </c>
      <c r="J374" s="29">
        <f t="shared" si="54"/>
        <v>215.08</v>
      </c>
      <c r="K374" s="27">
        <f t="shared" si="55"/>
        <v>4</v>
      </c>
      <c r="L374" s="27">
        <f t="shared" si="56"/>
        <v>860.12</v>
      </c>
      <c r="M374" s="30">
        <f t="shared" si="57"/>
        <v>-9.9999999999994316E-2</v>
      </c>
      <c r="N374" s="27">
        <f t="shared" si="58"/>
        <v>-0.59999999999996589</v>
      </c>
      <c r="O374" s="27">
        <f t="shared" si="59"/>
        <v>4</v>
      </c>
      <c r="P374" s="27">
        <f t="shared" si="60"/>
        <v>860.72</v>
      </c>
      <c r="Q374" s="28" t="str">
        <f t="shared" si="61"/>
        <v/>
      </c>
    </row>
    <row r="375" spans="1:17" x14ac:dyDescent="0.25">
      <c r="A375">
        <v>214427</v>
      </c>
      <c r="B375" t="s">
        <v>180</v>
      </c>
      <c r="C375" s="3">
        <v>8</v>
      </c>
      <c r="D375" s="3">
        <v>16.59</v>
      </c>
      <c r="E375" s="3">
        <v>132.72</v>
      </c>
      <c r="F375" s="3">
        <v>10</v>
      </c>
      <c r="G375" s="3">
        <v>16.57</v>
      </c>
      <c r="H375" s="3">
        <v>165.7</v>
      </c>
      <c r="I375" s="29">
        <f t="shared" si="53"/>
        <v>16.59</v>
      </c>
      <c r="J375" s="29">
        <f t="shared" si="54"/>
        <v>16.57</v>
      </c>
      <c r="K375" s="27">
        <f t="shared" si="55"/>
        <v>2</v>
      </c>
      <c r="L375" s="27">
        <f t="shared" si="56"/>
        <v>32.97999999999999</v>
      </c>
      <c r="M375" s="30">
        <f t="shared" si="57"/>
        <v>-1.9999999999999574E-2</v>
      </c>
      <c r="N375" s="27">
        <f t="shared" si="58"/>
        <v>-0.19999999999999574</v>
      </c>
      <c r="O375" s="27">
        <f t="shared" si="59"/>
        <v>2</v>
      </c>
      <c r="P375" s="27">
        <f t="shared" si="60"/>
        <v>33.18</v>
      </c>
      <c r="Q375" s="28" t="str">
        <f t="shared" si="61"/>
        <v/>
      </c>
    </row>
    <row r="376" spans="1:17" x14ac:dyDescent="0.25">
      <c r="A376">
        <v>214433</v>
      </c>
      <c r="B376" t="s">
        <v>178</v>
      </c>
      <c r="C376" s="3">
        <v>11</v>
      </c>
      <c r="D376" s="3">
        <v>12.32</v>
      </c>
      <c r="E376" s="3">
        <v>135.52000000000001</v>
      </c>
      <c r="F376" s="3"/>
      <c r="G376" s="3"/>
      <c r="H376" s="3"/>
      <c r="I376" s="29">
        <f t="shared" si="53"/>
        <v>12.32</v>
      </c>
      <c r="J376" s="29" t="str">
        <f t="shared" si="54"/>
        <v/>
      </c>
      <c r="K376" s="27">
        <f t="shared" si="55"/>
        <v>-11</v>
      </c>
      <c r="L376" s="27">
        <f t="shared" si="56"/>
        <v>-135.52000000000001</v>
      </c>
      <c r="M376" s="30" t="str">
        <f t="shared" si="57"/>
        <v/>
      </c>
      <c r="N376" s="27" t="str">
        <f t="shared" si="58"/>
        <v/>
      </c>
      <c r="O376" s="27" t="str">
        <f t="shared" si="59"/>
        <v/>
      </c>
      <c r="P376" s="27" t="str">
        <f t="shared" si="60"/>
        <v/>
      </c>
      <c r="Q376" s="28">
        <f t="shared" si="61"/>
        <v>-135.52000000000001</v>
      </c>
    </row>
    <row r="377" spans="1:17" x14ac:dyDescent="0.25">
      <c r="A377">
        <v>214435</v>
      </c>
      <c r="B377" t="s">
        <v>176</v>
      </c>
      <c r="C377" s="3">
        <v>25</v>
      </c>
      <c r="D377" s="3">
        <v>42.887272727272723</v>
      </c>
      <c r="E377" s="3">
        <v>1072.1600000000001</v>
      </c>
      <c r="F377" s="3">
        <v>41</v>
      </c>
      <c r="G377" s="3">
        <v>42.920000000000009</v>
      </c>
      <c r="H377" s="3">
        <v>1760.1</v>
      </c>
      <c r="I377" s="29">
        <f t="shared" si="53"/>
        <v>42.886400000000002</v>
      </c>
      <c r="J377" s="29">
        <f t="shared" si="54"/>
        <v>42.929268292682927</v>
      </c>
      <c r="K377" s="27">
        <f t="shared" si="55"/>
        <v>16</v>
      </c>
      <c r="L377" s="27">
        <f t="shared" si="56"/>
        <v>687.93999999999983</v>
      </c>
      <c r="M377" s="30">
        <f t="shared" si="57"/>
        <v>4.2868292682925357E-2</v>
      </c>
      <c r="N377" s="27">
        <f t="shared" si="58"/>
        <v>1.7575999999999397</v>
      </c>
      <c r="O377" s="27">
        <f t="shared" si="59"/>
        <v>16</v>
      </c>
      <c r="P377" s="27">
        <f t="shared" si="60"/>
        <v>686.18240000000003</v>
      </c>
      <c r="Q377" s="28" t="str">
        <f t="shared" si="61"/>
        <v/>
      </c>
    </row>
    <row r="378" spans="1:17" x14ac:dyDescent="0.25">
      <c r="A378">
        <v>214525</v>
      </c>
      <c r="B378" t="s">
        <v>179</v>
      </c>
      <c r="C378" s="3">
        <v>2</v>
      </c>
      <c r="D378" s="3">
        <v>26.46</v>
      </c>
      <c r="E378" s="3">
        <v>52.92</v>
      </c>
      <c r="F378" s="3"/>
      <c r="G378" s="3"/>
      <c r="H378" s="3"/>
      <c r="I378" s="29">
        <f t="shared" si="53"/>
        <v>26.46</v>
      </c>
      <c r="J378" s="29" t="str">
        <f t="shared" si="54"/>
        <v/>
      </c>
      <c r="K378" s="27">
        <f t="shared" si="55"/>
        <v>-2</v>
      </c>
      <c r="L378" s="27">
        <f t="shared" si="56"/>
        <v>-52.92</v>
      </c>
      <c r="M378" s="30" t="str">
        <f t="shared" si="57"/>
        <v/>
      </c>
      <c r="N378" s="27" t="str">
        <f t="shared" si="58"/>
        <v/>
      </c>
      <c r="O378" s="27" t="str">
        <f t="shared" si="59"/>
        <v/>
      </c>
      <c r="P378" s="27" t="str">
        <f t="shared" si="60"/>
        <v/>
      </c>
      <c r="Q378" s="28">
        <f t="shared" si="61"/>
        <v>-52.92</v>
      </c>
    </row>
    <row r="379" spans="1:17" x14ac:dyDescent="0.25">
      <c r="A379">
        <v>214595</v>
      </c>
      <c r="B379" t="s">
        <v>330</v>
      </c>
      <c r="C379" s="3">
        <v>5</v>
      </c>
      <c r="D379" s="3">
        <v>122.89</v>
      </c>
      <c r="E379" s="3">
        <v>614.45000000000005</v>
      </c>
      <c r="F379" s="3">
        <v>3</v>
      </c>
      <c r="G379" s="3">
        <v>122.89</v>
      </c>
      <c r="H379" s="3">
        <v>368.67</v>
      </c>
      <c r="I379" s="29">
        <f t="shared" si="53"/>
        <v>122.89000000000001</v>
      </c>
      <c r="J379" s="29">
        <f t="shared" si="54"/>
        <v>122.89</v>
      </c>
      <c r="K379" s="27">
        <f t="shared" si="55"/>
        <v>-2</v>
      </c>
      <c r="L379" s="27">
        <f t="shared" si="56"/>
        <v>-245.78000000000003</v>
      </c>
      <c r="M379" s="30">
        <f t="shared" si="57"/>
        <v>-1.4210854715202004E-14</v>
      </c>
      <c r="N379" s="27">
        <f t="shared" si="58"/>
        <v>-4.2632564145606011E-14</v>
      </c>
      <c r="O379" s="27">
        <f t="shared" si="59"/>
        <v>-2</v>
      </c>
      <c r="P379" s="27">
        <f t="shared" si="60"/>
        <v>-245.78000000000003</v>
      </c>
      <c r="Q379" s="28" t="str">
        <f t="shared" si="61"/>
        <v/>
      </c>
    </row>
    <row r="380" spans="1:17" x14ac:dyDescent="0.25">
      <c r="A380">
        <v>214628</v>
      </c>
      <c r="B380" t="s">
        <v>811</v>
      </c>
      <c r="C380" s="3">
        <v>4</v>
      </c>
      <c r="D380" s="3">
        <v>71.8</v>
      </c>
      <c r="E380" s="3">
        <v>287.2</v>
      </c>
      <c r="F380" s="3">
        <v>4</v>
      </c>
      <c r="G380" s="3">
        <v>75.12</v>
      </c>
      <c r="H380" s="3">
        <v>300.48</v>
      </c>
      <c r="I380" s="29">
        <f t="shared" si="53"/>
        <v>71.8</v>
      </c>
      <c r="J380" s="29">
        <f t="shared" si="54"/>
        <v>75.12</v>
      </c>
      <c r="K380" s="27">
        <f t="shared" si="55"/>
        <v>0</v>
      </c>
      <c r="L380" s="27">
        <f t="shared" si="56"/>
        <v>13.28000000000003</v>
      </c>
      <c r="M380" s="30">
        <f t="shared" si="57"/>
        <v>3.3200000000000074</v>
      </c>
      <c r="N380" s="27">
        <f t="shared" si="58"/>
        <v>13.28000000000003</v>
      </c>
      <c r="O380" s="27">
        <f t="shared" si="59"/>
        <v>0</v>
      </c>
      <c r="P380" s="27">
        <f t="shared" si="60"/>
        <v>0</v>
      </c>
      <c r="Q380" s="28" t="str">
        <f t="shared" si="61"/>
        <v/>
      </c>
    </row>
    <row r="381" spans="1:17" x14ac:dyDescent="0.25">
      <c r="A381">
        <v>215172</v>
      </c>
      <c r="B381" t="s">
        <v>491</v>
      </c>
      <c r="C381" s="3">
        <v>7</v>
      </c>
      <c r="D381" s="3">
        <v>282.35399999999998</v>
      </c>
      <c r="E381" s="3">
        <v>1976.4699999999998</v>
      </c>
      <c r="F381" s="3"/>
      <c r="G381" s="3"/>
      <c r="H381" s="3"/>
      <c r="I381" s="29">
        <f t="shared" si="53"/>
        <v>282.35285714285709</v>
      </c>
      <c r="J381" s="29" t="str">
        <f t="shared" si="54"/>
        <v/>
      </c>
      <c r="K381" s="27">
        <f t="shared" si="55"/>
        <v>-7</v>
      </c>
      <c r="L381" s="27">
        <f t="shared" si="56"/>
        <v>-1976.4699999999998</v>
      </c>
      <c r="M381" s="30" t="str">
        <f t="shared" si="57"/>
        <v/>
      </c>
      <c r="N381" s="27" t="str">
        <f t="shared" si="58"/>
        <v/>
      </c>
      <c r="O381" s="27" t="str">
        <f t="shared" si="59"/>
        <v/>
      </c>
      <c r="P381" s="27" t="str">
        <f t="shared" si="60"/>
        <v/>
      </c>
      <c r="Q381" s="28">
        <f t="shared" si="61"/>
        <v>-1976.4699999999998</v>
      </c>
    </row>
    <row r="382" spans="1:17" x14ac:dyDescent="0.25">
      <c r="A382">
        <v>215476</v>
      </c>
      <c r="B382" t="s">
        <v>284</v>
      </c>
      <c r="C382" s="3">
        <v>6</v>
      </c>
      <c r="D382" s="3">
        <v>123.14666666666666</v>
      </c>
      <c r="E382" s="3">
        <v>738.75</v>
      </c>
      <c r="F382" s="3">
        <v>4</v>
      </c>
      <c r="G382" s="3">
        <v>123.04499999999999</v>
      </c>
      <c r="H382" s="3">
        <v>492.17999999999995</v>
      </c>
      <c r="I382" s="29">
        <f t="shared" si="53"/>
        <v>123.125</v>
      </c>
      <c r="J382" s="29">
        <f t="shared" si="54"/>
        <v>123.04499999999999</v>
      </c>
      <c r="K382" s="27">
        <f t="shared" si="55"/>
        <v>-2</v>
      </c>
      <c r="L382" s="27">
        <f t="shared" si="56"/>
        <v>-246.57000000000005</v>
      </c>
      <c r="M382" s="30">
        <f t="shared" si="57"/>
        <v>-8.0000000000012506E-2</v>
      </c>
      <c r="N382" s="27">
        <f t="shared" si="58"/>
        <v>-0.32000000000005002</v>
      </c>
      <c r="O382" s="27">
        <f t="shared" si="59"/>
        <v>-2</v>
      </c>
      <c r="P382" s="27">
        <f t="shared" si="60"/>
        <v>-246.25</v>
      </c>
      <c r="Q382" s="28" t="str">
        <f t="shared" si="61"/>
        <v/>
      </c>
    </row>
    <row r="383" spans="1:17" x14ac:dyDescent="0.25">
      <c r="A383">
        <v>215708</v>
      </c>
      <c r="B383" t="s">
        <v>109</v>
      </c>
      <c r="C383" s="3">
        <v>1</v>
      </c>
      <c r="D383" s="3">
        <v>128.6</v>
      </c>
      <c r="E383" s="3">
        <v>128.6</v>
      </c>
      <c r="F383" s="3"/>
      <c r="G383" s="3"/>
      <c r="H383" s="3"/>
      <c r="I383" s="29">
        <f t="shared" si="53"/>
        <v>128.6</v>
      </c>
      <c r="J383" s="29" t="str">
        <f t="shared" si="54"/>
        <v/>
      </c>
      <c r="K383" s="27">
        <f t="shared" si="55"/>
        <v>-1</v>
      </c>
      <c r="L383" s="27">
        <f t="shared" si="56"/>
        <v>-128.6</v>
      </c>
      <c r="M383" s="30" t="str">
        <f t="shared" si="57"/>
        <v/>
      </c>
      <c r="N383" s="27" t="str">
        <f t="shared" si="58"/>
        <v/>
      </c>
      <c r="O383" s="27" t="str">
        <f t="shared" si="59"/>
        <v/>
      </c>
      <c r="P383" s="27" t="str">
        <f t="shared" si="60"/>
        <v/>
      </c>
      <c r="Q383" s="28">
        <f t="shared" si="61"/>
        <v>-128.6</v>
      </c>
    </row>
    <row r="384" spans="1:17" x14ac:dyDescent="0.25">
      <c r="A384">
        <v>215715</v>
      </c>
      <c r="B384" t="s">
        <v>236</v>
      </c>
      <c r="C384" s="3">
        <v>16</v>
      </c>
      <c r="D384" s="3">
        <v>66.34</v>
      </c>
      <c r="E384" s="3">
        <v>1061.44</v>
      </c>
      <c r="F384" s="3"/>
      <c r="G384" s="3"/>
      <c r="H384" s="3"/>
      <c r="I384" s="29">
        <f t="shared" si="53"/>
        <v>66.34</v>
      </c>
      <c r="J384" s="29" t="str">
        <f t="shared" si="54"/>
        <v/>
      </c>
      <c r="K384" s="27">
        <f t="shared" si="55"/>
        <v>-16</v>
      </c>
      <c r="L384" s="27">
        <f t="shared" si="56"/>
        <v>-1061.44</v>
      </c>
      <c r="M384" s="30" t="str">
        <f t="shared" si="57"/>
        <v/>
      </c>
      <c r="N384" s="27" t="str">
        <f t="shared" si="58"/>
        <v/>
      </c>
      <c r="O384" s="27" t="str">
        <f t="shared" si="59"/>
        <v/>
      </c>
      <c r="P384" s="27" t="str">
        <f t="shared" si="60"/>
        <v/>
      </c>
      <c r="Q384" s="28">
        <f t="shared" si="61"/>
        <v>-1061.44</v>
      </c>
    </row>
    <row r="385" spans="1:17" x14ac:dyDescent="0.25">
      <c r="A385">
        <v>215917</v>
      </c>
      <c r="B385" t="s">
        <v>374</v>
      </c>
      <c r="C385" s="3">
        <v>1</v>
      </c>
      <c r="D385" s="3">
        <v>142.18</v>
      </c>
      <c r="E385" s="3">
        <v>142.18</v>
      </c>
      <c r="F385" s="3"/>
      <c r="G385" s="3"/>
      <c r="H385" s="3"/>
      <c r="I385" s="29">
        <f t="shared" si="53"/>
        <v>142.18</v>
      </c>
      <c r="J385" s="29" t="str">
        <f t="shared" si="54"/>
        <v/>
      </c>
      <c r="K385" s="27">
        <f t="shared" si="55"/>
        <v>-1</v>
      </c>
      <c r="L385" s="27">
        <f t="shared" si="56"/>
        <v>-142.18</v>
      </c>
      <c r="M385" s="30" t="str">
        <f t="shared" si="57"/>
        <v/>
      </c>
      <c r="N385" s="27" t="str">
        <f t="shared" si="58"/>
        <v/>
      </c>
      <c r="O385" s="27" t="str">
        <f t="shared" si="59"/>
        <v/>
      </c>
      <c r="P385" s="27" t="str">
        <f t="shared" si="60"/>
        <v/>
      </c>
      <c r="Q385" s="28">
        <f t="shared" si="61"/>
        <v>-142.18</v>
      </c>
    </row>
    <row r="386" spans="1:17" x14ac:dyDescent="0.25">
      <c r="A386">
        <v>215920</v>
      </c>
      <c r="B386" t="s">
        <v>376</v>
      </c>
      <c r="C386" s="3">
        <v>1</v>
      </c>
      <c r="D386" s="3">
        <v>60.98</v>
      </c>
      <c r="E386" s="3">
        <v>60.98</v>
      </c>
      <c r="F386" s="3"/>
      <c r="G386" s="3"/>
      <c r="H386" s="3"/>
      <c r="I386" s="29">
        <f t="shared" si="53"/>
        <v>60.98</v>
      </c>
      <c r="J386" s="29" t="str">
        <f t="shared" si="54"/>
        <v/>
      </c>
      <c r="K386" s="27">
        <f t="shared" si="55"/>
        <v>-1</v>
      </c>
      <c r="L386" s="27">
        <f t="shared" si="56"/>
        <v>-60.98</v>
      </c>
      <c r="M386" s="30" t="str">
        <f t="shared" si="57"/>
        <v/>
      </c>
      <c r="N386" s="27" t="str">
        <f t="shared" si="58"/>
        <v/>
      </c>
      <c r="O386" s="27" t="str">
        <f t="shared" si="59"/>
        <v/>
      </c>
      <c r="P386" s="27" t="str">
        <f t="shared" si="60"/>
        <v/>
      </c>
      <c r="Q386" s="28">
        <f t="shared" si="61"/>
        <v>-60.98</v>
      </c>
    </row>
    <row r="387" spans="1:17" x14ac:dyDescent="0.25">
      <c r="A387">
        <v>216478</v>
      </c>
      <c r="B387" t="s">
        <v>652</v>
      </c>
      <c r="C387" s="3">
        <v>3</v>
      </c>
      <c r="D387" s="3">
        <v>293.39999999999998</v>
      </c>
      <c r="E387" s="3">
        <v>880.2</v>
      </c>
      <c r="F387" s="3">
        <v>1</v>
      </c>
      <c r="G387" s="3">
        <v>293.39999999999998</v>
      </c>
      <c r="H387" s="3">
        <v>293.39999999999998</v>
      </c>
      <c r="I387" s="29">
        <f t="shared" si="53"/>
        <v>293.40000000000003</v>
      </c>
      <c r="J387" s="29">
        <f t="shared" si="54"/>
        <v>293.39999999999998</v>
      </c>
      <c r="K387" s="27">
        <f t="shared" si="55"/>
        <v>-2</v>
      </c>
      <c r="L387" s="27">
        <f t="shared" si="56"/>
        <v>-586.80000000000007</v>
      </c>
      <c r="M387" s="30">
        <f t="shared" si="57"/>
        <v>-5.6843418860808015E-14</v>
      </c>
      <c r="N387" s="27">
        <f t="shared" si="58"/>
        <v>-5.6843418860808015E-14</v>
      </c>
      <c r="O387" s="27">
        <f t="shared" si="59"/>
        <v>-2</v>
      </c>
      <c r="P387" s="27">
        <f t="shared" si="60"/>
        <v>-586.80000000000007</v>
      </c>
      <c r="Q387" s="28" t="str">
        <f t="shared" si="61"/>
        <v/>
      </c>
    </row>
    <row r="388" spans="1:17" x14ac:dyDescent="0.25">
      <c r="A388">
        <v>216572</v>
      </c>
      <c r="B388" t="s">
        <v>397</v>
      </c>
      <c r="C388" s="3">
        <v>3</v>
      </c>
      <c r="D388" s="3">
        <v>36.28</v>
      </c>
      <c r="E388" s="3">
        <v>108.84</v>
      </c>
      <c r="F388" s="3">
        <v>30</v>
      </c>
      <c r="G388" s="3">
        <v>36.269999999999996</v>
      </c>
      <c r="H388" s="3">
        <v>1087.81</v>
      </c>
      <c r="I388" s="29">
        <f t="shared" si="53"/>
        <v>36.28</v>
      </c>
      <c r="J388" s="29">
        <f t="shared" si="54"/>
        <v>36.260333333333328</v>
      </c>
      <c r="K388" s="27">
        <f t="shared" si="55"/>
        <v>27</v>
      </c>
      <c r="L388" s="27">
        <f t="shared" si="56"/>
        <v>978.96999999999991</v>
      </c>
      <c r="M388" s="30">
        <f t="shared" si="57"/>
        <v>-1.9666666666672938E-2</v>
      </c>
      <c r="N388" s="27">
        <f t="shared" si="58"/>
        <v>-0.59000000000018815</v>
      </c>
      <c r="O388" s="27">
        <f t="shared" si="59"/>
        <v>27</v>
      </c>
      <c r="P388" s="27">
        <f t="shared" si="60"/>
        <v>979.56000000000006</v>
      </c>
      <c r="Q388" s="28" t="str">
        <f t="shared" si="61"/>
        <v/>
      </c>
    </row>
    <row r="389" spans="1:17" x14ac:dyDescent="0.25">
      <c r="A389">
        <v>216679</v>
      </c>
      <c r="B389" t="s">
        <v>504</v>
      </c>
      <c r="C389" s="3"/>
      <c r="D389" s="3"/>
      <c r="E389" s="3"/>
      <c r="F389" s="3">
        <v>3</v>
      </c>
      <c r="G389" s="3">
        <v>115.19</v>
      </c>
      <c r="H389" s="3">
        <v>345.57</v>
      </c>
      <c r="I389" s="29" t="str">
        <f t="shared" si="53"/>
        <v/>
      </c>
      <c r="J389" s="29">
        <f t="shared" si="54"/>
        <v>115.19</v>
      </c>
      <c r="K389" s="27">
        <f t="shared" si="55"/>
        <v>3</v>
      </c>
      <c r="L389" s="27">
        <f t="shared" si="56"/>
        <v>345.57</v>
      </c>
      <c r="M389" s="30" t="str">
        <f t="shared" si="57"/>
        <v/>
      </c>
      <c r="N389" s="27" t="str">
        <f t="shared" si="58"/>
        <v/>
      </c>
      <c r="O389" s="27" t="str">
        <f t="shared" si="59"/>
        <v/>
      </c>
      <c r="P389" s="27" t="str">
        <f t="shared" si="60"/>
        <v/>
      </c>
      <c r="Q389" s="28">
        <f t="shared" si="61"/>
        <v>345.57</v>
      </c>
    </row>
    <row r="390" spans="1:17" x14ac:dyDescent="0.25">
      <c r="A390">
        <v>216680</v>
      </c>
      <c r="B390" t="s">
        <v>506</v>
      </c>
      <c r="C390" s="3"/>
      <c r="D390" s="3"/>
      <c r="E390" s="3"/>
      <c r="F390" s="3">
        <v>2</v>
      </c>
      <c r="G390" s="3">
        <v>123.9</v>
      </c>
      <c r="H390" s="3">
        <v>247.81</v>
      </c>
      <c r="I390" s="29" t="str">
        <f t="shared" si="53"/>
        <v/>
      </c>
      <c r="J390" s="29">
        <f t="shared" si="54"/>
        <v>123.905</v>
      </c>
      <c r="K390" s="27">
        <f t="shared" si="55"/>
        <v>2</v>
      </c>
      <c r="L390" s="27">
        <f t="shared" si="56"/>
        <v>247.81</v>
      </c>
      <c r="M390" s="30" t="str">
        <f t="shared" si="57"/>
        <v/>
      </c>
      <c r="N390" s="27" t="str">
        <f t="shared" si="58"/>
        <v/>
      </c>
      <c r="O390" s="27" t="str">
        <f t="shared" si="59"/>
        <v/>
      </c>
      <c r="P390" s="27" t="str">
        <f t="shared" si="60"/>
        <v/>
      </c>
      <c r="Q390" s="28">
        <f t="shared" si="61"/>
        <v>247.81</v>
      </c>
    </row>
    <row r="391" spans="1:17" x14ac:dyDescent="0.25">
      <c r="A391">
        <v>216736</v>
      </c>
      <c r="B391" t="s">
        <v>554</v>
      </c>
      <c r="C391" s="3"/>
      <c r="D391" s="3"/>
      <c r="E391" s="3"/>
      <c r="F391" s="3">
        <v>19</v>
      </c>
      <c r="G391" s="3">
        <v>193.43500000000003</v>
      </c>
      <c r="H391" s="3">
        <v>3676.2100000000005</v>
      </c>
      <c r="I391" s="29" t="str">
        <f t="shared" si="53"/>
        <v/>
      </c>
      <c r="J391" s="29">
        <f t="shared" si="54"/>
        <v>193.48473684210529</v>
      </c>
      <c r="K391" s="27">
        <f t="shared" si="55"/>
        <v>19</v>
      </c>
      <c r="L391" s="27">
        <f t="shared" si="56"/>
        <v>3676.2100000000005</v>
      </c>
      <c r="M391" s="30" t="str">
        <f t="shared" si="57"/>
        <v/>
      </c>
      <c r="N391" s="27" t="str">
        <f t="shared" si="58"/>
        <v/>
      </c>
      <c r="O391" s="27" t="str">
        <f t="shared" si="59"/>
        <v/>
      </c>
      <c r="P391" s="27" t="str">
        <f t="shared" si="60"/>
        <v/>
      </c>
      <c r="Q391" s="28">
        <f t="shared" si="61"/>
        <v>3676.2100000000005</v>
      </c>
    </row>
    <row r="392" spans="1:17" x14ac:dyDescent="0.25">
      <c r="A392">
        <v>218236</v>
      </c>
      <c r="B392" t="s">
        <v>512</v>
      </c>
      <c r="C392" s="3"/>
      <c r="D392" s="3"/>
      <c r="E392" s="3"/>
      <c r="F392" s="3">
        <v>2</v>
      </c>
      <c r="G392" s="3">
        <v>60.27</v>
      </c>
      <c r="H392" s="3">
        <v>120.54</v>
      </c>
      <c r="I392" s="29" t="str">
        <f t="shared" si="53"/>
        <v/>
      </c>
      <c r="J392" s="29">
        <f t="shared" si="54"/>
        <v>60.27</v>
      </c>
      <c r="K392" s="27">
        <f t="shared" si="55"/>
        <v>2</v>
      </c>
      <c r="L392" s="27">
        <f t="shared" si="56"/>
        <v>120.54</v>
      </c>
      <c r="M392" s="30" t="str">
        <f t="shared" si="57"/>
        <v/>
      </c>
      <c r="N392" s="27" t="str">
        <f t="shared" si="58"/>
        <v/>
      </c>
      <c r="O392" s="27" t="str">
        <f t="shared" si="59"/>
        <v/>
      </c>
      <c r="P392" s="27" t="str">
        <f t="shared" si="60"/>
        <v/>
      </c>
      <c r="Q392" s="28">
        <f t="shared" si="61"/>
        <v>120.54</v>
      </c>
    </row>
    <row r="393" spans="1:17" x14ac:dyDescent="0.25">
      <c r="A393">
        <v>223137</v>
      </c>
      <c r="B393" t="s">
        <v>379</v>
      </c>
      <c r="C393" s="3">
        <v>3</v>
      </c>
      <c r="D393" s="3">
        <v>115.48</v>
      </c>
      <c r="E393" s="3">
        <v>341.88</v>
      </c>
      <c r="F393" s="3">
        <v>4</v>
      </c>
      <c r="G393" s="3">
        <v>121.72666666666667</v>
      </c>
      <c r="H393" s="3">
        <v>485.08000000000004</v>
      </c>
      <c r="I393" s="29">
        <f t="shared" si="53"/>
        <v>113.96</v>
      </c>
      <c r="J393" s="29">
        <f t="shared" si="54"/>
        <v>121.27000000000001</v>
      </c>
      <c r="K393" s="27">
        <f t="shared" si="55"/>
        <v>1</v>
      </c>
      <c r="L393" s="27">
        <f t="shared" si="56"/>
        <v>143.20000000000005</v>
      </c>
      <c r="M393" s="30">
        <f t="shared" si="57"/>
        <v>7.3100000000000165</v>
      </c>
      <c r="N393" s="27">
        <f t="shared" si="58"/>
        <v>29.240000000000066</v>
      </c>
      <c r="O393" s="27">
        <f t="shared" si="59"/>
        <v>1</v>
      </c>
      <c r="P393" s="27">
        <f t="shared" si="60"/>
        <v>113.96</v>
      </c>
      <c r="Q393" s="28" t="str">
        <f t="shared" si="61"/>
        <v/>
      </c>
    </row>
    <row r="394" spans="1:17" x14ac:dyDescent="0.25">
      <c r="A394">
        <v>223200</v>
      </c>
      <c r="B394" t="s">
        <v>401</v>
      </c>
      <c r="C394" s="3">
        <v>2</v>
      </c>
      <c r="D394" s="3">
        <v>143.32</v>
      </c>
      <c r="E394" s="3">
        <v>286.64</v>
      </c>
      <c r="F394" s="3">
        <v>3</v>
      </c>
      <c r="G394" s="3">
        <v>148.69999999999999</v>
      </c>
      <c r="H394" s="3">
        <v>446.1</v>
      </c>
      <c r="I394" s="29">
        <f t="shared" si="53"/>
        <v>143.32</v>
      </c>
      <c r="J394" s="29">
        <f t="shared" si="54"/>
        <v>148.70000000000002</v>
      </c>
      <c r="K394" s="27">
        <f t="shared" si="55"/>
        <v>1</v>
      </c>
      <c r="L394" s="27">
        <f t="shared" si="56"/>
        <v>159.46000000000004</v>
      </c>
      <c r="M394" s="30">
        <f t="shared" si="57"/>
        <v>5.3800000000000239</v>
      </c>
      <c r="N394" s="27">
        <f t="shared" si="58"/>
        <v>16.140000000000072</v>
      </c>
      <c r="O394" s="27">
        <f t="shared" si="59"/>
        <v>1</v>
      </c>
      <c r="P394" s="27">
        <f t="shared" si="60"/>
        <v>143.32</v>
      </c>
      <c r="Q394" s="28" t="str">
        <f t="shared" si="61"/>
        <v/>
      </c>
    </row>
    <row r="395" spans="1:17" x14ac:dyDescent="0.25">
      <c r="A395">
        <v>223519</v>
      </c>
      <c r="B395" t="s">
        <v>81</v>
      </c>
      <c r="C395" s="3">
        <v>3</v>
      </c>
      <c r="D395" s="3">
        <v>88</v>
      </c>
      <c r="E395" s="3">
        <v>264</v>
      </c>
      <c r="F395" s="3"/>
      <c r="G395" s="3"/>
      <c r="H395" s="3"/>
      <c r="I395" s="29">
        <f t="shared" si="53"/>
        <v>88</v>
      </c>
      <c r="J395" s="29" t="str">
        <f t="shared" si="54"/>
        <v/>
      </c>
      <c r="K395" s="27">
        <f t="shared" si="55"/>
        <v>-3</v>
      </c>
      <c r="L395" s="27">
        <f t="shared" si="56"/>
        <v>-264</v>
      </c>
      <c r="M395" s="30" t="str">
        <f t="shared" si="57"/>
        <v/>
      </c>
      <c r="N395" s="27" t="str">
        <f t="shared" si="58"/>
        <v/>
      </c>
      <c r="O395" s="27" t="str">
        <f t="shared" si="59"/>
        <v/>
      </c>
      <c r="P395" s="27" t="str">
        <f t="shared" si="60"/>
        <v/>
      </c>
      <c r="Q395" s="28">
        <f t="shared" si="61"/>
        <v>-264</v>
      </c>
    </row>
    <row r="396" spans="1:17" x14ac:dyDescent="0.25">
      <c r="A396">
        <v>223560</v>
      </c>
      <c r="B396" t="s">
        <v>729</v>
      </c>
      <c r="C396" s="3"/>
      <c r="D396" s="3"/>
      <c r="E396" s="3"/>
      <c r="F396" s="3">
        <v>2</v>
      </c>
      <c r="G396" s="3">
        <v>76.14</v>
      </c>
      <c r="H396" s="3">
        <v>152.28</v>
      </c>
      <c r="I396" s="29" t="str">
        <f t="shared" si="53"/>
        <v/>
      </c>
      <c r="J396" s="29">
        <f t="shared" si="54"/>
        <v>76.14</v>
      </c>
      <c r="K396" s="27">
        <f t="shared" si="55"/>
        <v>2</v>
      </c>
      <c r="L396" s="27">
        <f t="shared" si="56"/>
        <v>152.28</v>
      </c>
      <c r="M396" s="30" t="str">
        <f t="shared" si="57"/>
        <v/>
      </c>
      <c r="N396" s="27" t="str">
        <f t="shared" si="58"/>
        <v/>
      </c>
      <c r="O396" s="27" t="str">
        <f t="shared" si="59"/>
        <v/>
      </c>
      <c r="P396" s="27" t="str">
        <f t="shared" si="60"/>
        <v/>
      </c>
      <c r="Q396" s="28">
        <f t="shared" si="61"/>
        <v>152.28</v>
      </c>
    </row>
    <row r="397" spans="1:17" x14ac:dyDescent="0.25">
      <c r="A397">
        <v>224464</v>
      </c>
      <c r="B397" t="s">
        <v>400</v>
      </c>
      <c r="C397" s="3"/>
      <c r="D397" s="3"/>
      <c r="E397" s="3"/>
      <c r="F397" s="3">
        <v>2</v>
      </c>
      <c r="G397" s="3">
        <v>20.49</v>
      </c>
      <c r="H397" s="3">
        <v>40.98</v>
      </c>
      <c r="I397" s="29" t="str">
        <f t="shared" si="53"/>
        <v/>
      </c>
      <c r="J397" s="29">
        <f t="shared" si="54"/>
        <v>20.49</v>
      </c>
      <c r="K397" s="27">
        <f t="shared" si="55"/>
        <v>2</v>
      </c>
      <c r="L397" s="27">
        <f t="shared" si="56"/>
        <v>40.98</v>
      </c>
      <c r="M397" s="30" t="str">
        <f t="shared" si="57"/>
        <v/>
      </c>
      <c r="N397" s="27" t="str">
        <f t="shared" si="58"/>
        <v/>
      </c>
      <c r="O397" s="27" t="str">
        <f t="shared" si="59"/>
        <v/>
      </c>
      <c r="P397" s="27" t="str">
        <f t="shared" si="60"/>
        <v/>
      </c>
      <c r="Q397" s="28">
        <f t="shared" si="61"/>
        <v>40.98</v>
      </c>
    </row>
    <row r="398" spans="1:17" x14ac:dyDescent="0.25">
      <c r="A398">
        <v>225166</v>
      </c>
      <c r="B398" t="s">
        <v>417</v>
      </c>
      <c r="C398" s="3">
        <v>2</v>
      </c>
      <c r="D398" s="3">
        <v>58.37</v>
      </c>
      <c r="E398" s="3">
        <v>116.74</v>
      </c>
      <c r="F398" s="3">
        <v>2</v>
      </c>
      <c r="G398" s="3">
        <v>58.29</v>
      </c>
      <c r="H398" s="3">
        <v>116.58</v>
      </c>
      <c r="I398" s="29">
        <f t="shared" si="53"/>
        <v>58.37</v>
      </c>
      <c r="J398" s="29">
        <f t="shared" si="54"/>
        <v>58.29</v>
      </c>
      <c r="K398" s="27">
        <f t="shared" si="55"/>
        <v>0</v>
      </c>
      <c r="L398" s="27">
        <f t="shared" si="56"/>
        <v>-0.15999999999999659</v>
      </c>
      <c r="M398" s="30">
        <f t="shared" si="57"/>
        <v>-7.9999999999998295E-2</v>
      </c>
      <c r="N398" s="27">
        <f t="shared" si="58"/>
        <v>-0.15999999999999659</v>
      </c>
      <c r="O398" s="27">
        <f t="shared" si="59"/>
        <v>0</v>
      </c>
      <c r="P398" s="27">
        <f t="shared" si="60"/>
        <v>0</v>
      </c>
      <c r="Q398" s="28" t="str">
        <f t="shared" si="61"/>
        <v/>
      </c>
    </row>
    <row r="399" spans="1:17" x14ac:dyDescent="0.25">
      <c r="A399">
        <v>225168</v>
      </c>
      <c r="B399" t="s">
        <v>545</v>
      </c>
      <c r="C399" s="3"/>
      <c r="D399" s="3"/>
      <c r="E399" s="3"/>
      <c r="F399" s="3">
        <v>2</v>
      </c>
      <c r="G399" s="3">
        <v>63.54</v>
      </c>
      <c r="H399" s="3">
        <v>127.08</v>
      </c>
      <c r="I399" s="29" t="str">
        <f t="shared" si="53"/>
        <v/>
      </c>
      <c r="J399" s="29">
        <f t="shared" si="54"/>
        <v>63.54</v>
      </c>
      <c r="K399" s="27">
        <f t="shared" si="55"/>
        <v>2</v>
      </c>
      <c r="L399" s="27">
        <f t="shared" si="56"/>
        <v>127.08</v>
      </c>
      <c r="M399" s="30" t="str">
        <f t="shared" si="57"/>
        <v/>
      </c>
      <c r="N399" s="27" t="str">
        <f t="shared" si="58"/>
        <v/>
      </c>
      <c r="O399" s="27" t="str">
        <f t="shared" si="59"/>
        <v/>
      </c>
      <c r="P399" s="27" t="str">
        <f t="shared" si="60"/>
        <v/>
      </c>
      <c r="Q399" s="28">
        <f t="shared" si="61"/>
        <v>127.08</v>
      </c>
    </row>
    <row r="400" spans="1:17" x14ac:dyDescent="0.25">
      <c r="A400">
        <v>225169</v>
      </c>
      <c r="B400" t="s">
        <v>547</v>
      </c>
      <c r="C400" s="3"/>
      <c r="D400" s="3"/>
      <c r="E400" s="3"/>
      <c r="F400" s="3">
        <v>2</v>
      </c>
      <c r="G400" s="3">
        <v>44.45</v>
      </c>
      <c r="H400" s="3">
        <v>88.9</v>
      </c>
      <c r="I400" s="29" t="str">
        <f t="shared" si="53"/>
        <v/>
      </c>
      <c r="J400" s="29">
        <f t="shared" si="54"/>
        <v>44.45</v>
      </c>
      <c r="K400" s="27">
        <f t="shared" si="55"/>
        <v>2</v>
      </c>
      <c r="L400" s="27">
        <f t="shared" si="56"/>
        <v>88.9</v>
      </c>
      <c r="M400" s="30" t="str">
        <f t="shared" si="57"/>
        <v/>
      </c>
      <c r="N400" s="27" t="str">
        <f t="shared" si="58"/>
        <v/>
      </c>
      <c r="O400" s="27" t="str">
        <f t="shared" si="59"/>
        <v/>
      </c>
      <c r="P400" s="27" t="str">
        <f t="shared" si="60"/>
        <v/>
      </c>
      <c r="Q400" s="28">
        <f t="shared" si="61"/>
        <v>88.9</v>
      </c>
    </row>
    <row r="401" spans="1:17" x14ac:dyDescent="0.25">
      <c r="A401">
        <v>225452</v>
      </c>
      <c r="B401" t="s">
        <v>822</v>
      </c>
      <c r="C401" s="3">
        <v>3</v>
      </c>
      <c r="D401" s="3">
        <v>511.08</v>
      </c>
      <c r="E401" s="3">
        <v>1533.24</v>
      </c>
      <c r="F401" s="3"/>
      <c r="G401" s="3"/>
      <c r="H401" s="3"/>
      <c r="I401" s="29">
        <f t="shared" si="53"/>
        <v>511.08</v>
      </c>
      <c r="J401" s="29" t="str">
        <f t="shared" si="54"/>
        <v/>
      </c>
      <c r="K401" s="27">
        <f t="shared" si="55"/>
        <v>-3</v>
      </c>
      <c r="L401" s="27">
        <f t="shared" si="56"/>
        <v>-1533.24</v>
      </c>
      <c r="M401" s="30" t="str">
        <f t="shared" si="57"/>
        <v/>
      </c>
      <c r="N401" s="27" t="str">
        <f t="shared" si="58"/>
        <v/>
      </c>
      <c r="O401" s="27" t="str">
        <f t="shared" si="59"/>
        <v/>
      </c>
      <c r="P401" s="27" t="str">
        <f t="shared" si="60"/>
        <v/>
      </c>
      <c r="Q401" s="28">
        <f t="shared" si="61"/>
        <v>-1533.24</v>
      </c>
    </row>
    <row r="402" spans="1:17" x14ac:dyDescent="0.25">
      <c r="A402">
        <v>225508</v>
      </c>
      <c r="B402" t="s">
        <v>315</v>
      </c>
      <c r="C402" s="3"/>
      <c r="D402" s="3"/>
      <c r="E402" s="3"/>
      <c r="F402" s="3">
        <v>1</v>
      </c>
      <c r="G402" s="3">
        <v>48.88</v>
      </c>
      <c r="H402" s="3">
        <v>48.88</v>
      </c>
      <c r="I402" s="29" t="str">
        <f t="shared" si="53"/>
        <v/>
      </c>
      <c r="J402" s="29">
        <f t="shared" si="54"/>
        <v>48.88</v>
      </c>
      <c r="K402" s="27">
        <f t="shared" si="55"/>
        <v>1</v>
      </c>
      <c r="L402" s="27">
        <f t="shared" si="56"/>
        <v>48.88</v>
      </c>
      <c r="M402" s="30" t="str">
        <f t="shared" si="57"/>
        <v/>
      </c>
      <c r="N402" s="27" t="str">
        <f t="shared" si="58"/>
        <v/>
      </c>
      <c r="O402" s="27" t="str">
        <f t="shared" si="59"/>
        <v/>
      </c>
      <c r="P402" s="27" t="str">
        <f t="shared" si="60"/>
        <v/>
      </c>
      <c r="Q402" s="28">
        <f t="shared" si="61"/>
        <v>48.88</v>
      </c>
    </row>
    <row r="403" spans="1:17" x14ac:dyDescent="0.25">
      <c r="A403">
        <v>225510</v>
      </c>
      <c r="B403" t="s">
        <v>317</v>
      </c>
      <c r="C403" s="3"/>
      <c r="D403" s="3"/>
      <c r="E403" s="3"/>
      <c r="F403" s="3">
        <v>1</v>
      </c>
      <c r="G403" s="3">
        <v>64.72</v>
      </c>
      <c r="H403" s="3">
        <v>64.72</v>
      </c>
      <c r="I403" s="29" t="str">
        <f t="shared" si="53"/>
        <v/>
      </c>
      <c r="J403" s="29">
        <f t="shared" si="54"/>
        <v>64.72</v>
      </c>
      <c r="K403" s="27">
        <f t="shared" si="55"/>
        <v>1</v>
      </c>
      <c r="L403" s="27">
        <f t="shared" si="56"/>
        <v>64.72</v>
      </c>
      <c r="M403" s="30" t="str">
        <f t="shared" si="57"/>
        <v/>
      </c>
      <c r="N403" s="27" t="str">
        <f t="shared" si="58"/>
        <v/>
      </c>
      <c r="O403" s="27" t="str">
        <f t="shared" si="59"/>
        <v/>
      </c>
      <c r="P403" s="27" t="str">
        <f t="shared" si="60"/>
        <v/>
      </c>
      <c r="Q403" s="28">
        <f t="shared" si="61"/>
        <v>64.72</v>
      </c>
    </row>
    <row r="404" spans="1:17" x14ac:dyDescent="0.25">
      <c r="A404">
        <v>225512</v>
      </c>
      <c r="B404" t="s">
        <v>318</v>
      </c>
      <c r="C404" s="3"/>
      <c r="D404" s="3"/>
      <c r="E404" s="3"/>
      <c r="F404" s="3">
        <v>1</v>
      </c>
      <c r="G404" s="3">
        <v>88.79</v>
      </c>
      <c r="H404" s="3">
        <v>88.79</v>
      </c>
      <c r="I404" s="29" t="str">
        <f t="shared" si="53"/>
        <v/>
      </c>
      <c r="J404" s="29">
        <f t="shared" si="54"/>
        <v>88.79</v>
      </c>
      <c r="K404" s="27">
        <f t="shared" si="55"/>
        <v>1</v>
      </c>
      <c r="L404" s="27">
        <f t="shared" si="56"/>
        <v>88.79</v>
      </c>
      <c r="M404" s="30" t="str">
        <f t="shared" si="57"/>
        <v/>
      </c>
      <c r="N404" s="27" t="str">
        <f t="shared" si="58"/>
        <v/>
      </c>
      <c r="O404" s="27" t="str">
        <f t="shared" si="59"/>
        <v/>
      </c>
      <c r="P404" s="27" t="str">
        <f t="shared" si="60"/>
        <v/>
      </c>
      <c r="Q404" s="28">
        <f t="shared" si="61"/>
        <v>88.79</v>
      </c>
    </row>
    <row r="405" spans="1:17" x14ac:dyDescent="0.25">
      <c r="A405">
        <v>225973</v>
      </c>
      <c r="B405" t="s">
        <v>509</v>
      </c>
      <c r="C405" s="3"/>
      <c r="D405" s="3"/>
      <c r="E405" s="3"/>
      <c r="F405" s="3">
        <v>2</v>
      </c>
      <c r="G405" s="3">
        <v>557.77</v>
      </c>
      <c r="H405" s="3">
        <v>1115.54</v>
      </c>
      <c r="I405" s="29" t="str">
        <f t="shared" ref="I405:I468" si="62">IF(E405=0,"",E405/C405)</f>
        <v/>
      </c>
      <c r="J405" s="29">
        <f t="shared" ref="J405:J468" si="63">IF(F405=0,"",H405/F405)</f>
        <v>557.77</v>
      </c>
      <c r="K405" s="27">
        <f t="shared" ref="K405:K468" si="64">F405-C405</f>
        <v>2</v>
      </c>
      <c r="L405" s="27">
        <f t="shared" ref="L405:L468" si="65">H405-E405</f>
        <v>1115.54</v>
      </c>
      <c r="M405" s="30" t="str">
        <f t="shared" ref="M405:M468" si="66">IF(OR(C405=0,F405=0),"",J405-I405)</f>
        <v/>
      </c>
      <c r="N405" s="27" t="str">
        <f t="shared" ref="N405:N468" si="67">IF(M405="","",F405*M405)</f>
        <v/>
      </c>
      <c r="O405" s="27" t="str">
        <f t="shared" ref="O405:O468" si="68">IF(M405="","",F405-C405)</f>
        <v/>
      </c>
      <c r="P405" s="27" t="str">
        <f t="shared" ref="P405:P468" si="69">IF(M405="","",(F405-C405)*I405)</f>
        <v/>
      </c>
      <c r="Q405" s="28">
        <f t="shared" ref="Q405:Q468" si="70">IF(M405="",H405-E405,"")</f>
        <v>1115.54</v>
      </c>
    </row>
    <row r="406" spans="1:17" x14ac:dyDescent="0.25">
      <c r="A406">
        <v>225993</v>
      </c>
      <c r="B406" t="s">
        <v>801</v>
      </c>
      <c r="C406" s="3"/>
      <c r="D406" s="3"/>
      <c r="E406" s="3"/>
      <c r="F406" s="3">
        <v>1</v>
      </c>
      <c r="G406" s="3">
        <v>237.7</v>
      </c>
      <c r="H406" s="3">
        <v>237.7</v>
      </c>
      <c r="I406" s="29" t="str">
        <f t="shared" si="62"/>
        <v/>
      </c>
      <c r="J406" s="29">
        <f t="shared" si="63"/>
        <v>237.7</v>
      </c>
      <c r="K406" s="27">
        <f t="shared" si="64"/>
        <v>1</v>
      </c>
      <c r="L406" s="27">
        <f t="shared" si="65"/>
        <v>237.7</v>
      </c>
      <c r="M406" s="30" t="str">
        <f t="shared" si="66"/>
        <v/>
      </c>
      <c r="N406" s="27" t="str">
        <f t="shared" si="67"/>
        <v/>
      </c>
      <c r="O406" s="27" t="str">
        <f t="shared" si="68"/>
        <v/>
      </c>
      <c r="P406" s="27" t="str">
        <f t="shared" si="69"/>
        <v/>
      </c>
      <c r="Q406" s="28">
        <f t="shared" si="70"/>
        <v>237.7</v>
      </c>
    </row>
    <row r="407" spans="1:17" x14ac:dyDescent="0.25">
      <c r="A407">
        <v>226525</v>
      </c>
      <c r="B407" t="s">
        <v>236</v>
      </c>
      <c r="C407" s="3"/>
      <c r="D407" s="3"/>
      <c r="E407" s="3"/>
      <c r="F407" s="3">
        <v>27</v>
      </c>
      <c r="G407" s="3">
        <v>66.340000000000018</v>
      </c>
      <c r="H407" s="3">
        <v>1791.1800000000003</v>
      </c>
      <c r="I407" s="29" t="str">
        <f t="shared" si="62"/>
        <v/>
      </c>
      <c r="J407" s="29">
        <f t="shared" si="63"/>
        <v>66.340000000000018</v>
      </c>
      <c r="K407" s="27">
        <f t="shared" si="64"/>
        <v>27</v>
      </c>
      <c r="L407" s="27">
        <f t="shared" si="65"/>
        <v>1791.1800000000003</v>
      </c>
      <c r="M407" s="30" t="str">
        <f t="shared" si="66"/>
        <v/>
      </c>
      <c r="N407" s="27" t="str">
        <f t="shared" si="67"/>
        <v/>
      </c>
      <c r="O407" s="27" t="str">
        <f t="shared" si="68"/>
        <v/>
      </c>
      <c r="P407" s="27" t="str">
        <f t="shared" si="69"/>
        <v/>
      </c>
      <c r="Q407" s="28">
        <f t="shared" si="70"/>
        <v>1791.1800000000003</v>
      </c>
    </row>
    <row r="408" spans="1:17" x14ac:dyDescent="0.25">
      <c r="A408">
        <v>229191</v>
      </c>
      <c r="B408" t="s">
        <v>296</v>
      </c>
      <c r="C408" s="3">
        <v>4</v>
      </c>
      <c r="D408" s="3">
        <v>141.37</v>
      </c>
      <c r="E408" s="3">
        <v>565.48</v>
      </c>
      <c r="F408" s="3">
        <v>2</v>
      </c>
      <c r="G408" s="3">
        <v>141.37</v>
      </c>
      <c r="H408" s="3">
        <v>282.74</v>
      </c>
      <c r="I408" s="29">
        <f t="shared" si="62"/>
        <v>141.37</v>
      </c>
      <c r="J408" s="29">
        <f t="shared" si="63"/>
        <v>141.37</v>
      </c>
      <c r="K408" s="27">
        <f t="shared" si="64"/>
        <v>-2</v>
      </c>
      <c r="L408" s="27">
        <f t="shared" si="65"/>
        <v>-282.74</v>
      </c>
      <c r="M408" s="30">
        <f t="shared" si="66"/>
        <v>0</v>
      </c>
      <c r="N408" s="27">
        <f t="shared" si="67"/>
        <v>0</v>
      </c>
      <c r="O408" s="27">
        <f t="shared" si="68"/>
        <v>-2</v>
      </c>
      <c r="P408" s="27">
        <f t="shared" si="69"/>
        <v>-282.74</v>
      </c>
      <c r="Q408" s="28" t="str">
        <f t="shared" si="70"/>
        <v/>
      </c>
    </row>
    <row r="409" spans="1:17" x14ac:dyDescent="0.25">
      <c r="A409">
        <v>229192</v>
      </c>
      <c r="B409" t="s">
        <v>298</v>
      </c>
      <c r="C409" s="3"/>
      <c r="D409" s="3"/>
      <c r="E409" s="3"/>
      <c r="F409" s="3">
        <v>5</v>
      </c>
      <c r="G409" s="3">
        <v>224.92</v>
      </c>
      <c r="H409" s="3">
        <v>1124.5999999999999</v>
      </c>
      <c r="I409" s="29" t="str">
        <f t="shared" si="62"/>
        <v/>
      </c>
      <c r="J409" s="29">
        <f t="shared" si="63"/>
        <v>224.92</v>
      </c>
      <c r="K409" s="27">
        <f t="shared" si="64"/>
        <v>5</v>
      </c>
      <c r="L409" s="27">
        <f t="shared" si="65"/>
        <v>1124.5999999999999</v>
      </c>
      <c r="M409" s="30" t="str">
        <f t="shared" si="66"/>
        <v/>
      </c>
      <c r="N409" s="27" t="str">
        <f t="shared" si="67"/>
        <v/>
      </c>
      <c r="O409" s="27" t="str">
        <f t="shared" si="68"/>
        <v/>
      </c>
      <c r="P409" s="27" t="str">
        <f t="shared" si="69"/>
        <v/>
      </c>
      <c r="Q409" s="28">
        <f t="shared" si="70"/>
        <v>1124.5999999999999</v>
      </c>
    </row>
    <row r="410" spans="1:17" x14ac:dyDescent="0.25">
      <c r="A410">
        <v>229792</v>
      </c>
      <c r="B410" t="s">
        <v>408</v>
      </c>
      <c r="C410" s="3">
        <v>6</v>
      </c>
      <c r="D410" s="3">
        <v>75.98</v>
      </c>
      <c r="E410" s="3">
        <v>455.88</v>
      </c>
      <c r="F410" s="3"/>
      <c r="G410" s="3"/>
      <c r="H410" s="3"/>
      <c r="I410" s="29">
        <f t="shared" si="62"/>
        <v>75.98</v>
      </c>
      <c r="J410" s="29" t="str">
        <f t="shared" si="63"/>
        <v/>
      </c>
      <c r="K410" s="27">
        <f t="shared" si="64"/>
        <v>-6</v>
      </c>
      <c r="L410" s="27">
        <f t="shared" si="65"/>
        <v>-455.88</v>
      </c>
      <c r="M410" s="30" t="str">
        <f t="shared" si="66"/>
        <v/>
      </c>
      <c r="N410" s="27" t="str">
        <f t="shared" si="67"/>
        <v/>
      </c>
      <c r="O410" s="27" t="str">
        <f t="shared" si="68"/>
        <v/>
      </c>
      <c r="P410" s="27" t="str">
        <f t="shared" si="69"/>
        <v/>
      </c>
      <c r="Q410" s="28">
        <f t="shared" si="70"/>
        <v>-455.88</v>
      </c>
    </row>
    <row r="411" spans="1:17" x14ac:dyDescent="0.25">
      <c r="A411" s="33">
        <v>230353</v>
      </c>
      <c r="B411" s="33" t="s">
        <v>593</v>
      </c>
      <c r="C411" s="34"/>
      <c r="D411" s="34"/>
      <c r="E411" s="34"/>
      <c r="F411" s="34">
        <v>43</v>
      </c>
      <c r="G411" s="34">
        <v>1620.3883333333335</v>
      </c>
      <c r="H411" s="34">
        <v>69152.52</v>
      </c>
      <c r="I411" s="35" t="str">
        <f t="shared" si="62"/>
        <v/>
      </c>
      <c r="J411" s="35">
        <f t="shared" si="63"/>
        <v>1608.1981395348839</v>
      </c>
      <c r="K411" s="36">
        <f t="shared" si="64"/>
        <v>43</v>
      </c>
      <c r="L411" s="36">
        <f t="shared" si="65"/>
        <v>69152.52</v>
      </c>
      <c r="M411" s="37" t="str">
        <f t="shared" si="66"/>
        <v/>
      </c>
      <c r="N411" s="36" t="str">
        <f t="shared" si="67"/>
        <v/>
      </c>
      <c r="O411" s="36" t="str">
        <f t="shared" si="68"/>
        <v/>
      </c>
      <c r="P411" s="36" t="str">
        <f t="shared" si="69"/>
        <v/>
      </c>
      <c r="Q411" s="38">
        <f t="shared" si="70"/>
        <v>69152.52</v>
      </c>
    </row>
    <row r="412" spans="1:17" x14ac:dyDescent="0.25">
      <c r="A412">
        <v>230417</v>
      </c>
      <c r="B412" t="s">
        <v>158</v>
      </c>
      <c r="C412" s="3"/>
      <c r="D412" s="3"/>
      <c r="E412" s="3"/>
      <c r="F412" s="3">
        <v>2</v>
      </c>
      <c r="G412" s="3">
        <v>53.93</v>
      </c>
      <c r="H412" s="3">
        <v>107.86</v>
      </c>
      <c r="I412" s="29" t="str">
        <f t="shared" si="62"/>
        <v/>
      </c>
      <c r="J412" s="29">
        <f t="shared" si="63"/>
        <v>53.93</v>
      </c>
      <c r="K412" s="27">
        <f t="shared" si="64"/>
        <v>2</v>
      </c>
      <c r="L412" s="27">
        <f t="shared" si="65"/>
        <v>107.86</v>
      </c>
      <c r="M412" s="30" t="str">
        <f t="shared" si="66"/>
        <v/>
      </c>
      <c r="N412" s="27" t="str">
        <f t="shared" si="67"/>
        <v/>
      </c>
      <c r="O412" s="27" t="str">
        <f t="shared" si="68"/>
        <v/>
      </c>
      <c r="P412" s="27" t="str">
        <f t="shared" si="69"/>
        <v/>
      </c>
      <c r="Q412" s="28">
        <f t="shared" si="70"/>
        <v>107.86</v>
      </c>
    </row>
    <row r="413" spans="1:17" x14ac:dyDescent="0.25">
      <c r="A413">
        <v>230420</v>
      </c>
      <c r="B413" t="s">
        <v>210</v>
      </c>
      <c r="C413" s="3"/>
      <c r="D413" s="3"/>
      <c r="E413" s="3"/>
      <c r="F413" s="3">
        <v>5</v>
      </c>
      <c r="G413" s="3">
        <v>77.045000000000002</v>
      </c>
      <c r="H413" s="3">
        <v>385.19</v>
      </c>
      <c r="I413" s="29" t="str">
        <f t="shared" si="62"/>
        <v/>
      </c>
      <c r="J413" s="29">
        <f t="shared" si="63"/>
        <v>77.037999999999997</v>
      </c>
      <c r="K413" s="27">
        <f t="shared" si="64"/>
        <v>5</v>
      </c>
      <c r="L413" s="27">
        <f t="shared" si="65"/>
        <v>385.19</v>
      </c>
      <c r="M413" s="30" t="str">
        <f t="shared" si="66"/>
        <v/>
      </c>
      <c r="N413" s="27" t="str">
        <f t="shared" si="67"/>
        <v/>
      </c>
      <c r="O413" s="27" t="str">
        <f t="shared" si="68"/>
        <v/>
      </c>
      <c r="P413" s="27" t="str">
        <f t="shared" si="69"/>
        <v/>
      </c>
      <c r="Q413" s="28">
        <f t="shared" si="70"/>
        <v>385.19</v>
      </c>
    </row>
    <row r="414" spans="1:17" x14ac:dyDescent="0.25">
      <c r="A414">
        <v>230422</v>
      </c>
      <c r="B414" t="s">
        <v>209</v>
      </c>
      <c r="C414" s="3"/>
      <c r="D414" s="3"/>
      <c r="E414" s="3"/>
      <c r="F414" s="3">
        <v>2</v>
      </c>
      <c r="G414" s="3">
        <v>39.9</v>
      </c>
      <c r="H414" s="3">
        <v>79.8</v>
      </c>
      <c r="I414" s="29" t="str">
        <f t="shared" si="62"/>
        <v/>
      </c>
      <c r="J414" s="29">
        <f t="shared" si="63"/>
        <v>39.9</v>
      </c>
      <c r="K414" s="27">
        <f t="shared" si="64"/>
        <v>2</v>
      </c>
      <c r="L414" s="27">
        <f t="shared" si="65"/>
        <v>79.8</v>
      </c>
      <c r="M414" s="30" t="str">
        <f t="shared" si="66"/>
        <v/>
      </c>
      <c r="N414" s="27" t="str">
        <f t="shared" si="67"/>
        <v/>
      </c>
      <c r="O414" s="27" t="str">
        <f t="shared" si="68"/>
        <v/>
      </c>
      <c r="P414" s="27" t="str">
        <f t="shared" si="69"/>
        <v/>
      </c>
      <c r="Q414" s="28">
        <f t="shared" si="70"/>
        <v>79.8</v>
      </c>
    </row>
    <row r="415" spans="1:17" x14ac:dyDescent="0.25">
      <c r="A415">
        <v>230426</v>
      </c>
      <c r="B415" t="s">
        <v>463</v>
      </c>
      <c r="C415" s="3"/>
      <c r="D415" s="3"/>
      <c r="E415" s="3"/>
      <c r="F415" s="3">
        <v>2</v>
      </c>
      <c r="G415" s="3">
        <v>78.540000000000006</v>
      </c>
      <c r="H415" s="3">
        <v>157.08000000000001</v>
      </c>
      <c r="I415" s="29" t="str">
        <f t="shared" si="62"/>
        <v/>
      </c>
      <c r="J415" s="29">
        <f t="shared" si="63"/>
        <v>78.540000000000006</v>
      </c>
      <c r="K415" s="27">
        <f t="shared" si="64"/>
        <v>2</v>
      </c>
      <c r="L415" s="27">
        <f t="shared" si="65"/>
        <v>157.08000000000001</v>
      </c>
      <c r="M415" s="30" t="str">
        <f t="shared" si="66"/>
        <v/>
      </c>
      <c r="N415" s="27" t="str">
        <f t="shared" si="67"/>
        <v/>
      </c>
      <c r="O415" s="27" t="str">
        <f t="shared" si="68"/>
        <v/>
      </c>
      <c r="P415" s="27" t="str">
        <f t="shared" si="69"/>
        <v/>
      </c>
      <c r="Q415" s="28">
        <f t="shared" si="70"/>
        <v>157.08000000000001</v>
      </c>
    </row>
    <row r="416" spans="1:17" x14ac:dyDescent="0.25">
      <c r="A416">
        <v>230435</v>
      </c>
      <c r="B416" t="s">
        <v>770</v>
      </c>
      <c r="C416" s="3"/>
      <c r="D416" s="3"/>
      <c r="E416" s="3"/>
      <c r="F416" s="3">
        <v>1</v>
      </c>
      <c r="G416" s="3">
        <v>84.93</v>
      </c>
      <c r="H416" s="3">
        <v>84.93</v>
      </c>
      <c r="I416" s="29" t="str">
        <f t="shared" si="62"/>
        <v/>
      </c>
      <c r="J416" s="29">
        <f t="shared" si="63"/>
        <v>84.93</v>
      </c>
      <c r="K416" s="27">
        <f t="shared" si="64"/>
        <v>1</v>
      </c>
      <c r="L416" s="27">
        <f t="shared" si="65"/>
        <v>84.93</v>
      </c>
      <c r="M416" s="30" t="str">
        <f t="shared" si="66"/>
        <v/>
      </c>
      <c r="N416" s="27" t="str">
        <f t="shared" si="67"/>
        <v/>
      </c>
      <c r="O416" s="27" t="str">
        <f t="shared" si="68"/>
        <v/>
      </c>
      <c r="P416" s="27" t="str">
        <f t="shared" si="69"/>
        <v/>
      </c>
      <c r="Q416" s="28">
        <f t="shared" si="70"/>
        <v>84.93</v>
      </c>
    </row>
    <row r="417" spans="1:17" x14ac:dyDescent="0.25">
      <c r="A417">
        <v>230438</v>
      </c>
      <c r="B417" t="s">
        <v>771</v>
      </c>
      <c r="C417" s="3"/>
      <c r="D417" s="3"/>
      <c r="E417" s="3"/>
      <c r="F417" s="3">
        <v>5</v>
      </c>
      <c r="G417" s="3">
        <v>71.717500000000001</v>
      </c>
      <c r="H417" s="3">
        <v>358.63</v>
      </c>
      <c r="I417" s="29" t="str">
        <f t="shared" si="62"/>
        <v/>
      </c>
      <c r="J417" s="29">
        <f t="shared" si="63"/>
        <v>71.725999999999999</v>
      </c>
      <c r="K417" s="27">
        <f t="shared" si="64"/>
        <v>5</v>
      </c>
      <c r="L417" s="27">
        <f t="shared" si="65"/>
        <v>358.63</v>
      </c>
      <c r="M417" s="30" t="str">
        <f t="shared" si="66"/>
        <v/>
      </c>
      <c r="N417" s="27" t="str">
        <f t="shared" si="67"/>
        <v/>
      </c>
      <c r="O417" s="27" t="str">
        <f t="shared" si="68"/>
        <v/>
      </c>
      <c r="P417" s="27" t="str">
        <f t="shared" si="69"/>
        <v/>
      </c>
      <c r="Q417" s="28">
        <f t="shared" si="70"/>
        <v>358.63</v>
      </c>
    </row>
    <row r="418" spans="1:17" x14ac:dyDescent="0.25">
      <c r="A418">
        <v>231597</v>
      </c>
      <c r="B418" t="s">
        <v>560</v>
      </c>
      <c r="C418" s="3"/>
      <c r="D418" s="3"/>
      <c r="E418" s="3"/>
      <c r="F418" s="3">
        <v>1</v>
      </c>
      <c r="G418" s="3">
        <v>84.04</v>
      </c>
      <c r="H418" s="3">
        <v>84.04</v>
      </c>
      <c r="I418" s="29" t="str">
        <f t="shared" si="62"/>
        <v/>
      </c>
      <c r="J418" s="29">
        <f t="shared" si="63"/>
        <v>84.04</v>
      </c>
      <c r="K418" s="27">
        <f t="shared" si="64"/>
        <v>1</v>
      </c>
      <c r="L418" s="27">
        <f t="shared" si="65"/>
        <v>84.04</v>
      </c>
      <c r="M418" s="30" t="str">
        <f t="shared" si="66"/>
        <v/>
      </c>
      <c r="N418" s="27" t="str">
        <f t="shared" si="67"/>
        <v/>
      </c>
      <c r="O418" s="27" t="str">
        <f t="shared" si="68"/>
        <v/>
      </c>
      <c r="P418" s="27" t="str">
        <f t="shared" si="69"/>
        <v/>
      </c>
      <c r="Q418" s="28">
        <f t="shared" si="70"/>
        <v>84.04</v>
      </c>
    </row>
    <row r="419" spans="1:17" x14ac:dyDescent="0.25">
      <c r="A419">
        <v>231687</v>
      </c>
      <c r="B419" t="s">
        <v>103</v>
      </c>
      <c r="C419" s="3"/>
      <c r="D419" s="3"/>
      <c r="E419" s="3"/>
      <c r="F419" s="3">
        <v>1</v>
      </c>
      <c r="G419" s="3">
        <v>204.86</v>
      </c>
      <c r="H419" s="3">
        <v>204.86</v>
      </c>
      <c r="I419" s="29" t="str">
        <f t="shared" si="62"/>
        <v/>
      </c>
      <c r="J419" s="29">
        <f t="shared" si="63"/>
        <v>204.86</v>
      </c>
      <c r="K419" s="27">
        <f t="shared" si="64"/>
        <v>1</v>
      </c>
      <c r="L419" s="27">
        <f t="shared" si="65"/>
        <v>204.86</v>
      </c>
      <c r="M419" s="30" t="str">
        <f t="shared" si="66"/>
        <v/>
      </c>
      <c r="N419" s="27" t="str">
        <f t="shared" si="67"/>
        <v/>
      </c>
      <c r="O419" s="27" t="str">
        <f t="shared" si="68"/>
        <v/>
      </c>
      <c r="P419" s="27" t="str">
        <f t="shared" si="69"/>
        <v/>
      </c>
      <c r="Q419" s="28">
        <f t="shared" si="70"/>
        <v>204.86</v>
      </c>
    </row>
    <row r="420" spans="1:17" x14ac:dyDescent="0.25">
      <c r="A420">
        <v>231689</v>
      </c>
      <c r="B420" t="s">
        <v>105</v>
      </c>
      <c r="C420" s="3"/>
      <c r="D420" s="3"/>
      <c r="E420" s="3"/>
      <c r="F420" s="3">
        <v>2</v>
      </c>
      <c r="G420" s="3">
        <v>291.54499999999996</v>
      </c>
      <c r="H420" s="3">
        <v>583.08999999999992</v>
      </c>
      <c r="I420" s="29" t="str">
        <f t="shared" si="62"/>
        <v/>
      </c>
      <c r="J420" s="29">
        <f t="shared" si="63"/>
        <v>291.54499999999996</v>
      </c>
      <c r="K420" s="27">
        <f t="shared" si="64"/>
        <v>2</v>
      </c>
      <c r="L420" s="27">
        <f t="shared" si="65"/>
        <v>583.08999999999992</v>
      </c>
      <c r="M420" s="30" t="str">
        <f t="shared" si="66"/>
        <v/>
      </c>
      <c r="N420" s="27" t="str">
        <f t="shared" si="67"/>
        <v/>
      </c>
      <c r="O420" s="27" t="str">
        <f t="shared" si="68"/>
        <v/>
      </c>
      <c r="P420" s="27" t="str">
        <f t="shared" si="69"/>
        <v/>
      </c>
      <c r="Q420" s="28">
        <f t="shared" si="70"/>
        <v>583.08999999999992</v>
      </c>
    </row>
    <row r="421" spans="1:17" x14ac:dyDescent="0.25">
      <c r="A421">
        <v>231692</v>
      </c>
      <c r="B421" t="s">
        <v>107</v>
      </c>
      <c r="C421" s="3"/>
      <c r="D421" s="3"/>
      <c r="E421" s="3"/>
      <c r="F421" s="3">
        <v>1</v>
      </c>
      <c r="G421" s="3">
        <v>346.82</v>
      </c>
      <c r="H421" s="3">
        <v>346.82</v>
      </c>
      <c r="I421" s="29" t="str">
        <f t="shared" si="62"/>
        <v/>
      </c>
      <c r="J421" s="29">
        <f t="shared" si="63"/>
        <v>346.82</v>
      </c>
      <c r="K421" s="27">
        <f t="shared" si="64"/>
        <v>1</v>
      </c>
      <c r="L421" s="27">
        <f t="shared" si="65"/>
        <v>346.82</v>
      </c>
      <c r="M421" s="30" t="str">
        <f t="shared" si="66"/>
        <v/>
      </c>
      <c r="N421" s="27" t="str">
        <f t="shared" si="67"/>
        <v/>
      </c>
      <c r="O421" s="27" t="str">
        <f t="shared" si="68"/>
        <v/>
      </c>
      <c r="P421" s="27" t="str">
        <f t="shared" si="69"/>
        <v/>
      </c>
      <c r="Q421" s="28">
        <f t="shared" si="70"/>
        <v>346.82</v>
      </c>
    </row>
    <row r="422" spans="1:17" x14ac:dyDescent="0.25">
      <c r="A422">
        <v>231696</v>
      </c>
      <c r="B422" t="s">
        <v>106</v>
      </c>
      <c r="C422" s="3"/>
      <c r="D422" s="3"/>
      <c r="E422" s="3"/>
      <c r="F422" s="3">
        <v>1</v>
      </c>
      <c r="G422" s="3">
        <v>207.42</v>
      </c>
      <c r="H422" s="3">
        <v>207.42</v>
      </c>
      <c r="I422" s="29" t="str">
        <f t="shared" si="62"/>
        <v/>
      </c>
      <c r="J422" s="29">
        <f t="shared" si="63"/>
        <v>207.42</v>
      </c>
      <c r="K422" s="27">
        <f t="shared" si="64"/>
        <v>1</v>
      </c>
      <c r="L422" s="27">
        <f t="shared" si="65"/>
        <v>207.42</v>
      </c>
      <c r="M422" s="30" t="str">
        <f t="shared" si="66"/>
        <v/>
      </c>
      <c r="N422" s="27" t="str">
        <f t="shared" si="67"/>
        <v/>
      </c>
      <c r="O422" s="27" t="str">
        <f t="shared" si="68"/>
        <v/>
      </c>
      <c r="P422" s="27" t="str">
        <f t="shared" si="69"/>
        <v/>
      </c>
      <c r="Q422" s="28">
        <f t="shared" si="70"/>
        <v>207.42</v>
      </c>
    </row>
    <row r="423" spans="1:17" x14ac:dyDescent="0.25">
      <c r="A423">
        <v>231702</v>
      </c>
      <c r="B423" t="s">
        <v>108</v>
      </c>
      <c r="C423" s="3"/>
      <c r="D423" s="3"/>
      <c r="E423" s="3"/>
      <c r="F423" s="3">
        <v>3</v>
      </c>
      <c r="G423" s="3">
        <v>249.81000000000003</v>
      </c>
      <c r="H423" s="3">
        <v>749.43000000000006</v>
      </c>
      <c r="I423" s="29" t="str">
        <f t="shared" si="62"/>
        <v/>
      </c>
      <c r="J423" s="29">
        <f t="shared" si="63"/>
        <v>249.81000000000003</v>
      </c>
      <c r="K423" s="27">
        <f t="shared" si="64"/>
        <v>3</v>
      </c>
      <c r="L423" s="27">
        <f t="shared" si="65"/>
        <v>749.43000000000006</v>
      </c>
      <c r="M423" s="30" t="str">
        <f t="shared" si="66"/>
        <v/>
      </c>
      <c r="N423" s="27" t="str">
        <f t="shared" si="67"/>
        <v/>
      </c>
      <c r="O423" s="27" t="str">
        <f t="shared" si="68"/>
        <v/>
      </c>
      <c r="P423" s="27" t="str">
        <f t="shared" si="69"/>
        <v/>
      </c>
      <c r="Q423" s="28">
        <f t="shared" si="70"/>
        <v>749.43000000000006</v>
      </c>
    </row>
    <row r="424" spans="1:17" x14ac:dyDescent="0.25">
      <c r="A424">
        <v>232881</v>
      </c>
      <c r="B424" t="s">
        <v>90</v>
      </c>
      <c r="C424" s="3"/>
      <c r="D424" s="3"/>
      <c r="E424" s="3"/>
      <c r="F424" s="3">
        <v>4</v>
      </c>
      <c r="G424" s="3">
        <v>145.07</v>
      </c>
      <c r="H424" s="3">
        <v>580.28</v>
      </c>
      <c r="I424" s="29" t="str">
        <f t="shared" si="62"/>
        <v/>
      </c>
      <c r="J424" s="29">
        <f t="shared" si="63"/>
        <v>145.07</v>
      </c>
      <c r="K424" s="27">
        <f t="shared" si="64"/>
        <v>4</v>
      </c>
      <c r="L424" s="27">
        <f t="shared" si="65"/>
        <v>580.28</v>
      </c>
      <c r="M424" s="30" t="str">
        <f t="shared" si="66"/>
        <v/>
      </c>
      <c r="N424" s="27" t="str">
        <f t="shared" si="67"/>
        <v/>
      </c>
      <c r="O424" s="27" t="str">
        <f t="shared" si="68"/>
        <v/>
      </c>
      <c r="P424" s="27" t="str">
        <f t="shared" si="69"/>
        <v/>
      </c>
      <c r="Q424" s="28">
        <f t="shared" si="70"/>
        <v>580.28</v>
      </c>
    </row>
    <row r="425" spans="1:17" x14ac:dyDescent="0.25">
      <c r="A425">
        <v>233366</v>
      </c>
      <c r="B425" t="s">
        <v>854</v>
      </c>
      <c r="C425" s="3"/>
      <c r="D425" s="3"/>
      <c r="E425" s="3"/>
      <c r="F425" s="3">
        <v>25</v>
      </c>
      <c r="G425" s="3">
        <v>45.620000000000005</v>
      </c>
      <c r="H425" s="3">
        <v>1141.4100000000001</v>
      </c>
      <c r="I425" s="29" t="str">
        <f t="shared" si="62"/>
        <v/>
      </c>
      <c r="J425" s="29">
        <f t="shared" si="63"/>
        <v>45.656400000000005</v>
      </c>
      <c r="K425" s="27">
        <f t="shared" si="64"/>
        <v>25</v>
      </c>
      <c r="L425" s="27">
        <f t="shared" si="65"/>
        <v>1141.4100000000001</v>
      </c>
      <c r="M425" s="30" t="str">
        <f t="shared" si="66"/>
        <v/>
      </c>
      <c r="N425" s="27" t="str">
        <f t="shared" si="67"/>
        <v/>
      </c>
      <c r="O425" s="27" t="str">
        <f t="shared" si="68"/>
        <v/>
      </c>
      <c r="P425" s="27" t="str">
        <f t="shared" si="69"/>
        <v/>
      </c>
      <c r="Q425" s="28">
        <f t="shared" si="70"/>
        <v>1141.4100000000001</v>
      </c>
    </row>
    <row r="426" spans="1:17" x14ac:dyDescent="0.25">
      <c r="A426">
        <v>233584</v>
      </c>
      <c r="B426" t="s">
        <v>118</v>
      </c>
      <c r="C426" s="3"/>
      <c r="D426" s="3"/>
      <c r="E426" s="3"/>
      <c r="F426" s="3">
        <v>2</v>
      </c>
      <c r="G426" s="3">
        <v>87.02</v>
      </c>
      <c r="H426" s="3">
        <v>174.04</v>
      </c>
      <c r="I426" s="29" t="str">
        <f t="shared" si="62"/>
        <v/>
      </c>
      <c r="J426" s="29">
        <f t="shared" si="63"/>
        <v>87.02</v>
      </c>
      <c r="K426" s="27">
        <f t="shared" si="64"/>
        <v>2</v>
      </c>
      <c r="L426" s="27">
        <f t="shared" si="65"/>
        <v>174.04</v>
      </c>
      <c r="M426" s="30" t="str">
        <f t="shared" si="66"/>
        <v/>
      </c>
      <c r="N426" s="27" t="str">
        <f t="shared" si="67"/>
        <v/>
      </c>
      <c r="O426" s="27" t="str">
        <f t="shared" si="68"/>
        <v/>
      </c>
      <c r="P426" s="27" t="str">
        <f t="shared" si="69"/>
        <v/>
      </c>
      <c r="Q426" s="28">
        <f t="shared" si="70"/>
        <v>174.04</v>
      </c>
    </row>
    <row r="427" spans="1:17" x14ac:dyDescent="0.25">
      <c r="A427">
        <v>237329</v>
      </c>
      <c r="B427" t="s">
        <v>539</v>
      </c>
      <c r="C427" s="3"/>
      <c r="D427" s="3"/>
      <c r="E427" s="3"/>
      <c r="F427" s="3">
        <v>3</v>
      </c>
      <c r="G427" s="3">
        <v>108.64</v>
      </c>
      <c r="H427" s="3">
        <v>325.92</v>
      </c>
      <c r="I427" s="29" t="str">
        <f t="shared" si="62"/>
        <v/>
      </c>
      <c r="J427" s="29">
        <f t="shared" si="63"/>
        <v>108.64</v>
      </c>
      <c r="K427" s="27">
        <f t="shared" si="64"/>
        <v>3</v>
      </c>
      <c r="L427" s="27">
        <f t="shared" si="65"/>
        <v>325.92</v>
      </c>
      <c r="M427" s="30" t="str">
        <f t="shared" si="66"/>
        <v/>
      </c>
      <c r="N427" s="27" t="str">
        <f t="shared" si="67"/>
        <v/>
      </c>
      <c r="O427" s="27" t="str">
        <f t="shared" si="68"/>
        <v/>
      </c>
      <c r="P427" s="27" t="str">
        <f t="shared" si="69"/>
        <v/>
      </c>
      <c r="Q427" s="28">
        <f t="shared" si="70"/>
        <v>325.92</v>
      </c>
    </row>
    <row r="428" spans="1:17" x14ac:dyDescent="0.25">
      <c r="A428">
        <v>237330</v>
      </c>
      <c r="B428" t="s">
        <v>541</v>
      </c>
      <c r="C428" s="3"/>
      <c r="D428" s="3"/>
      <c r="E428" s="3"/>
      <c r="F428" s="3">
        <v>18</v>
      </c>
      <c r="G428" s="3">
        <v>113.06</v>
      </c>
      <c r="H428" s="3">
        <v>2035.08</v>
      </c>
      <c r="I428" s="29" t="str">
        <f t="shared" si="62"/>
        <v/>
      </c>
      <c r="J428" s="29">
        <f t="shared" si="63"/>
        <v>113.06</v>
      </c>
      <c r="K428" s="27">
        <f t="shared" si="64"/>
        <v>18</v>
      </c>
      <c r="L428" s="27">
        <f t="shared" si="65"/>
        <v>2035.08</v>
      </c>
      <c r="M428" s="30" t="str">
        <f t="shared" si="66"/>
        <v/>
      </c>
      <c r="N428" s="27" t="str">
        <f t="shared" si="67"/>
        <v/>
      </c>
      <c r="O428" s="27" t="str">
        <f t="shared" si="68"/>
        <v/>
      </c>
      <c r="P428" s="27" t="str">
        <f t="shared" si="69"/>
        <v/>
      </c>
      <c r="Q428" s="28">
        <f t="shared" si="70"/>
        <v>2035.08</v>
      </c>
    </row>
    <row r="429" spans="1:17" x14ac:dyDescent="0.25">
      <c r="A429">
        <v>394073</v>
      </c>
      <c r="B429" t="s">
        <v>472</v>
      </c>
      <c r="C429" s="3">
        <v>3</v>
      </c>
      <c r="D429" s="3">
        <v>487.1160000000001</v>
      </c>
      <c r="E429" s="3">
        <v>1054.6400000000001</v>
      </c>
      <c r="F429" s="3"/>
      <c r="G429" s="3"/>
      <c r="H429" s="3"/>
      <c r="I429" s="29">
        <f t="shared" si="62"/>
        <v>351.54666666666668</v>
      </c>
      <c r="J429" s="29" t="str">
        <f t="shared" si="63"/>
        <v/>
      </c>
      <c r="K429" s="27">
        <f t="shared" si="64"/>
        <v>-3</v>
      </c>
      <c r="L429" s="27">
        <f t="shared" si="65"/>
        <v>-1054.6400000000001</v>
      </c>
      <c r="M429" s="30" t="str">
        <f t="shared" si="66"/>
        <v/>
      </c>
      <c r="N429" s="27" t="str">
        <f t="shared" si="67"/>
        <v/>
      </c>
      <c r="O429" s="27" t="str">
        <f t="shared" si="68"/>
        <v/>
      </c>
      <c r="P429" s="27" t="str">
        <f t="shared" si="69"/>
        <v/>
      </c>
      <c r="Q429" s="28">
        <f t="shared" si="70"/>
        <v>-1054.6400000000001</v>
      </c>
    </row>
    <row r="430" spans="1:17" x14ac:dyDescent="0.25">
      <c r="A430">
        <v>394404</v>
      </c>
      <c r="B430" t="s">
        <v>658</v>
      </c>
      <c r="C430" s="3">
        <v>4</v>
      </c>
      <c r="D430" s="3">
        <v>1147.94</v>
      </c>
      <c r="E430" s="3">
        <v>4591.76</v>
      </c>
      <c r="F430" s="3">
        <v>7</v>
      </c>
      <c r="G430" s="3">
        <v>1147.9942857142858</v>
      </c>
      <c r="H430" s="3">
        <v>8035.9600000000009</v>
      </c>
      <c r="I430" s="29">
        <f t="shared" si="62"/>
        <v>1147.94</v>
      </c>
      <c r="J430" s="29">
        <f t="shared" si="63"/>
        <v>1147.9942857142858</v>
      </c>
      <c r="K430" s="27">
        <f t="shared" si="64"/>
        <v>3</v>
      </c>
      <c r="L430" s="27">
        <f t="shared" si="65"/>
        <v>3444.2000000000007</v>
      </c>
      <c r="M430" s="30">
        <f t="shared" si="66"/>
        <v>5.4285714285697395E-2</v>
      </c>
      <c r="N430" s="27">
        <f t="shared" si="67"/>
        <v>0.37999999999988177</v>
      </c>
      <c r="O430" s="27">
        <f t="shared" si="68"/>
        <v>3</v>
      </c>
      <c r="P430" s="27">
        <f t="shared" si="69"/>
        <v>3443.82</v>
      </c>
      <c r="Q430" s="28" t="str">
        <f t="shared" si="70"/>
        <v/>
      </c>
    </row>
    <row r="431" spans="1:17" x14ac:dyDescent="0.25">
      <c r="A431">
        <v>395294</v>
      </c>
      <c r="B431" t="s">
        <v>731</v>
      </c>
      <c r="C431" s="3">
        <v>1</v>
      </c>
      <c r="D431" s="3">
        <v>175.65</v>
      </c>
      <c r="E431" s="3">
        <v>175.65</v>
      </c>
      <c r="F431" s="3">
        <v>1</v>
      </c>
      <c r="G431" s="3">
        <v>177.54</v>
      </c>
      <c r="H431" s="3">
        <v>177.54</v>
      </c>
      <c r="I431" s="29">
        <f t="shared" si="62"/>
        <v>175.65</v>
      </c>
      <c r="J431" s="29">
        <f t="shared" si="63"/>
        <v>177.54</v>
      </c>
      <c r="K431" s="27">
        <f t="shared" si="64"/>
        <v>0</v>
      </c>
      <c r="L431" s="27">
        <f t="shared" si="65"/>
        <v>1.8899999999999864</v>
      </c>
      <c r="M431" s="30">
        <f t="shared" si="66"/>
        <v>1.8899999999999864</v>
      </c>
      <c r="N431" s="27">
        <f t="shared" si="67"/>
        <v>1.8899999999999864</v>
      </c>
      <c r="O431" s="27">
        <f t="shared" si="68"/>
        <v>0</v>
      </c>
      <c r="P431" s="27">
        <f t="shared" si="69"/>
        <v>0</v>
      </c>
      <c r="Q431" s="28" t="str">
        <f t="shared" si="70"/>
        <v/>
      </c>
    </row>
    <row r="432" spans="1:17" x14ac:dyDescent="0.25">
      <c r="A432">
        <v>396642</v>
      </c>
      <c r="B432" t="s">
        <v>872</v>
      </c>
      <c r="C432" s="3">
        <v>2</v>
      </c>
      <c r="D432" s="3">
        <v>0.17</v>
      </c>
      <c r="E432" s="3">
        <v>0.33</v>
      </c>
      <c r="F432" s="3"/>
      <c r="G432" s="3"/>
      <c r="H432" s="3"/>
      <c r="I432" s="29">
        <f t="shared" si="62"/>
        <v>0.16500000000000001</v>
      </c>
      <c r="J432" s="29" t="str">
        <f t="shared" si="63"/>
        <v/>
      </c>
      <c r="K432" s="27">
        <f t="shared" si="64"/>
        <v>-2</v>
      </c>
      <c r="L432" s="27">
        <f t="shared" si="65"/>
        <v>-0.33</v>
      </c>
      <c r="M432" s="30" t="str">
        <f t="shared" si="66"/>
        <v/>
      </c>
      <c r="N432" s="27" t="str">
        <f t="shared" si="67"/>
        <v/>
      </c>
      <c r="O432" s="27" t="str">
        <f t="shared" si="68"/>
        <v/>
      </c>
      <c r="P432" s="27" t="str">
        <f t="shared" si="69"/>
        <v/>
      </c>
      <c r="Q432" s="28">
        <f t="shared" si="70"/>
        <v>-0.33</v>
      </c>
    </row>
    <row r="433" spans="1:17" x14ac:dyDescent="0.25">
      <c r="A433">
        <v>397238</v>
      </c>
      <c r="B433" t="s">
        <v>476</v>
      </c>
      <c r="C433" s="3"/>
      <c r="D433" s="3"/>
      <c r="E433" s="3"/>
      <c r="F433" s="3">
        <v>2</v>
      </c>
      <c r="G433" s="3">
        <v>136.80000000000001</v>
      </c>
      <c r="H433" s="3">
        <v>273.60000000000002</v>
      </c>
      <c r="I433" s="29" t="str">
        <f t="shared" si="62"/>
        <v/>
      </c>
      <c r="J433" s="29">
        <f t="shared" si="63"/>
        <v>136.80000000000001</v>
      </c>
      <c r="K433" s="27">
        <f t="shared" si="64"/>
        <v>2</v>
      </c>
      <c r="L433" s="27">
        <f t="shared" si="65"/>
        <v>273.60000000000002</v>
      </c>
      <c r="M433" s="30" t="str">
        <f t="shared" si="66"/>
        <v/>
      </c>
      <c r="N433" s="27" t="str">
        <f t="shared" si="67"/>
        <v/>
      </c>
      <c r="O433" s="27" t="str">
        <f t="shared" si="68"/>
        <v/>
      </c>
      <c r="P433" s="27" t="str">
        <f t="shared" si="69"/>
        <v/>
      </c>
      <c r="Q433" s="28">
        <f t="shared" si="70"/>
        <v>273.60000000000002</v>
      </c>
    </row>
    <row r="434" spans="1:17" x14ac:dyDescent="0.25">
      <c r="A434">
        <v>398010</v>
      </c>
      <c r="B434" t="s">
        <v>666</v>
      </c>
      <c r="C434" s="3">
        <v>1</v>
      </c>
      <c r="D434" s="3">
        <v>1043.98</v>
      </c>
      <c r="E434" s="3">
        <v>1043.98</v>
      </c>
      <c r="F434" s="3"/>
      <c r="G434" s="3"/>
      <c r="H434" s="3"/>
      <c r="I434" s="29">
        <f t="shared" si="62"/>
        <v>1043.98</v>
      </c>
      <c r="J434" s="29" t="str">
        <f t="shared" si="63"/>
        <v/>
      </c>
      <c r="K434" s="27">
        <f t="shared" si="64"/>
        <v>-1</v>
      </c>
      <c r="L434" s="27">
        <f t="shared" si="65"/>
        <v>-1043.98</v>
      </c>
      <c r="M434" s="30" t="str">
        <f t="shared" si="66"/>
        <v/>
      </c>
      <c r="N434" s="27" t="str">
        <f t="shared" si="67"/>
        <v/>
      </c>
      <c r="O434" s="27" t="str">
        <f t="shared" si="68"/>
        <v/>
      </c>
      <c r="P434" s="27" t="str">
        <f t="shared" si="69"/>
        <v/>
      </c>
      <c r="Q434" s="28">
        <f t="shared" si="70"/>
        <v>-1043.98</v>
      </c>
    </row>
    <row r="435" spans="1:17" x14ac:dyDescent="0.25">
      <c r="A435">
        <v>500326</v>
      </c>
      <c r="B435" t="s">
        <v>471</v>
      </c>
      <c r="C435" s="3">
        <v>4</v>
      </c>
      <c r="D435" s="3">
        <v>143.26666666666668</v>
      </c>
      <c r="E435" s="3">
        <v>578.23</v>
      </c>
      <c r="F435" s="3">
        <v>3</v>
      </c>
      <c r="G435" s="3">
        <v>136.86500000000001</v>
      </c>
      <c r="H435" s="3">
        <v>392.21000000000004</v>
      </c>
      <c r="I435" s="29">
        <f t="shared" si="62"/>
        <v>144.5575</v>
      </c>
      <c r="J435" s="29">
        <f t="shared" si="63"/>
        <v>130.73666666666668</v>
      </c>
      <c r="K435" s="27">
        <f t="shared" si="64"/>
        <v>-1</v>
      </c>
      <c r="L435" s="27">
        <f t="shared" si="65"/>
        <v>-186.01999999999998</v>
      </c>
      <c r="M435" s="30">
        <f t="shared" si="66"/>
        <v>-13.820833333333326</v>
      </c>
      <c r="N435" s="27">
        <f t="shared" si="67"/>
        <v>-41.462499999999977</v>
      </c>
      <c r="O435" s="27">
        <f t="shared" si="68"/>
        <v>-1</v>
      </c>
      <c r="P435" s="27">
        <f t="shared" si="69"/>
        <v>-144.5575</v>
      </c>
      <c r="Q435" s="28" t="str">
        <f t="shared" si="70"/>
        <v/>
      </c>
    </row>
    <row r="436" spans="1:17" x14ac:dyDescent="0.25">
      <c r="A436">
        <v>500618</v>
      </c>
      <c r="B436" t="s">
        <v>311</v>
      </c>
      <c r="C436" s="3">
        <v>10</v>
      </c>
      <c r="D436" s="3">
        <v>294.59333333333331</v>
      </c>
      <c r="E436" s="3">
        <v>2933.34</v>
      </c>
      <c r="F436" s="3">
        <v>12</v>
      </c>
      <c r="G436" s="3">
        <v>300.78999999999996</v>
      </c>
      <c r="H436" s="3">
        <v>3609.2799999999997</v>
      </c>
      <c r="I436" s="29">
        <f t="shared" si="62"/>
        <v>293.334</v>
      </c>
      <c r="J436" s="29">
        <f t="shared" si="63"/>
        <v>300.77333333333331</v>
      </c>
      <c r="K436" s="27">
        <f t="shared" si="64"/>
        <v>2</v>
      </c>
      <c r="L436" s="27">
        <f t="shared" si="65"/>
        <v>675.9399999999996</v>
      </c>
      <c r="M436" s="30">
        <f t="shared" si="66"/>
        <v>7.4393333333333089</v>
      </c>
      <c r="N436" s="27">
        <f t="shared" si="67"/>
        <v>89.271999999999707</v>
      </c>
      <c r="O436" s="27">
        <f t="shared" si="68"/>
        <v>2</v>
      </c>
      <c r="P436" s="27">
        <f t="shared" si="69"/>
        <v>586.66800000000001</v>
      </c>
      <c r="Q436" s="28" t="str">
        <f t="shared" si="70"/>
        <v/>
      </c>
    </row>
    <row r="437" spans="1:17" x14ac:dyDescent="0.25">
      <c r="A437">
        <v>501505</v>
      </c>
      <c r="B437" t="s">
        <v>443</v>
      </c>
      <c r="C437" s="3"/>
      <c r="D437" s="3"/>
      <c r="E437" s="3"/>
      <c r="F437" s="3">
        <v>1</v>
      </c>
      <c r="G437" s="3">
        <v>745.14</v>
      </c>
      <c r="H437" s="3">
        <v>745.14</v>
      </c>
      <c r="I437" s="29" t="str">
        <f t="shared" si="62"/>
        <v/>
      </c>
      <c r="J437" s="29">
        <f t="shared" si="63"/>
        <v>745.14</v>
      </c>
      <c r="K437" s="27">
        <f t="shared" si="64"/>
        <v>1</v>
      </c>
      <c r="L437" s="27">
        <f t="shared" si="65"/>
        <v>745.14</v>
      </c>
      <c r="M437" s="30" t="str">
        <f t="shared" si="66"/>
        <v/>
      </c>
      <c r="N437" s="27" t="str">
        <f t="shared" si="67"/>
        <v/>
      </c>
      <c r="O437" s="27" t="str">
        <f t="shared" si="68"/>
        <v/>
      </c>
      <c r="P437" s="27" t="str">
        <f t="shared" si="69"/>
        <v/>
      </c>
      <c r="Q437" s="28">
        <f t="shared" si="70"/>
        <v>745.14</v>
      </c>
    </row>
    <row r="438" spans="1:17" x14ac:dyDescent="0.25">
      <c r="A438">
        <v>501679</v>
      </c>
      <c r="B438" t="s">
        <v>871</v>
      </c>
      <c r="C438" s="3">
        <v>3</v>
      </c>
      <c r="D438" s="3">
        <v>228.10000000000002</v>
      </c>
      <c r="E438" s="3">
        <v>669.44</v>
      </c>
      <c r="F438" s="3">
        <v>2</v>
      </c>
      <c r="G438" s="3">
        <v>264.8</v>
      </c>
      <c r="H438" s="3">
        <v>529.6</v>
      </c>
      <c r="I438" s="29">
        <f t="shared" si="62"/>
        <v>223.14666666666668</v>
      </c>
      <c r="J438" s="29">
        <f t="shared" si="63"/>
        <v>264.8</v>
      </c>
      <c r="K438" s="27">
        <f t="shared" si="64"/>
        <v>-1</v>
      </c>
      <c r="L438" s="27">
        <f t="shared" si="65"/>
        <v>-139.84000000000003</v>
      </c>
      <c r="M438" s="30">
        <f t="shared" si="66"/>
        <v>41.653333333333336</v>
      </c>
      <c r="N438" s="27">
        <f t="shared" si="67"/>
        <v>83.306666666666672</v>
      </c>
      <c r="O438" s="27">
        <f t="shared" si="68"/>
        <v>-1</v>
      </c>
      <c r="P438" s="27">
        <f t="shared" si="69"/>
        <v>-223.14666666666668</v>
      </c>
      <c r="Q438" s="28" t="str">
        <f t="shared" si="70"/>
        <v/>
      </c>
    </row>
    <row r="439" spans="1:17" x14ac:dyDescent="0.25">
      <c r="A439">
        <v>501725</v>
      </c>
      <c r="B439" t="s">
        <v>473</v>
      </c>
      <c r="C439" s="3">
        <v>1</v>
      </c>
      <c r="D439" s="3">
        <v>494.49</v>
      </c>
      <c r="E439" s="3">
        <v>494.49</v>
      </c>
      <c r="F439" s="3">
        <v>2</v>
      </c>
      <c r="G439" s="3">
        <v>584.85500000000002</v>
      </c>
      <c r="H439" s="3">
        <v>1169.71</v>
      </c>
      <c r="I439" s="29">
        <f t="shared" si="62"/>
        <v>494.49</v>
      </c>
      <c r="J439" s="29">
        <f t="shared" si="63"/>
        <v>584.85500000000002</v>
      </c>
      <c r="K439" s="27">
        <f t="shared" si="64"/>
        <v>1</v>
      </c>
      <c r="L439" s="27">
        <f t="shared" si="65"/>
        <v>675.22</v>
      </c>
      <c r="M439" s="30">
        <f t="shared" si="66"/>
        <v>90.365000000000009</v>
      </c>
      <c r="N439" s="27">
        <f t="shared" si="67"/>
        <v>180.73000000000002</v>
      </c>
      <c r="O439" s="27">
        <f t="shared" si="68"/>
        <v>1</v>
      </c>
      <c r="P439" s="27">
        <f t="shared" si="69"/>
        <v>494.49</v>
      </c>
      <c r="Q439" s="28" t="str">
        <f t="shared" si="70"/>
        <v/>
      </c>
    </row>
    <row r="440" spans="1:17" x14ac:dyDescent="0.25">
      <c r="A440">
        <v>841498</v>
      </c>
      <c r="B440" t="s">
        <v>137</v>
      </c>
      <c r="C440" s="3">
        <v>5</v>
      </c>
      <c r="D440" s="3">
        <v>49.276666666666671</v>
      </c>
      <c r="E440" s="3">
        <v>251.45000000000002</v>
      </c>
      <c r="F440" s="3">
        <v>3</v>
      </c>
      <c r="G440" s="3">
        <v>51.81</v>
      </c>
      <c r="H440" s="3">
        <v>155.43</v>
      </c>
      <c r="I440" s="29">
        <f t="shared" si="62"/>
        <v>50.290000000000006</v>
      </c>
      <c r="J440" s="29">
        <f t="shared" si="63"/>
        <v>51.81</v>
      </c>
      <c r="K440" s="27">
        <f t="shared" si="64"/>
        <v>-2</v>
      </c>
      <c r="L440" s="27">
        <f t="shared" si="65"/>
        <v>-96.02000000000001</v>
      </c>
      <c r="M440" s="30">
        <f t="shared" si="66"/>
        <v>1.519999999999996</v>
      </c>
      <c r="N440" s="27">
        <f t="shared" si="67"/>
        <v>4.5599999999999881</v>
      </c>
      <c r="O440" s="27">
        <f t="shared" si="68"/>
        <v>-2</v>
      </c>
      <c r="P440" s="27">
        <f t="shared" si="69"/>
        <v>-100.58000000000001</v>
      </c>
      <c r="Q440" s="28" t="str">
        <f t="shared" si="70"/>
        <v/>
      </c>
    </row>
    <row r="441" spans="1:17" x14ac:dyDescent="0.25">
      <c r="A441">
        <v>841566</v>
      </c>
      <c r="B441" t="s">
        <v>474</v>
      </c>
      <c r="C441" s="3">
        <v>1</v>
      </c>
      <c r="D441" s="3">
        <v>47.28</v>
      </c>
      <c r="E441" s="3">
        <v>47.28</v>
      </c>
      <c r="F441" s="3"/>
      <c r="G441" s="3"/>
      <c r="H441" s="3"/>
      <c r="I441" s="29">
        <f t="shared" si="62"/>
        <v>47.28</v>
      </c>
      <c r="J441" s="29" t="str">
        <f t="shared" si="63"/>
        <v/>
      </c>
      <c r="K441" s="27">
        <f t="shared" si="64"/>
        <v>-1</v>
      </c>
      <c r="L441" s="27">
        <f t="shared" si="65"/>
        <v>-47.28</v>
      </c>
      <c r="M441" s="30" t="str">
        <f t="shared" si="66"/>
        <v/>
      </c>
      <c r="N441" s="27" t="str">
        <f t="shared" si="67"/>
        <v/>
      </c>
      <c r="O441" s="27" t="str">
        <f t="shared" si="68"/>
        <v/>
      </c>
      <c r="P441" s="27" t="str">
        <f t="shared" si="69"/>
        <v/>
      </c>
      <c r="Q441" s="28">
        <f t="shared" si="70"/>
        <v>-47.28</v>
      </c>
    </row>
    <row r="442" spans="1:17" x14ac:dyDescent="0.25">
      <c r="A442">
        <v>843067</v>
      </c>
      <c r="B442" t="s">
        <v>485</v>
      </c>
      <c r="C442" s="3">
        <v>4</v>
      </c>
      <c r="D442" s="3">
        <v>369.78500000000003</v>
      </c>
      <c r="E442" s="3">
        <v>1479.14</v>
      </c>
      <c r="F442" s="3">
        <v>3</v>
      </c>
      <c r="G442" s="3">
        <v>425.36666666666662</v>
      </c>
      <c r="H442" s="3">
        <v>1276.0999999999999</v>
      </c>
      <c r="I442" s="29">
        <f t="shared" si="62"/>
        <v>369.78500000000003</v>
      </c>
      <c r="J442" s="29">
        <f t="shared" si="63"/>
        <v>425.36666666666662</v>
      </c>
      <c r="K442" s="27">
        <f t="shared" si="64"/>
        <v>-1</v>
      </c>
      <c r="L442" s="27">
        <f t="shared" si="65"/>
        <v>-203.04000000000019</v>
      </c>
      <c r="M442" s="30">
        <f t="shared" si="66"/>
        <v>55.581666666666592</v>
      </c>
      <c r="N442" s="27">
        <f t="shared" si="67"/>
        <v>166.74499999999978</v>
      </c>
      <c r="O442" s="27">
        <f t="shared" si="68"/>
        <v>-1</v>
      </c>
      <c r="P442" s="27">
        <f t="shared" si="69"/>
        <v>-369.78500000000003</v>
      </c>
      <c r="Q442" s="28" t="str">
        <f t="shared" si="70"/>
        <v/>
      </c>
    </row>
    <row r="443" spans="1:17" x14ac:dyDescent="0.25">
      <c r="A443">
        <v>844145</v>
      </c>
      <c r="B443" t="s">
        <v>727</v>
      </c>
      <c r="C443" s="3">
        <v>7</v>
      </c>
      <c r="D443" s="3">
        <v>35.68</v>
      </c>
      <c r="E443" s="3">
        <v>247.29999999999998</v>
      </c>
      <c r="F443" s="3">
        <v>6</v>
      </c>
      <c r="G443" s="3">
        <v>36.69</v>
      </c>
      <c r="H443" s="3">
        <v>220.47</v>
      </c>
      <c r="I443" s="29">
        <f t="shared" si="62"/>
        <v>35.328571428571429</v>
      </c>
      <c r="J443" s="29">
        <f t="shared" si="63"/>
        <v>36.744999999999997</v>
      </c>
      <c r="K443" s="27">
        <f t="shared" si="64"/>
        <v>-1</v>
      </c>
      <c r="L443" s="27">
        <f t="shared" si="65"/>
        <v>-26.829999999999984</v>
      </c>
      <c r="M443" s="30">
        <f t="shared" si="66"/>
        <v>1.4164285714285683</v>
      </c>
      <c r="N443" s="27">
        <f t="shared" si="67"/>
        <v>8.4985714285714096</v>
      </c>
      <c r="O443" s="27">
        <f t="shared" si="68"/>
        <v>-1</v>
      </c>
      <c r="P443" s="27">
        <f t="shared" si="69"/>
        <v>-35.328571428571429</v>
      </c>
      <c r="Q443" s="28" t="str">
        <f t="shared" si="70"/>
        <v/>
      </c>
    </row>
    <row r="444" spans="1:17" x14ac:dyDescent="0.25">
      <c r="A444">
        <v>844374</v>
      </c>
      <c r="B444" t="s">
        <v>693</v>
      </c>
      <c r="C444" s="3"/>
      <c r="D444" s="3"/>
      <c r="E444" s="3"/>
      <c r="F444" s="3">
        <v>4</v>
      </c>
      <c r="G444" s="3">
        <v>104.83</v>
      </c>
      <c r="H444" s="3">
        <v>419.34</v>
      </c>
      <c r="I444" s="29" t="str">
        <f t="shared" si="62"/>
        <v/>
      </c>
      <c r="J444" s="29">
        <f t="shared" si="63"/>
        <v>104.83499999999999</v>
      </c>
      <c r="K444" s="27">
        <f t="shared" si="64"/>
        <v>4</v>
      </c>
      <c r="L444" s="27">
        <f t="shared" si="65"/>
        <v>419.34</v>
      </c>
      <c r="M444" s="30" t="str">
        <f t="shared" si="66"/>
        <v/>
      </c>
      <c r="N444" s="27" t="str">
        <f t="shared" si="67"/>
        <v/>
      </c>
      <c r="O444" s="27" t="str">
        <f t="shared" si="68"/>
        <v/>
      </c>
      <c r="P444" s="27" t="str">
        <f t="shared" si="69"/>
        <v/>
      </c>
      <c r="Q444" s="28">
        <f t="shared" si="70"/>
        <v>419.34</v>
      </c>
    </row>
    <row r="445" spans="1:17" x14ac:dyDescent="0.25">
      <c r="A445">
        <v>844378</v>
      </c>
      <c r="B445" t="s">
        <v>524</v>
      </c>
      <c r="C445" s="3">
        <v>2</v>
      </c>
      <c r="D445" s="3">
        <v>48.54</v>
      </c>
      <c r="E445" s="3">
        <v>97.08</v>
      </c>
      <c r="F445" s="3">
        <v>1</v>
      </c>
      <c r="G445" s="3">
        <v>48.52</v>
      </c>
      <c r="H445" s="3">
        <v>48.52</v>
      </c>
      <c r="I445" s="29">
        <f t="shared" si="62"/>
        <v>48.54</v>
      </c>
      <c r="J445" s="29">
        <f t="shared" si="63"/>
        <v>48.52</v>
      </c>
      <c r="K445" s="27">
        <f t="shared" si="64"/>
        <v>-1</v>
      </c>
      <c r="L445" s="27">
        <f t="shared" si="65"/>
        <v>-48.559999999999995</v>
      </c>
      <c r="M445" s="30">
        <f t="shared" si="66"/>
        <v>-1.9999999999996021E-2</v>
      </c>
      <c r="N445" s="27">
        <f t="shared" si="67"/>
        <v>-1.9999999999996021E-2</v>
      </c>
      <c r="O445" s="27">
        <f t="shared" si="68"/>
        <v>-1</v>
      </c>
      <c r="P445" s="27">
        <f t="shared" si="69"/>
        <v>-48.54</v>
      </c>
      <c r="Q445" s="28" t="str">
        <f t="shared" si="70"/>
        <v/>
      </c>
    </row>
    <row r="446" spans="1:17" x14ac:dyDescent="0.25">
      <c r="A446">
        <v>845075</v>
      </c>
      <c r="B446" t="s">
        <v>743</v>
      </c>
      <c r="C446" s="3">
        <v>2</v>
      </c>
      <c r="D446" s="3">
        <v>353.94</v>
      </c>
      <c r="E446" s="3">
        <v>707.88</v>
      </c>
      <c r="F446" s="3">
        <v>5</v>
      </c>
      <c r="G446" s="3">
        <v>353.79250000000002</v>
      </c>
      <c r="H446" s="3">
        <v>1768.8</v>
      </c>
      <c r="I446" s="29">
        <f t="shared" si="62"/>
        <v>353.94</v>
      </c>
      <c r="J446" s="29">
        <f t="shared" si="63"/>
        <v>353.76</v>
      </c>
      <c r="K446" s="27">
        <f t="shared" si="64"/>
        <v>3</v>
      </c>
      <c r="L446" s="27">
        <f t="shared" si="65"/>
        <v>1060.92</v>
      </c>
      <c r="M446" s="30">
        <f t="shared" si="66"/>
        <v>-0.18000000000000682</v>
      </c>
      <c r="N446" s="27">
        <f t="shared" si="67"/>
        <v>-0.90000000000003411</v>
      </c>
      <c r="O446" s="27">
        <f t="shared" si="68"/>
        <v>3</v>
      </c>
      <c r="P446" s="27">
        <f t="shared" si="69"/>
        <v>1061.82</v>
      </c>
      <c r="Q446" s="28" t="str">
        <f t="shared" si="70"/>
        <v/>
      </c>
    </row>
    <row r="447" spans="1:17" x14ac:dyDescent="0.25">
      <c r="A447">
        <v>845219</v>
      </c>
      <c r="B447" t="s">
        <v>683</v>
      </c>
      <c r="C447" s="3"/>
      <c r="D447" s="3"/>
      <c r="E447" s="3"/>
      <c r="F447" s="3">
        <v>3</v>
      </c>
      <c r="G447" s="3">
        <v>348.02666666666664</v>
      </c>
      <c r="H447" s="3">
        <v>1044.08</v>
      </c>
      <c r="I447" s="29" t="str">
        <f t="shared" si="62"/>
        <v/>
      </c>
      <c r="J447" s="29">
        <f t="shared" si="63"/>
        <v>348.02666666666664</v>
      </c>
      <c r="K447" s="27">
        <f t="shared" si="64"/>
        <v>3</v>
      </c>
      <c r="L447" s="27">
        <f t="shared" si="65"/>
        <v>1044.08</v>
      </c>
      <c r="M447" s="30" t="str">
        <f t="shared" si="66"/>
        <v/>
      </c>
      <c r="N447" s="27" t="str">
        <f t="shared" si="67"/>
        <v/>
      </c>
      <c r="O447" s="27" t="str">
        <f t="shared" si="68"/>
        <v/>
      </c>
      <c r="P447" s="27" t="str">
        <f t="shared" si="69"/>
        <v/>
      </c>
      <c r="Q447" s="28">
        <f t="shared" si="70"/>
        <v>1044.08</v>
      </c>
    </row>
    <row r="448" spans="1:17" x14ac:dyDescent="0.25">
      <c r="A448">
        <v>845220</v>
      </c>
      <c r="B448" t="s">
        <v>678</v>
      </c>
      <c r="C448" s="3">
        <v>4</v>
      </c>
      <c r="D448" s="3">
        <v>219.57500000000002</v>
      </c>
      <c r="E448" s="3">
        <v>878.30000000000007</v>
      </c>
      <c r="F448" s="3">
        <v>5</v>
      </c>
      <c r="G448" s="3">
        <v>219.52599999999998</v>
      </c>
      <c r="H448" s="3">
        <v>1097.6299999999999</v>
      </c>
      <c r="I448" s="29">
        <f t="shared" si="62"/>
        <v>219.57500000000002</v>
      </c>
      <c r="J448" s="29">
        <f t="shared" si="63"/>
        <v>219.52599999999998</v>
      </c>
      <c r="K448" s="27">
        <f t="shared" si="64"/>
        <v>1</v>
      </c>
      <c r="L448" s="27">
        <f t="shared" si="65"/>
        <v>219.32999999999981</v>
      </c>
      <c r="M448" s="30">
        <f t="shared" si="66"/>
        <v>-4.9000000000035016E-2</v>
      </c>
      <c r="N448" s="27">
        <f t="shared" si="67"/>
        <v>-0.24500000000017508</v>
      </c>
      <c r="O448" s="27">
        <f t="shared" si="68"/>
        <v>1</v>
      </c>
      <c r="P448" s="27">
        <f t="shared" si="69"/>
        <v>219.57500000000002</v>
      </c>
      <c r="Q448" s="28" t="str">
        <f t="shared" si="70"/>
        <v/>
      </c>
    </row>
    <row r="449" spans="1:17" x14ac:dyDescent="0.25">
      <c r="A449">
        <v>845369</v>
      </c>
      <c r="B449" t="s">
        <v>69</v>
      </c>
      <c r="C449" s="3"/>
      <c r="D449" s="3"/>
      <c r="E449" s="3"/>
      <c r="F449" s="3">
        <v>7</v>
      </c>
      <c r="G449" s="3">
        <v>112.22500000000001</v>
      </c>
      <c r="H449" s="3">
        <v>785.63</v>
      </c>
      <c r="I449" s="29" t="str">
        <f t="shared" si="62"/>
        <v/>
      </c>
      <c r="J449" s="29">
        <f t="shared" si="63"/>
        <v>112.23285714285714</v>
      </c>
      <c r="K449" s="27">
        <f t="shared" si="64"/>
        <v>7</v>
      </c>
      <c r="L449" s="27">
        <f t="shared" si="65"/>
        <v>785.63</v>
      </c>
      <c r="M449" s="30" t="str">
        <f t="shared" si="66"/>
        <v/>
      </c>
      <c r="N449" s="27" t="str">
        <f t="shared" si="67"/>
        <v/>
      </c>
      <c r="O449" s="27" t="str">
        <f t="shared" si="68"/>
        <v/>
      </c>
      <c r="P449" s="27" t="str">
        <f t="shared" si="69"/>
        <v/>
      </c>
      <c r="Q449" s="28">
        <f t="shared" si="70"/>
        <v>785.63</v>
      </c>
    </row>
    <row r="450" spans="1:17" x14ac:dyDescent="0.25">
      <c r="A450">
        <v>845593</v>
      </c>
      <c r="B450" t="s">
        <v>389</v>
      </c>
      <c r="C450" s="3">
        <v>5</v>
      </c>
      <c r="D450" s="3">
        <v>39.380000000000003</v>
      </c>
      <c r="E450" s="3">
        <v>196.9</v>
      </c>
      <c r="F450" s="3">
        <v>15</v>
      </c>
      <c r="G450" s="3">
        <v>43.8</v>
      </c>
      <c r="H450" s="3">
        <v>657</v>
      </c>
      <c r="I450" s="29">
        <f t="shared" si="62"/>
        <v>39.380000000000003</v>
      </c>
      <c r="J450" s="29">
        <f t="shared" si="63"/>
        <v>43.8</v>
      </c>
      <c r="K450" s="27">
        <f t="shared" si="64"/>
        <v>10</v>
      </c>
      <c r="L450" s="27">
        <f t="shared" si="65"/>
        <v>460.1</v>
      </c>
      <c r="M450" s="30">
        <f t="shared" si="66"/>
        <v>4.4199999999999946</v>
      </c>
      <c r="N450" s="27">
        <f t="shared" si="67"/>
        <v>66.299999999999926</v>
      </c>
      <c r="O450" s="27">
        <f t="shared" si="68"/>
        <v>10</v>
      </c>
      <c r="P450" s="27">
        <f t="shared" si="69"/>
        <v>393.8</v>
      </c>
      <c r="Q450" s="28" t="str">
        <f t="shared" si="70"/>
        <v/>
      </c>
    </row>
    <row r="451" spans="1:17" x14ac:dyDescent="0.25">
      <c r="A451">
        <v>845697</v>
      </c>
      <c r="B451" t="s">
        <v>462</v>
      </c>
      <c r="C451" s="3"/>
      <c r="D451" s="3"/>
      <c r="E451" s="3"/>
      <c r="F451" s="3">
        <v>5</v>
      </c>
      <c r="G451" s="3">
        <v>44.793333333333329</v>
      </c>
      <c r="H451" s="3">
        <v>223.97</v>
      </c>
      <c r="I451" s="29" t="str">
        <f t="shared" si="62"/>
        <v/>
      </c>
      <c r="J451" s="29">
        <f t="shared" si="63"/>
        <v>44.793999999999997</v>
      </c>
      <c r="K451" s="27">
        <f t="shared" si="64"/>
        <v>5</v>
      </c>
      <c r="L451" s="27">
        <f t="shared" si="65"/>
        <v>223.97</v>
      </c>
      <c r="M451" s="30" t="str">
        <f t="shared" si="66"/>
        <v/>
      </c>
      <c r="N451" s="27" t="str">
        <f t="shared" si="67"/>
        <v/>
      </c>
      <c r="O451" s="27" t="str">
        <f t="shared" si="68"/>
        <v/>
      </c>
      <c r="P451" s="27" t="str">
        <f t="shared" si="69"/>
        <v/>
      </c>
      <c r="Q451" s="28">
        <f t="shared" si="70"/>
        <v>223.97</v>
      </c>
    </row>
    <row r="452" spans="1:17" x14ac:dyDescent="0.25">
      <c r="A452">
        <v>846141</v>
      </c>
      <c r="B452" t="s">
        <v>856</v>
      </c>
      <c r="C452" s="3">
        <v>1</v>
      </c>
      <c r="D452" s="3">
        <v>288.94</v>
      </c>
      <c r="E452" s="3">
        <v>288.94</v>
      </c>
      <c r="F452" s="3">
        <v>1</v>
      </c>
      <c r="G452" s="3">
        <v>288.94</v>
      </c>
      <c r="H452" s="3">
        <v>288.94</v>
      </c>
      <c r="I452" s="29">
        <f t="shared" si="62"/>
        <v>288.94</v>
      </c>
      <c r="J452" s="29">
        <f t="shared" si="63"/>
        <v>288.94</v>
      </c>
      <c r="K452" s="27">
        <f t="shared" si="64"/>
        <v>0</v>
      </c>
      <c r="L452" s="27">
        <f t="shared" si="65"/>
        <v>0</v>
      </c>
      <c r="M452" s="30">
        <f t="shared" si="66"/>
        <v>0</v>
      </c>
      <c r="N452" s="27">
        <f t="shared" si="67"/>
        <v>0</v>
      </c>
      <c r="O452" s="27">
        <f t="shared" si="68"/>
        <v>0</v>
      </c>
      <c r="P452" s="27">
        <f t="shared" si="69"/>
        <v>0</v>
      </c>
      <c r="Q452" s="28" t="str">
        <f t="shared" si="70"/>
        <v/>
      </c>
    </row>
    <row r="453" spans="1:17" x14ac:dyDescent="0.25">
      <c r="A453">
        <v>846340</v>
      </c>
      <c r="B453" t="s">
        <v>682</v>
      </c>
      <c r="C453" s="3">
        <v>2</v>
      </c>
      <c r="D453" s="3">
        <v>277.66000000000003</v>
      </c>
      <c r="E453" s="3">
        <v>555.32000000000005</v>
      </c>
      <c r="F453" s="3">
        <v>4</v>
      </c>
      <c r="G453" s="3">
        <v>277.59333333333331</v>
      </c>
      <c r="H453" s="3">
        <v>1110.44</v>
      </c>
      <c r="I453" s="29">
        <f t="shared" si="62"/>
        <v>277.66000000000003</v>
      </c>
      <c r="J453" s="29">
        <f t="shared" si="63"/>
        <v>277.61</v>
      </c>
      <c r="K453" s="27">
        <f t="shared" si="64"/>
        <v>2</v>
      </c>
      <c r="L453" s="27">
        <f t="shared" si="65"/>
        <v>555.12</v>
      </c>
      <c r="M453" s="30">
        <f t="shared" si="66"/>
        <v>-5.0000000000011369E-2</v>
      </c>
      <c r="N453" s="27">
        <f t="shared" si="67"/>
        <v>-0.20000000000004547</v>
      </c>
      <c r="O453" s="27">
        <f t="shared" si="68"/>
        <v>2</v>
      </c>
      <c r="P453" s="27">
        <f t="shared" si="69"/>
        <v>555.32000000000005</v>
      </c>
      <c r="Q453" s="28" t="str">
        <f t="shared" si="70"/>
        <v/>
      </c>
    </row>
    <row r="454" spans="1:17" x14ac:dyDescent="0.25">
      <c r="A454">
        <v>846346</v>
      </c>
      <c r="B454" t="s">
        <v>211</v>
      </c>
      <c r="C454" s="3">
        <v>44</v>
      </c>
      <c r="D454" s="3">
        <v>113.7773684210526</v>
      </c>
      <c r="E454" s="3">
        <v>5002.45</v>
      </c>
      <c r="F454" s="3">
        <v>37</v>
      </c>
      <c r="G454" s="3">
        <v>112.05333333333334</v>
      </c>
      <c r="H454" s="3">
        <v>4131.68</v>
      </c>
      <c r="I454" s="29">
        <f t="shared" si="62"/>
        <v>113.69204545454545</v>
      </c>
      <c r="J454" s="29">
        <f t="shared" si="63"/>
        <v>111.66702702702703</v>
      </c>
      <c r="K454" s="27">
        <f t="shared" si="64"/>
        <v>-7</v>
      </c>
      <c r="L454" s="27">
        <f t="shared" si="65"/>
        <v>-870.76999999999953</v>
      </c>
      <c r="M454" s="30">
        <f t="shared" si="66"/>
        <v>-2.0250184275184182</v>
      </c>
      <c r="N454" s="27">
        <f t="shared" si="67"/>
        <v>-74.925681818181474</v>
      </c>
      <c r="O454" s="27">
        <f t="shared" si="68"/>
        <v>-7</v>
      </c>
      <c r="P454" s="27">
        <f t="shared" si="69"/>
        <v>-795.84431818181815</v>
      </c>
      <c r="Q454" s="28" t="str">
        <f t="shared" si="70"/>
        <v/>
      </c>
    </row>
    <row r="455" spans="1:17" x14ac:dyDescent="0.25">
      <c r="A455">
        <v>846413</v>
      </c>
      <c r="B455" t="s">
        <v>310</v>
      </c>
      <c r="C455" s="3">
        <v>1</v>
      </c>
      <c r="D455" s="3">
        <v>133.28</v>
      </c>
      <c r="E455" s="3">
        <v>133.28</v>
      </c>
      <c r="F455" s="3"/>
      <c r="G455" s="3"/>
      <c r="H455" s="3"/>
      <c r="I455" s="29">
        <f t="shared" si="62"/>
        <v>133.28</v>
      </c>
      <c r="J455" s="29" t="str">
        <f t="shared" si="63"/>
        <v/>
      </c>
      <c r="K455" s="27">
        <f t="shared" si="64"/>
        <v>-1</v>
      </c>
      <c r="L455" s="27">
        <f t="shared" si="65"/>
        <v>-133.28</v>
      </c>
      <c r="M455" s="30" t="str">
        <f t="shared" si="66"/>
        <v/>
      </c>
      <c r="N455" s="27" t="str">
        <f t="shared" si="67"/>
        <v/>
      </c>
      <c r="O455" s="27" t="str">
        <f t="shared" si="68"/>
        <v/>
      </c>
      <c r="P455" s="27" t="str">
        <f t="shared" si="69"/>
        <v/>
      </c>
      <c r="Q455" s="28">
        <f t="shared" si="70"/>
        <v>-133.28</v>
      </c>
    </row>
    <row r="456" spans="1:17" x14ac:dyDescent="0.25">
      <c r="A456">
        <v>846694</v>
      </c>
      <c r="B456" t="s">
        <v>390</v>
      </c>
      <c r="C456" s="3">
        <v>3</v>
      </c>
      <c r="D456" s="3">
        <v>65.36</v>
      </c>
      <c r="E456" s="3">
        <v>196.08</v>
      </c>
      <c r="F456" s="3">
        <v>4</v>
      </c>
      <c r="G456" s="3">
        <v>59.77</v>
      </c>
      <c r="H456" s="3">
        <v>239.08</v>
      </c>
      <c r="I456" s="29">
        <f t="shared" si="62"/>
        <v>65.36</v>
      </c>
      <c r="J456" s="29">
        <f t="shared" si="63"/>
        <v>59.77</v>
      </c>
      <c r="K456" s="27">
        <f t="shared" si="64"/>
        <v>1</v>
      </c>
      <c r="L456" s="27">
        <f t="shared" si="65"/>
        <v>43</v>
      </c>
      <c r="M456" s="30">
        <f t="shared" si="66"/>
        <v>-5.5899999999999963</v>
      </c>
      <c r="N456" s="27">
        <f t="shared" si="67"/>
        <v>-22.359999999999985</v>
      </c>
      <c r="O456" s="27">
        <f t="shared" si="68"/>
        <v>1</v>
      </c>
      <c r="P456" s="27">
        <f t="shared" si="69"/>
        <v>65.36</v>
      </c>
      <c r="Q456" s="28" t="str">
        <f t="shared" si="70"/>
        <v/>
      </c>
    </row>
    <row r="457" spans="1:17" x14ac:dyDescent="0.25">
      <c r="A457">
        <v>846745</v>
      </c>
      <c r="B457" t="s">
        <v>394</v>
      </c>
      <c r="C457" s="3">
        <v>1</v>
      </c>
      <c r="D457" s="3">
        <v>173.1</v>
      </c>
      <c r="E457" s="3">
        <v>173.1</v>
      </c>
      <c r="F457" s="3"/>
      <c r="G457" s="3"/>
      <c r="H457" s="3"/>
      <c r="I457" s="29">
        <f t="shared" si="62"/>
        <v>173.1</v>
      </c>
      <c r="J457" s="29" t="str">
        <f t="shared" si="63"/>
        <v/>
      </c>
      <c r="K457" s="27">
        <f t="shared" si="64"/>
        <v>-1</v>
      </c>
      <c r="L457" s="27">
        <f t="shared" si="65"/>
        <v>-173.1</v>
      </c>
      <c r="M457" s="30" t="str">
        <f t="shared" si="66"/>
        <v/>
      </c>
      <c r="N457" s="27" t="str">
        <f t="shared" si="67"/>
        <v/>
      </c>
      <c r="O457" s="27" t="str">
        <f t="shared" si="68"/>
        <v/>
      </c>
      <c r="P457" s="27" t="str">
        <f t="shared" si="69"/>
        <v/>
      </c>
      <c r="Q457" s="28">
        <f t="shared" si="70"/>
        <v>-173.1</v>
      </c>
    </row>
    <row r="458" spans="1:17" x14ac:dyDescent="0.25">
      <c r="A458">
        <v>846824</v>
      </c>
      <c r="B458" t="s">
        <v>676</v>
      </c>
      <c r="C458" s="3">
        <v>2</v>
      </c>
      <c r="D458" s="3">
        <v>158.97999999999999</v>
      </c>
      <c r="E458" s="3">
        <v>317.95999999999998</v>
      </c>
      <c r="F458" s="3"/>
      <c r="G458" s="3"/>
      <c r="H458" s="3"/>
      <c r="I458" s="29">
        <f t="shared" si="62"/>
        <v>158.97999999999999</v>
      </c>
      <c r="J458" s="29" t="str">
        <f t="shared" si="63"/>
        <v/>
      </c>
      <c r="K458" s="27">
        <f t="shared" si="64"/>
        <v>-2</v>
      </c>
      <c r="L458" s="27">
        <f t="shared" si="65"/>
        <v>-317.95999999999998</v>
      </c>
      <c r="M458" s="30" t="str">
        <f t="shared" si="66"/>
        <v/>
      </c>
      <c r="N458" s="27" t="str">
        <f t="shared" si="67"/>
        <v/>
      </c>
      <c r="O458" s="27" t="str">
        <f t="shared" si="68"/>
        <v/>
      </c>
      <c r="P458" s="27" t="str">
        <f t="shared" si="69"/>
        <v/>
      </c>
      <c r="Q458" s="28">
        <f t="shared" si="70"/>
        <v>-317.95999999999998</v>
      </c>
    </row>
    <row r="459" spans="1:17" x14ac:dyDescent="0.25">
      <c r="A459">
        <v>847085</v>
      </c>
      <c r="B459" t="s">
        <v>161</v>
      </c>
      <c r="C459" s="3">
        <v>1</v>
      </c>
      <c r="D459" s="3">
        <v>606.70000000000005</v>
      </c>
      <c r="E459" s="3">
        <v>606.70000000000005</v>
      </c>
      <c r="F459" s="3">
        <v>3</v>
      </c>
      <c r="G459" s="3">
        <v>606.70000000000005</v>
      </c>
      <c r="H459" s="3">
        <v>1820.0900000000001</v>
      </c>
      <c r="I459" s="29">
        <f t="shared" si="62"/>
        <v>606.70000000000005</v>
      </c>
      <c r="J459" s="29">
        <f t="shared" si="63"/>
        <v>606.69666666666672</v>
      </c>
      <c r="K459" s="27">
        <f t="shared" si="64"/>
        <v>2</v>
      </c>
      <c r="L459" s="27">
        <f t="shared" si="65"/>
        <v>1213.3900000000001</v>
      </c>
      <c r="M459" s="30">
        <f t="shared" si="66"/>
        <v>-3.3333333333303017E-3</v>
      </c>
      <c r="N459" s="27">
        <f t="shared" si="67"/>
        <v>-9.9999999999909051E-3</v>
      </c>
      <c r="O459" s="27">
        <f t="shared" si="68"/>
        <v>2</v>
      </c>
      <c r="P459" s="27">
        <f t="shared" si="69"/>
        <v>1213.4000000000001</v>
      </c>
      <c r="Q459" s="28" t="str">
        <f t="shared" si="70"/>
        <v/>
      </c>
    </row>
    <row r="460" spans="1:17" x14ac:dyDescent="0.25">
      <c r="A460">
        <v>847627</v>
      </c>
      <c r="B460" t="s">
        <v>290</v>
      </c>
      <c r="C460" s="3">
        <v>3</v>
      </c>
      <c r="D460" s="3">
        <v>50.523333333333333</v>
      </c>
      <c r="E460" s="3">
        <v>151.57</v>
      </c>
      <c r="F460" s="3"/>
      <c r="G460" s="3"/>
      <c r="H460" s="3"/>
      <c r="I460" s="29">
        <f t="shared" si="62"/>
        <v>50.523333333333333</v>
      </c>
      <c r="J460" s="29" t="str">
        <f t="shared" si="63"/>
        <v/>
      </c>
      <c r="K460" s="27">
        <f t="shared" si="64"/>
        <v>-3</v>
      </c>
      <c r="L460" s="27">
        <f t="shared" si="65"/>
        <v>-151.57</v>
      </c>
      <c r="M460" s="30" t="str">
        <f t="shared" si="66"/>
        <v/>
      </c>
      <c r="N460" s="27" t="str">
        <f t="shared" si="67"/>
        <v/>
      </c>
      <c r="O460" s="27" t="str">
        <f t="shared" si="68"/>
        <v/>
      </c>
      <c r="P460" s="27" t="str">
        <f t="shared" si="69"/>
        <v/>
      </c>
      <c r="Q460" s="28">
        <f t="shared" si="70"/>
        <v>-151.57</v>
      </c>
    </row>
    <row r="461" spans="1:17" x14ac:dyDescent="0.25">
      <c r="A461">
        <v>847713</v>
      </c>
      <c r="B461" t="s">
        <v>72</v>
      </c>
      <c r="C461" s="3">
        <v>1</v>
      </c>
      <c r="D461" s="3">
        <v>84.29</v>
      </c>
      <c r="E461" s="3">
        <v>84.29</v>
      </c>
      <c r="F461" s="3">
        <v>2</v>
      </c>
      <c r="G461" s="3">
        <v>111.63</v>
      </c>
      <c r="H461" s="3">
        <v>223.26</v>
      </c>
      <c r="I461" s="29">
        <f t="shared" si="62"/>
        <v>84.29</v>
      </c>
      <c r="J461" s="29">
        <f t="shared" si="63"/>
        <v>111.63</v>
      </c>
      <c r="K461" s="27">
        <f t="shared" si="64"/>
        <v>1</v>
      </c>
      <c r="L461" s="27">
        <f t="shared" si="65"/>
        <v>138.96999999999997</v>
      </c>
      <c r="M461" s="30">
        <f t="shared" si="66"/>
        <v>27.339999999999989</v>
      </c>
      <c r="N461" s="27">
        <f t="shared" si="67"/>
        <v>54.679999999999978</v>
      </c>
      <c r="O461" s="27">
        <f t="shared" si="68"/>
        <v>1</v>
      </c>
      <c r="P461" s="27">
        <f t="shared" si="69"/>
        <v>84.29</v>
      </c>
      <c r="Q461" s="28" t="str">
        <f t="shared" si="70"/>
        <v/>
      </c>
    </row>
    <row r="462" spans="1:17" x14ac:dyDescent="0.25">
      <c r="A462">
        <v>847729</v>
      </c>
      <c r="B462" t="s">
        <v>843</v>
      </c>
      <c r="C462" s="3"/>
      <c r="D462" s="3"/>
      <c r="E462" s="3"/>
      <c r="F462" s="3">
        <v>3</v>
      </c>
      <c r="G462" s="3">
        <v>1591.36</v>
      </c>
      <c r="H462" s="3">
        <v>4774.08</v>
      </c>
      <c r="I462" s="29" t="str">
        <f t="shared" si="62"/>
        <v/>
      </c>
      <c r="J462" s="29">
        <f t="shared" si="63"/>
        <v>1591.36</v>
      </c>
      <c r="K462" s="27">
        <f t="shared" si="64"/>
        <v>3</v>
      </c>
      <c r="L462" s="27">
        <f t="shared" si="65"/>
        <v>4774.08</v>
      </c>
      <c r="M462" s="30" t="str">
        <f t="shared" si="66"/>
        <v/>
      </c>
      <c r="N462" s="27" t="str">
        <f t="shared" si="67"/>
        <v/>
      </c>
      <c r="O462" s="27" t="str">
        <f t="shared" si="68"/>
        <v/>
      </c>
      <c r="P462" s="27" t="str">
        <f t="shared" si="69"/>
        <v/>
      </c>
      <c r="Q462" s="28">
        <f t="shared" si="70"/>
        <v>4774.08</v>
      </c>
    </row>
    <row r="463" spans="1:17" x14ac:dyDescent="0.25">
      <c r="A463">
        <v>848415</v>
      </c>
      <c r="B463" t="s">
        <v>828</v>
      </c>
      <c r="C463" s="3">
        <v>3</v>
      </c>
      <c r="D463" s="3">
        <v>1772.9866666666667</v>
      </c>
      <c r="E463" s="3">
        <v>5318.96</v>
      </c>
      <c r="F463" s="3">
        <v>1</v>
      </c>
      <c r="G463" s="3">
        <v>1770.84</v>
      </c>
      <c r="H463" s="3">
        <v>1770.84</v>
      </c>
      <c r="I463" s="29">
        <f t="shared" si="62"/>
        <v>1772.9866666666667</v>
      </c>
      <c r="J463" s="29">
        <f t="shared" si="63"/>
        <v>1770.84</v>
      </c>
      <c r="K463" s="27">
        <f t="shared" si="64"/>
        <v>-2</v>
      </c>
      <c r="L463" s="27">
        <f t="shared" si="65"/>
        <v>-3548.12</v>
      </c>
      <c r="M463" s="30">
        <f t="shared" si="66"/>
        <v>-2.1466666666667606</v>
      </c>
      <c r="N463" s="27">
        <f t="shared" si="67"/>
        <v>-2.1466666666667606</v>
      </c>
      <c r="O463" s="27">
        <f t="shared" si="68"/>
        <v>-2</v>
      </c>
      <c r="P463" s="27">
        <f t="shared" si="69"/>
        <v>-3545.9733333333334</v>
      </c>
      <c r="Q463" s="28" t="str">
        <f t="shared" si="70"/>
        <v/>
      </c>
    </row>
    <row r="464" spans="1:17" x14ac:dyDescent="0.25">
      <c r="A464">
        <v>848469</v>
      </c>
      <c r="B464" t="s">
        <v>841</v>
      </c>
      <c r="C464" s="3">
        <v>6</v>
      </c>
      <c r="D464" s="3">
        <v>3960</v>
      </c>
      <c r="E464" s="3">
        <v>23760</v>
      </c>
      <c r="F464" s="3">
        <v>19</v>
      </c>
      <c r="G464" s="3">
        <v>3960</v>
      </c>
      <c r="H464" s="3">
        <v>75240</v>
      </c>
      <c r="I464" s="29">
        <f t="shared" si="62"/>
        <v>3960</v>
      </c>
      <c r="J464" s="29">
        <f t="shared" si="63"/>
        <v>3960</v>
      </c>
      <c r="K464" s="27">
        <f t="shared" si="64"/>
        <v>13</v>
      </c>
      <c r="L464" s="27">
        <f t="shared" si="65"/>
        <v>51480</v>
      </c>
      <c r="M464" s="30">
        <f t="shared" si="66"/>
        <v>0</v>
      </c>
      <c r="N464" s="27">
        <f t="shared" si="67"/>
        <v>0</v>
      </c>
      <c r="O464" s="27">
        <f t="shared" si="68"/>
        <v>13</v>
      </c>
      <c r="P464" s="27">
        <f t="shared" si="69"/>
        <v>51480</v>
      </c>
      <c r="Q464" s="28" t="str">
        <f t="shared" si="70"/>
        <v/>
      </c>
    </row>
    <row r="465" spans="1:17" x14ac:dyDescent="0.25">
      <c r="A465">
        <v>848545</v>
      </c>
      <c r="B465" t="s">
        <v>55</v>
      </c>
      <c r="C465" s="3"/>
      <c r="D465" s="3"/>
      <c r="E465" s="3"/>
      <c r="F465" s="3">
        <v>1</v>
      </c>
      <c r="G465" s="3">
        <v>81.900000000000006</v>
      </c>
      <c r="H465" s="3">
        <v>81.900000000000006</v>
      </c>
      <c r="I465" s="29" t="str">
        <f t="shared" si="62"/>
        <v/>
      </c>
      <c r="J465" s="29">
        <f t="shared" si="63"/>
        <v>81.900000000000006</v>
      </c>
      <c r="K465" s="27">
        <f t="shared" si="64"/>
        <v>1</v>
      </c>
      <c r="L465" s="27">
        <f t="shared" si="65"/>
        <v>81.900000000000006</v>
      </c>
      <c r="M465" s="30" t="str">
        <f t="shared" si="66"/>
        <v/>
      </c>
      <c r="N465" s="27" t="str">
        <f t="shared" si="67"/>
        <v/>
      </c>
      <c r="O465" s="27" t="str">
        <f t="shared" si="68"/>
        <v/>
      </c>
      <c r="P465" s="27" t="str">
        <f t="shared" si="69"/>
        <v/>
      </c>
      <c r="Q465" s="28">
        <f t="shared" si="70"/>
        <v>81.900000000000006</v>
      </c>
    </row>
    <row r="466" spans="1:17" x14ac:dyDescent="0.25">
      <c r="A466">
        <v>848611</v>
      </c>
      <c r="B466" t="s">
        <v>13</v>
      </c>
      <c r="C466" s="3"/>
      <c r="D466" s="3"/>
      <c r="E466" s="3"/>
      <c r="F466" s="3">
        <v>1</v>
      </c>
      <c r="G466" s="3">
        <v>1188.08</v>
      </c>
      <c r="H466" s="3">
        <v>1188.08</v>
      </c>
      <c r="I466" s="29" t="str">
        <f t="shared" si="62"/>
        <v/>
      </c>
      <c r="J466" s="29">
        <f t="shared" si="63"/>
        <v>1188.08</v>
      </c>
      <c r="K466" s="27">
        <f t="shared" si="64"/>
        <v>1</v>
      </c>
      <c r="L466" s="27">
        <f t="shared" si="65"/>
        <v>1188.08</v>
      </c>
      <c r="M466" s="30" t="str">
        <f t="shared" si="66"/>
        <v/>
      </c>
      <c r="N466" s="27" t="str">
        <f t="shared" si="67"/>
        <v/>
      </c>
      <c r="O466" s="27" t="str">
        <f t="shared" si="68"/>
        <v/>
      </c>
      <c r="P466" s="27" t="str">
        <f t="shared" si="69"/>
        <v/>
      </c>
      <c r="Q466" s="28">
        <f t="shared" si="70"/>
        <v>1188.08</v>
      </c>
    </row>
    <row r="467" spans="1:17" x14ac:dyDescent="0.25">
      <c r="A467">
        <v>848626</v>
      </c>
      <c r="B467" t="s">
        <v>582</v>
      </c>
      <c r="C467" s="3"/>
      <c r="D467" s="3"/>
      <c r="E467" s="3"/>
      <c r="F467" s="3">
        <v>1</v>
      </c>
      <c r="G467" s="3">
        <v>113.48</v>
      </c>
      <c r="H467" s="3">
        <v>113.48</v>
      </c>
      <c r="I467" s="29" t="str">
        <f t="shared" si="62"/>
        <v/>
      </c>
      <c r="J467" s="29">
        <f t="shared" si="63"/>
        <v>113.48</v>
      </c>
      <c r="K467" s="27">
        <f t="shared" si="64"/>
        <v>1</v>
      </c>
      <c r="L467" s="27">
        <f t="shared" si="65"/>
        <v>113.48</v>
      </c>
      <c r="M467" s="30" t="str">
        <f t="shared" si="66"/>
        <v/>
      </c>
      <c r="N467" s="27" t="str">
        <f t="shared" si="67"/>
        <v/>
      </c>
      <c r="O467" s="27" t="str">
        <f t="shared" si="68"/>
        <v/>
      </c>
      <c r="P467" s="27" t="str">
        <f t="shared" si="69"/>
        <v/>
      </c>
      <c r="Q467" s="28">
        <f t="shared" si="70"/>
        <v>113.48</v>
      </c>
    </row>
    <row r="468" spans="1:17" x14ac:dyDescent="0.25">
      <c r="A468">
        <v>848632</v>
      </c>
      <c r="B468" t="s">
        <v>752</v>
      </c>
      <c r="C468" s="3">
        <v>2</v>
      </c>
      <c r="D468" s="3">
        <v>58.2</v>
      </c>
      <c r="E468" s="3">
        <v>116.4</v>
      </c>
      <c r="F468" s="3"/>
      <c r="G468" s="3"/>
      <c r="H468" s="3"/>
      <c r="I468" s="29">
        <f t="shared" si="62"/>
        <v>58.2</v>
      </c>
      <c r="J468" s="29" t="str">
        <f t="shared" si="63"/>
        <v/>
      </c>
      <c r="K468" s="27">
        <f t="shared" si="64"/>
        <v>-2</v>
      </c>
      <c r="L468" s="27">
        <f t="shared" si="65"/>
        <v>-116.4</v>
      </c>
      <c r="M468" s="30" t="str">
        <f t="shared" si="66"/>
        <v/>
      </c>
      <c r="N468" s="27" t="str">
        <f t="shared" si="67"/>
        <v/>
      </c>
      <c r="O468" s="27" t="str">
        <f t="shared" si="68"/>
        <v/>
      </c>
      <c r="P468" s="27" t="str">
        <f t="shared" si="69"/>
        <v/>
      </c>
      <c r="Q468" s="28">
        <f t="shared" si="70"/>
        <v>-116.4</v>
      </c>
    </row>
    <row r="469" spans="1:17" x14ac:dyDescent="0.25">
      <c r="A469">
        <v>848866</v>
      </c>
      <c r="B469" t="s">
        <v>719</v>
      </c>
      <c r="C469" s="3">
        <v>9</v>
      </c>
      <c r="D469" s="3">
        <v>254.99666666666667</v>
      </c>
      <c r="E469" s="3">
        <v>2293.7199999999998</v>
      </c>
      <c r="F469" s="3">
        <v>11</v>
      </c>
      <c r="G469" s="3">
        <v>255.26714285714289</v>
      </c>
      <c r="H469" s="3">
        <v>2807.84</v>
      </c>
      <c r="I469" s="29">
        <f t="shared" ref="I469:I505" si="71">IF(E469=0,"",E469/C469)</f>
        <v>254.85777777777776</v>
      </c>
      <c r="J469" s="29">
        <f t="shared" ref="J469:J505" si="72">IF(F469=0,"",H469/F469)</f>
        <v>255.25818181818184</v>
      </c>
      <c r="K469" s="27">
        <f t="shared" ref="K469:K505" si="73">F469-C469</f>
        <v>2</v>
      </c>
      <c r="L469" s="27">
        <f t="shared" ref="L469:L505" si="74">H469-E469</f>
        <v>514.12000000000035</v>
      </c>
      <c r="M469" s="30">
        <f t="shared" ref="M469:M505" si="75">IF(OR(C469=0,F469=0),"",J469-I469)</f>
        <v>0.40040404040408362</v>
      </c>
      <c r="N469" s="27">
        <f t="shared" ref="N469:N505" si="76">IF(M469="","",F469*M469)</f>
        <v>4.4044444444449198</v>
      </c>
      <c r="O469" s="27">
        <f t="shared" ref="O469:O505" si="77">IF(M469="","",F469-C469)</f>
        <v>2</v>
      </c>
      <c r="P469" s="27">
        <f t="shared" ref="P469:P505" si="78">IF(M469="","",(F469-C469)*I469)</f>
        <v>509.71555555555551</v>
      </c>
      <c r="Q469" s="28" t="str">
        <f t="shared" ref="Q469:Q505" si="79">IF(M469="",H469-E469,"")</f>
        <v/>
      </c>
    </row>
    <row r="470" spans="1:17" x14ac:dyDescent="0.25">
      <c r="A470">
        <v>849054</v>
      </c>
      <c r="B470" t="s">
        <v>74</v>
      </c>
      <c r="C470" s="3"/>
      <c r="D470" s="3"/>
      <c r="E470" s="3"/>
      <c r="F470" s="3">
        <v>2</v>
      </c>
      <c r="G470" s="3">
        <v>98.22</v>
      </c>
      <c r="H470" s="3">
        <v>196.44</v>
      </c>
      <c r="I470" s="29" t="str">
        <f t="shared" si="71"/>
        <v/>
      </c>
      <c r="J470" s="29">
        <f t="shared" si="72"/>
        <v>98.22</v>
      </c>
      <c r="K470" s="27">
        <f t="shared" si="73"/>
        <v>2</v>
      </c>
      <c r="L470" s="27">
        <f t="shared" si="74"/>
        <v>196.44</v>
      </c>
      <c r="M470" s="30" t="str">
        <f t="shared" si="75"/>
        <v/>
      </c>
      <c r="N470" s="27" t="str">
        <f t="shared" si="76"/>
        <v/>
      </c>
      <c r="O470" s="27" t="str">
        <f t="shared" si="77"/>
        <v/>
      </c>
      <c r="P470" s="27" t="str">
        <f t="shared" si="78"/>
        <v/>
      </c>
      <c r="Q470" s="28">
        <f t="shared" si="79"/>
        <v>196.44</v>
      </c>
    </row>
    <row r="471" spans="1:17" x14ac:dyDescent="0.25">
      <c r="A471">
        <v>849187</v>
      </c>
      <c r="B471" t="s">
        <v>605</v>
      </c>
      <c r="C471" s="3"/>
      <c r="D471" s="3"/>
      <c r="E471" s="3"/>
      <c r="F471" s="3">
        <v>1</v>
      </c>
      <c r="G471" s="3">
        <v>32.33</v>
      </c>
      <c r="H471" s="3">
        <v>32.33</v>
      </c>
      <c r="I471" s="29" t="str">
        <f t="shared" si="71"/>
        <v/>
      </c>
      <c r="J471" s="29">
        <f t="shared" si="72"/>
        <v>32.33</v>
      </c>
      <c r="K471" s="27">
        <f t="shared" si="73"/>
        <v>1</v>
      </c>
      <c r="L471" s="27">
        <f t="shared" si="74"/>
        <v>32.33</v>
      </c>
      <c r="M471" s="30" t="str">
        <f t="shared" si="75"/>
        <v/>
      </c>
      <c r="N471" s="27" t="str">
        <f t="shared" si="76"/>
        <v/>
      </c>
      <c r="O471" s="27" t="str">
        <f t="shared" si="77"/>
        <v/>
      </c>
      <c r="P471" s="27" t="str">
        <f t="shared" si="78"/>
        <v/>
      </c>
      <c r="Q471" s="28">
        <f t="shared" si="79"/>
        <v>32.33</v>
      </c>
    </row>
    <row r="472" spans="1:17" x14ac:dyDescent="0.25">
      <c r="A472">
        <v>849382</v>
      </c>
      <c r="B472" t="s">
        <v>170</v>
      </c>
      <c r="C472" s="3">
        <v>5</v>
      </c>
      <c r="D472" s="3">
        <v>172.21</v>
      </c>
      <c r="E472" s="3">
        <v>861.05</v>
      </c>
      <c r="F472" s="3"/>
      <c r="G472" s="3"/>
      <c r="H472" s="3"/>
      <c r="I472" s="29">
        <f t="shared" si="71"/>
        <v>172.20999999999998</v>
      </c>
      <c r="J472" s="29" t="str">
        <f t="shared" si="72"/>
        <v/>
      </c>
      <c r="K472" s="27">
        <f t="shared" si="73"/>
        <v>-5</v>
      </c>
      <c r="L472" s="27">
        <f t="shared" si="74"/>
        <v>-861.05</v>
      </c>
      <c r="M472" s="30" t="str">
        <f t="shared" si="75"/>
        <v/>
      </c>
      <c r="N472" s="27" t="str">
        <f t="shared" si="76"/>
        <v/>
      </c>
      <c r="O472" s="27" t="str">
        <f t="shared" si="77"/>
        <v/>
      </c>
      <c r="P472" s="27" t="str">
        <f t="shared" si="78"/>
        <v/>
      </c>
      <c r="Q472" s="28">
        <f t="shared" si="79"/>
        <v>-861.05</v>
      </c>
    </row>
    <row r="473" spans="1:17" x14ac:dyDescent="0.25">
      <c r="A473">
        <v>849430</v>
      </c>
      <c r="B473" t="s">
        <v>677</v>
      </c>
      <c r="C473" s="3"/>
      <c r="D473" s="3"/>
      <c r="E473" s="3"/>
      <c r="F473" s="3">
        <v>1</v>
      </c>
      <c r="G473" s="3">
        <v>387.13</v>
      </c>
      <c r="H473" s="3">
        <v>387.13</v>
      </c>
      <c r="I473" s="29" t="str">
        <f t="shared" si="71"/>
        <v/>
      </c>
      <c r="J473" s="29">
        <f t="shared" si="72"/>
        <v>387.13</v>
      </c>
      <c r="K473" s="27">
        <f t="shared" si="73"/>
        <v>1</v>
      </c>
      <c r="L473" s="27">
        <f t="shared" si="74"/>
        <v>387.13</v>
      </c>
      <c r="M473" s="30" t="str">
        <f t="shared" si="75"/>
        <v/>
      </c>
      <c r="N473" s="27" t="str">
        <f t="shared" si="76"/>
        <v/>
      </c>
      <c r="O473" s="27" t="str">
        <f t="shared" si="77"/>
        <v/>
      </c>
      <c r="P473" s="27" t="str">
        <f t="shared" si="78"/>
        <v/>
      </c>
      <c r="Q473" s="28">
        <f t="shared" si="79"/>
        <v>387.13</v>
      </c>
    </row>
    <row r="474" spans="1:17" x14ac:dyDescent="0.25">
      <c r="A474">
        <v>849444</v>
      </c>
      <c r="B474" t="s">
        <v>48</v>
      </c>
      <c r="C474" s="3">
        <v>4</v>
      </c>
      <c r="D474" s="3">
        <v>26.15</v>
      </c>
      <c r="E474" s="3">
        <v>104.6</v>
      </c>
      <c r="F474" s="3"/>
      <c r="G474" s="3"/>
      <c r="H474" s="3"/>
      <c r="I474" s="29">
        <f t="shared" si="71"/>
        <v>26.15</v>
      </c>
      <c r="J474" s="29" t="str">
        <f t="shared" si="72"/>
        <v/>
      </c>
      <c r="K474" s="27">
        <f t="shared" si="73"/>
        <v>-4</v>
      </c>
      <c r="L474" s="27">
        <f t="shared" si="74"/>
        <v>-104.6</v>
      </c>
      <c r="M474" s="30" t="str">
        <f t="shared" si="75"/>
        <v/>
      </c>
      <c r="N474" s="27" t="str">
        <f t="shared" si="76"/>
        <v/>
      </c>
      <c r="O474" s="27" t="str">
        <f t="shared" si="77"/>
        <v/>
      </c>
      <c r="P474" s="27" t="str">
        <f t="shared" si="78"/>
        <v/>
      </c>
      <c r="Q474" s="28">
        <f t="shared" si="79"/>
        <v>-104.6</v>
      </c>
    </row>
    <row r="475" spans="1:17" x14ac:dyDescent="0.25">
      <c r="A475">
        <v>849578</v>
      </c>
      <c r="B475" t="s">
        <v>860</v>
      </c>
      <c r="C475" s="3"/>
      <c r="D475" s="3"/>
      <c r="E475" s="3"/>
      <c r="F475" s="3">
        <v>4</v>
      </c>
      <c r="G475" s="3">
        <v>69.55</v>
      </c>
      <c r="H475" s="3">
        <v>278.2</v>
      </c>
      <c r="I475" s="29" t="str">
        <f t="shared" si="71"/>
        <v/>
      </c>
      <c r="J475" s="29">
        <f t="shared" si="72"/>
        <v>69.55</v>
      </c>
      <c r="K475" s="27">
        <f t="shared" si="73"/>
        <v>4</v>
      </c>
      <c r="L475" s="27">
        <f t="shared" si="74"/>
        <v>278.2</v>
      </c>
      <c r="M475" s="30" t="str">
        <f t="shared" si="75"/>
        <v/>
      </c>
      <c r="N475" s="27" t="str">
        <f t="shared" si="76"/>
        <v/>
      </c>
      <c r="O475" s="27" t="str">
        <f t="shared" si="77"/>
        <v/>
      </c>
      <c r="P475" s="27" t="str">
        <f t="shared" si="78"/>
        <v/>
      </c>
      <c r="Q475" s="28">
        <f t="shared" si="79"/>
        <v>278.2</v>
      </c>
    </row>
    <row r="476" spans="1:17" x14ac:dyDescent="0.25">
      <c r="A476">
        <v>849767</v>
      </c>
      <c r="B476" t="s">
        <v>680</v>
      </c>
      <c r="C476" s="3">
        <v>2</v>
      </c>
      <c r="D476" s="3">
        <v>453.68</v>
      </c>
      <c r="E476" s="3">
        <v>907.36</v>
      </c>
      <c r="F476" s="3">
        <v>3</v>
      </c>
      <c r="G476" s="3">
        <v>453.52</v>
      </c>
      <c r="H476" s="3">
        <v>1360.56</v>
      </c>
      <c r="I476" s="29">
        <f t="shared" si="71"/>
        <v>453.68</v>
      </c>
      <c r="J476" s="29">
        <f t="shared" si="72"/>
        <v>453.52</v>
      </c>
      <c r="K476" s="27">
        <f t="shared" si="73"/>
        <v>1</v>
      </c>
      <c r="L476" s="27">
        <f t="shared" si="74"/>
        <v>453.19999999999993</v>
      </c>
      <c r="M476" s="30">
        <f t="shared" si="75"/>
        <v>-0.16000000000002501</v>
      </c>
      <c r="N476" s="27">
        <f t="shared" si="76"/>
        <v>-0.48000000000007503</v>
      </c>
      <c r="O476" s="27">
        <f t="shared" si="77"/>
        <v>1</v>
      </c>
      <c r="P476" s="27">
        <f t="shared" si="78"/>
        <v>453.68</v>
      </c>
      <c r="Q476" s="28" t="str">
        <f t="shared" si="79"/>
        <v/>
      </c>
    </row>
    <row r="477" spans="1:17" x14ac:dyDescent="0.25">
      <c r="A477">
        <v>849829</v>
      </c>
      <c r="B477" t="s">
        <v>410</v>
      </c>
      <c r="C477" s="3">
        <v>4</v>
      </c>
      <c r="D477" s="3">
        <v>57.00333333333333</v>
      </c>
      <c r="E477" s="3">
        <v>226.76999999999998</v>
      </c>
      <c r="F477" s="3"/>
      <c r="G477" s="3"/>
      <c r="H477" s="3"/>
      <c r="I477" s="29">
        <f t="shared" si="71"/>
        <v>56.692499999999995</v>
      </c>
      <c r="J477" s="29" t="str">
        <f t="shared" si="72"/>
        <v/>
      </c>
      <c r="K477" s="27">
        <f t="shared" si="73"/>
        <v>-4</v>
      </c>
      <c r="L477" s="27">
        <f t="shared" si="74"/>
        <v>-226.76999999999998</v>
      </c>
      <c r="M477" s="30" t="str">
        <f t="shared" si="75"/>
        <v/>
      </c>
      <c r="N477" s="27" t="str">
        <f t="shared" si="76"/>
        <v/>
      </c>
      <c r="O477" s="27" t="str">
        <f t="shared" si="77"/>
        <v/>
      </c>
      <c r="P477" s="27" t="str">
        <f t="shared" si="78"/>
        <v/>
      </c>
      <c r="Q477" s="28">
        <f t="shared" si="79"/>
        <v>-226.76999999999998</v>
      </c>
    </row>
    <row r="478" spans="1:17" x14ac:dyDescent="0.25">
      <c r="A478">
        <v>849831</v>
      </c>
      <c r="B478" t="s">
        <v>681</v>
      </c>
      <c r="C478" s="3">
        <v>3</v>
      </c>
      <c r="D478" s="3">
        <v>170.845</v>
      </c>
      <c r="E478" s="3">
        <v>512.53</v>
      </c>
      <c r="F478" s="3">
        <v>3</v>
      </c>
      <c r="G478" s="3">
        <v>170.84</v>
      </c>
      <c r="H478" s="3">
        <v>512.52</v>
      </c>
      <c r="I478" s="29">
        <f t="shared" si="71"/>
        <v>170.84333333333333</v>
      </c>
      <c r="J478" s="29">
        <f t="shared" si="72"/>
        <v>170.84</v>
      </c>
      <c r="K478" s="27">
        <f t="shared" si="73"/>
        <v>0</v>
      </c>
      <c r="L478" s="27">
        <f t="shared" si="74"/>
        <v>-9.9999999999909051E-3</v>
      </c>
      <c r="M478" s="30">
        <f t="shared" si="75"/>
        <v>-3.3333333333303017E-3</v>
      </c>
      <c r="N478" s="27">
        <f t="shared" si="76"/>
        <v>-9.9999999999909051E-3</v>
      </c>
      <c r="O478" s="27">
        <f t="shared" si="77"/>
        <v>0</v>
      </c>
      <c r="P478" s="27">
        <f t="shared" si="78"/>
        <v>0</v>
      </c>
      <c r="Q478" s="28" t="str">
        <f t="shared" si="79"/>
        <v/>
      </c>
    </row>
    <row r="479" spans="1:17" x14ac:dyDescent="0.25">
      <c r="A479">
        <v>849940</v>
      </c>
      <c r="B479" t="s">
        <v>674</v>
      </c>
      <c r="C479" s="3"/>
      <c r="D479" s="3"/>
      <c r="E479" s="3"/>
      <c r="F479" s="3">
        <v>1</v>
      </c>
      <c r="G479" s="3">
        <v>547.83000000000004</v>
      </c>
      <c r="H479" s="3">
        <v>547.83000000000004</v>
      </c>
      <c r="I479" s="29" t="str">
        <f t="shared" si="71"/>
        <v/>
      </c>
      <c r="J479" s="29">
        <f t="shared" si="72"/>
        <v>547.83000000000004</v>
      </c>
      <c r="K479" s="27">
        <f t="shared" si="73"/>
        <v>1</v>
      </c>
      <c r="L479" s="27">
        <f t="shared" si="74"/>
        <v>547.83000000000004</v>
      </c>
      <c r="M479" s="30" t="str">
        <f t="shared" si="75"/>
        <v/>
      </c>
      <c r="N479" s="27" t="str">
        <f t="shared" si="76"/>
        <v/>
      </c>
      <c r="O479" s="27" t="str">
        <f t="shared" si="77"/>
        <v/>
      </c>
      <c r="P479" s="27" t="str">
        <f t="shared" si="78"/>
        <v/>
      </c>
      <c r="Q479" s="28">
        <f t="shared" si="79"/>
        <v>547.83000000000004</v>
      </c>
    </row>
    <row r="480" spans="1:17" x14ac:dyDescent="0.25">
      <c r="A480">
        <v>849941</v>
      </c>
      <c r="B480" t="s">
        <v>649</v>
      </c>
      <c r="C480" s="3">
        <v>12</v>
      </c>
      <c r="D480" s="3">
        <v>29.816666666666674</v>
      </c>
      <c r="E480" s="3">
        <v>357.16</v>
      </c>
      <c r="F480" s="3"/>
      <c r="G480" s="3"/>
      <c r="H480" s="3"/>
      <c r="I480" s="29">
        <f t="shared" si="71"/>
        <v>29.763333333333335</v>
      </c>
      <c r="J480" s="29" t="str">
        <f t="shared" si="72"/>
        <v/>
      </c>
      <c r="K480" s="27">
        <f t="shared" si="73"/>
        <v>-12</v>
      </c>
      <c r="L480" s="27">
        <f t="shared" si="74"/>
        <v>-357.16</v>
      </c>
      <c r="M480" s="30" t="str">
        <f t="shared" si="75"/>
        <v/>
      </c>
      <c r="N480" s="27" t="str">
        <f t="shared" si="76"/>
        <v/>
      </c>
      <c r="O480" s="27" t="str">
        <f t="shared" si="77"/>
        <v/>
      </c>
      <c r="P480" s="27" t="str">
        <f t="shared" si="78"/>
        <v/>
      </c>
      <c r="Q480" s="28">
        <f t="shared" si="79"/>
        <v>-357.16</v>
      </c>
    </row>
    <row r="481" spans="1:17" x14ac:dyDescent="0.25">
      <c r="A481">
        <v>849990</v>
      </c>
      <c r="B481" t="s">
        <v>143</v>
      </c>
      <c r="C481" s="3">
        <v>2</v>
      </c>
      <c r="D481" s="3">
        <v>24.75</v>
      </c>
      <c r="E481" s="3">
        <v>49.5</v>
      </c>
      <c r="F481" s="3"/>
      <c r="G481" s="3"/>
      <c r="H481" s="3"/>
      <c r="I481" s="29">
        <f t="shared" si="71"/>
        <v>24.75</v>
      </c>
      <c r="J481" s="29" t="str">
        <f t="shared" si="72"/>
        <v/>
      </c>
      <c r="K481" s="27">
        <f t="shared" si="73"/>
        <v>-2</v>
      </c>
      <c r="L481" s="27">
        <f t="shared" si="74"/>
        <v>-49.5</v>
      </c>
      <c r="M481" s="30" t="str">
        <f t="shared" si="75"/>
        <v/>
      </c>
      <c r="N481" s="27" t="str">
        <f t="shared" si="76"/>
        <v/>
      </c>
      <c r="O481" s="27" t="str">
        <f t="shared" si="77"/>
        <v/>
      </c>
      <c r="P481" s="27" t="str">
        <f t="shared" si="78"/>
        <v/>
      </c>
      <c r="Q481" s="28">
        <f t="shared" si="79"/>
        <v>-49.5</v>
      </c>
    </row>
    <row r="482" spans="1:17" x14ac:dyDescent="0.25">
      <c r="A482">
        <v>850169</v>
      </c>
      <c r="B482" t="s">
        <v>53</v>
      </c>
      <c r="C482" s="3">
        <v>3</v>
      </c>
      <c r="D482" s="3">
        <v>39.31</v>
      </c>
      <c r="E482" s="3">
        <v>117.93</v>
      </c>
      <c r="F482" s="3">
        <v>5</v>
      </c>
      <c r="G482" s="3">
        <v>39.370000000000005</v>
      </c>
      <c r="H482" s="3">
        <v>197.03</v>
      </c>
      <c r="I482" s="29">
        <f t="shared" si="71"/>
        <v>39.31</v>
      </c>
      <c r="J482" s="29">
        <f t="shared" si="72"/>
        <v>39.405999999999999</v>
      </c>
      <c r="K482" s="27">
        <f t="shared" si="73"/>
        <v>2</v>
      </c>
      <c r="L482" s="27">
        <f t="shared" si="74"/>
        <v>79.099999999999994</v>
      </c>
      <c r="M482" s="30">
        <f t="shared" si="75"/>
        <v>9.5999999999996533E-2</v>
      </c>
      <c r="N482" s="27">
        <f t="shared" si="76"/>
        <v>0.47999999999998266</v>
      </c>
      <c r="O482" s="27">
        <f t="shared" si="77"/>
        <v>2</v>
      </c>
      <c r="P482" s="27">
        <f t="shared" si="78"/>
        <v>78.62</v>
      </c>
      <c r="Q482" s="28" t="str">
        <f t="shared" si="79"/>
        <v/>
      </c>
    </row>
    <row r="483" spans="1:17" x14ac:dyDescent="0.25">
      <c r="A483">
        <v>850390</v>
      </c>
      <c r="B483" t="s">
        <v>141</v>
      </c>
      <c r="C483" s="3">
        <v>1</v>
      </c>
      <c r="D483" s="3">
        <v>68</v>
      </c>
      <c r="E483" s="3">
        <v>68</v>
      </c>
      <c r="F483" s="3"/>
      <c r="G483" s="3"/>
      <c r="H483" s="3"/>
      <c r="I483" s="29">
        <f t="shared" si="71"/>
        <v>68</v>
      </c>
      <c r="J483" s="29" t="str">
        <f t="shared" si="72"/>
        <v/>
      </c>
      <c r="K483" s="27">
        <f t="shared" si="73"/>
        <v>-1</v>
      </c>
      <c r="L483" s="27">
        <f t="shared" si="74"/>
        <v>-68</v>
      </c>
      <c r="M483" s="30" t="str">
        <f t="shared" si="75"/>
        <v/>
      </c>
      <c r="N483" s="27" t="str">
        <f t="shared" si="76"/>
        <v/>
      </c>
      <c r="O483" s="27" t="str">
        <f t="shared" si="77"/>
        <v/>
      </c>
      <c r="P483" s="27" t="str">
        <f t="shared" si="78"/>
        <v/>
      </c>
      <c r="Q483" s="28">
        <f t="shared" si="79"/>
        <v>-68</v>
      </c>
    </row>
    <row r="484" spans="1:17" x14ac:dyDescent="0.25">
      <c r="A484">
        <v>850459</v>
      </c>
      <c r="B484" t="s">
        <v>569</v>
      </c>
      <c r="C484" s="3">
        <v>3</v>
      </c>
      <c r="D484" s="3">
        <v>59.756666666666661</v>
      </c>
      <c r="E484" s="3">
        <v>179.26999999999998</v>
      </c>
      <c r="F484" s="3">
        <v>4</v>
      </c>
      <c r="G484" s="3">
        <v>59.914999999999999</v>
      </c>
      <c r="H484" s="3">
        <v>239.66</v>
      </c>
      <c r="I484" s="29">
        <f t="shared" si="71"/>
        <v>59.756666666666661</v>
      </c>
      <c r="J484" s="29">
        <f t="shared" si="72"/>
        <v>59.914999999999999</v>
      </c>
      <c r="K484" s="27">
        <f t="shared" si="73"/>
        <v>1</v>
      </c>
      <c r="L484" s="27">
        <f t="shared" si="74"/>
        <v>60.390000000000015</v>
      </c>
      <c r="M484" s="30">
        <f t="shared" si="75"/>
        <v>0.15833333333333854</v>
      </c>
      <c r="N484" s="27">
        <f t="shared" si="76"/>
        <v>0.63333333333335418</v>
      </c>
      <c r="O484" s="27">
        <f t="shared" si="77"/>
        <v>1</v>
      </c>
      <c r="P484" s="27">
        <f t="shared" si="78"/>
        <v>59.756666666666661</v>
      </c>
      <c r="Q484" s="28" t="str">
        <f t="shared" si="79"/>
        <v/>
      </c>
    </row>
    <row r="485" spans="1:17" x14ac:dyDescent="0.25">
      <c r="A485">
        <v>850638</v>
      </c>
      <c r="B485" t="s">
        <v>415</v>
      </c>
      <c r="C485" s="3">
        <v>2</v>
      </c>
      <c r="D485" s="3">
        <v>49.32</v>
      </c>
      <c r="E485" s="3">
        <v>98.64</v>
      </c>
      <c r="F485" s="3">
        <v>2</v>
      </c>
      <c r="G485" s="3">
        <v>49.75</v>
      </c>
      <c r="H485" s="3">
        <v>99.5</v>
      </c>
      <c r="I485" s="29">
        <f t="shared" si="71"/>
        <v>49.32</v>
      </c>
      <c r="J485" s="29">
        <f t="shared" si="72"/>
        <v>49.75</v>
      </c>
      <c r="K485" s="27">
        <f t="shared" si="73"/>
        <v>0</v>
      </c>
      <c r="L485" s="27">
        <f t="shared" si="74"/>
        <v>0.85999999999999943</v>
      </c>
      <c r="M485" s="30">
        <f t="shared" si="75"/>
        <v>0.42999999999999972</v>
      </c>
      <c r="N485" s="27">
        <f t="shared" si="76"/>
        <v>0.85999999999999943</v>
      </c>
      <c r="O485" s="27">
        <f t="shared" si="77"/>
        <v>0</v>
      </c>
      <c r="P485" s="27">
        <f t="shared" si="78"/>
        <v>0</v>
      </c>
      <c r="Q485" s="28" t="str">
        <f t="shared" si="79"/>
        <v/>
      </c>
    </row>
    <row r="486" spans="1:17" x14ac:dyDescent="0.25">
      <c r="A486">
        <v>850642</v>
      </c>
      <c r="B486" t="s">
        <v>135</v>
      </c>
      <c r="C486" s="3">
        <v>2</v>
      </c>
      <c r="D486" s="3">
        <v>130.85</v>
      </c>
      <c r="E486" s="3">
        <v>261.7</v>
      </c>
      <c r="F486" s="3"/>
      <c r="G486" s="3"/>
      <c r="H486" s="3"/>
      <c r="I486" s="29">
        <f t="shared" si="71"/>
        <v>130.85</v>
      </c>
      <c r="J486" s="29" t="str">
        <f t="shared" si="72"/>
        <v/>
      </c>
      <c r="K486" s="27">
        <f t="shared" si="73"/>
        <v>-2</v>
      </c>
      <c r="L486" s="27">
        <f t="shared" si="74"/>
        <v>-261.7</v>
      </c>
      <c r="M486" s="30" t="str">
        <f t="shared" si="75"/>
        <v/>
      </c>
      <c r="N486" s="27" t="str">
        <f t="shared" si="76"/>
        <v/>
      </c>
      <c r="O486" s="27" t="str">
        <f t="shared" si="77"/>
        <v/>
      </c>
      <c r="P486" s="27" t="str">
        <f t="shared" si="78"/>
        <v/>
      </c>
      <c r="Q486" s="28">
        <f t="shared" si="79"/>
        <v>-261.7</v>
      </c>
    </row>
    <row r="487" spans="1:17" x14ac:dyDescent="0.25">
      <c r="A487">
        <v>850724</v>
      </c>
      <c r="B487" t="s">
        <v>427</v>
      </c>
      <c r="C487" s="3">
        <v>1</v>
      </c>
      <c r="D487" s="3">
        <v>47.8</v>
      </c>
      <c r="E487" s="3">
        <v>47.8</v>
      </c>
      <c r="F487" s="3">
        <v>1</v>
      </c>
      <c r="G487" s="3">
        <v>47.33</v>
      </c>
      <c r="H487" s="3">
        <v>47.33</v>
      </c>
      <c r="I487" s="29">
        <f t="shared" si="71"/>
        <v>47.8</v>
      </c>
      <c r="J487" s="29">
        <f t="shared" si="72"/>
        <v>47.33</v>
      </c>
      <c r="K487" s="27">
        <f t="shared" si="73"/>
        <v>0</v>
      </c>
      <c r="L487" s="27">
        <f t="shared" si="74"/>
        <v>-0.46999999999999886</v>
      </c>
      <c r="M487" s="30">
        <f t="shared" si="75"/>
        <v>-0.46999999999999886</v>
      </c>
      <c r="N487" s="27">
        <f t="shared" si="76"/>
        <v>-0.46999999999999886</v>
      </c>
      <c r="O487" s="27">
        <f t="shared" si="77"/>
        <v>0</v>
      </c>
      <c r="P487" s="27">
        <f t="shared" si="78"/>
        <v>0</v>
      </c>
      <c r="Q487" s="28" t="str">
        <f t="shared" si="79"/>
        <v/>
      </c>
    </row>
    <row r="488" spans="1:17" x14ac:dyDescent="0.25">
      <c r="A488">
        <v>850729</v>
      </c>
      <c r="B488" t="s">
        <v>647</v>
      </c>
      <c r="C488" s="3"/>
      <c r="D488" s="3"/>
      <c r="E488" s="3"/>
      <c r="F488" s="3">
        <v>3</v>
      </c>
      <c r="G488" s="3">
        <v>225.5</v>
      </c>
      <c r="H488" s="3">
        <v>676.5</v>
      </c>
      <c r="I488" s="29" t="str">
        <f t="shared" si="71"/>
        <v/>
      </c>
      <c r="J488" s="29">
        <f t="shared" si="72"/>
        <v>225.5</v>
      </c>
      <c r="K488" s="27">
        <f t="shared" si="73"/>
        <v>3</v>
      </c>
      <c r="L488" s="27">
        <f t="shared" si="74"/>
        <v>676.5</v>
      </c>
      <c r="M488" s="30" t="str">
        <f t="shared" si="75"/>
        <v/>
      </c>
      <c r="N488" s="27" t="str">
        <f t="shared" si="76"/>
        <v/>
      </c>
      <c r="O488" s="27" t="str">
        <f t="shared" si="77"/>
        <v/>
      </c>
      <c r="P488" s="27" t="str">
        <f t="shared" si="78"/>
        <v/>
      </c>
      <c r="Q488" s="28">
        <f t="shared" si="79"/>
        <v>676.5</v>
      </c>
    </row>
    <row r="489" spans="1:17" x14ac:dyDescent="0.25">
      <c r="A489">
        <v>900493</v>
      </c>
      <c r="B489" t="s">
        <v>484</v>
      </c>
      <c r="C489" s="3">
        <v>10</v>
      </c>
      <c r="D489" s="3">
        <v>297.67</v>
      </c>
      <c r="E489" s="3">
        <v>3009.96</v>
      </c>
      <c r="F489" s="3">
        <v>9</v>
      </c>
      <c r="G489" s="3">
        <v>325.62285714285707</v>
      </c>
      <c r="H489" s="3">
        <v>2900.12</v>
      </c>
      <c r="I489" s="29">
        <f t="shared" si="71"/>
        <v>300.99599999999998</v>
      </c>
      <c r="J489" s="29">
        <f t="shared" si="72"/>
        <v>322.23555555555555</v>
      </c>
      <c r="K489" s="27">
        <f t="shared" si="73"/>
        <v>-1</v>
      </c>
      <c r="L489" s="27">
        <f t="shared" si="74"/>
        <v>-109.84000000000015</v>
      </c>
      <c r="M489" s="30">
        <f t="shared" si="75"/>
        <v>21.239555555555569</v>
      </c>
      <c r="N489" s="27">
        <f t="shared" si="76"/>
        <v>191.15600000000012</v>
      </c>
      <c r="O489" s="27">
        <f t="shared" si="77"/>
        <v>-1</v>
      </c>
      <c r="P489" s="27">
        <f t="shared" si="78"/>
        <v>-300.99599999999998</v>
      </c>
      <c r="Q489" s="28" t="str">
        <f t="shared" si="79"/>
        <v/>
      </c>
    </row>
    <row r="490" spans="1:17" x14ac:dyDescent="0.25">
      <c r="A490">
        <v>905098</v>
      </c>
      <c r="B490" t="s">
        <v>268</v>
      </c>
      <c r="C490" s="3"/>
      <c r="D490" s="3"/>
      <c r="E490" s="3"/>
      <c r="F490" s="3">
        <v>2</v>
      </c>
      <c r="G490" s="3">
        <v>398.86</v>
      </c>
      <c r="H490" s="3">
        <v>797.72</v>
      </c>
      <c r="I490" s="29" t="str">
        <f t="shared" si="71"/>
        <v/>
      </c>
      <c r="J490" s="29">
        <f t="shared" si="72"/>
        <v>398.86</v>
      </c>
      <c r="K490" s="27">
        <f t="shared" si="73"/>
        <v>2</v>
      </c>
      <c r="L490" s="27">
        <f t="shared" si="74"/>
        <v>797.72</v>
      </c>
      <c r="M490" s="30" t="str">
        <f t="shared" si="75"/>
        <v/>
      </c>
      <c r="N490" s="27" t="str">
        <f t="shared" si="76"/>
        <v/>
      </c>
      <c r="O490" s="27" t="str">
        <f t="shared" si="77"/>
        <v/>
      </c>
      <c r="P490" s="27" t="str">
        <f t="shared" si="78"/>
        <v/>
      </c>
      <c r="Q490" s="28">
        <f t="shared" si="79"/>
        <v>797.72</v>
      </c>
    </row>
    <row r="491" spans="1:17" x14ac:dyDescent="0.25">
      <c r="A491">
        <v>911927</v>
      </c>
      <c r="B491" t="s">
        <v>475</v>
      </c>
      <c r="C491" s="3">
        <v>2</v>
      </c>
      <c r="D491" s="3">
        <v>83.52</v>
      </c>
      <c r="E491" s="3">
        <v>167.04</v>
      </c>
      <c r="F491" s="3"/>
      <c r="G491" s="3"/>
      <c r="H491" s="3"/>
      <c r="I491" s="29">
        <f t="shared" si="71"/>
        <v>83.52</v>
      </c>
      <c r="J491" s="29" t="str">
        <f t="shared" si="72"/>
        <v/>
      </c>
      <c r="K491" s="27">
        <f t="shared" si="73"/>
        <v>-2</v>
      </c>
      <c r="L491" s="27">
        <f t="shared" si="74"/>
        <v>-167.04</v>
      </c>
      <c r="M491" s="30" t="str">
        <f t="shared" si="75"/>
        <v/>
      </c>
      <c r="N491" s="27" t="str">
        <f t="shared" si="76"/>
        <v/>
      </c>
      <c r="O491" s="27" t="str">
        <f t="shared" si="77"/>
        <v/>
      </c>
      <c r="P491" s="27" t="str">
        <f t="shared" si="78"/>
        <v/>
      </c>
      <c r="Q491" s="28">
        <f t="shared" si="79"/>
        <v>-167.04</v>
      </c>
    </row>
    <row r="492" spans="1:17" x14ac:dyDescent="0.25">
      <c r="A492">
        <v>921135</v>
      </c>
      <c r="B492" t="s">
        <v>487</v>
      </c>
      <c r="C492" s="3">
        <v>1</v>
      </c>
      <c r="D492" s="3">
        <v>222.99</v>
      </c>
      <c r="E492" s="3">
        <v>222.99</v>
      </c>
      <c r="F492" s="3"/>
      <c r="G492" s="3"/>
      <c r="H492" s="3"/>
      <c r="I492" s="29">
        <f t="shared" si="71"/>
        <v>222.99</v>
      </c>
      <c r="J492" s="29" t="str">
        <f t="shared" si="72"/>
        <v/>
      </c>
      <c r="K492" s="27">
        <f t="shared" si="73"/>
        <v>-1</v>
      </c>
      <c r="L492" s="27">
        <f t="shared" si="74"/>
        <v>-222.99</v>
      </c>
      <c r="M492" s="30" t="str">
        <f t="shared" si="75"/>
        <v/>
      </c>
      <c r="N492" s="27" t="str">
        <f t="shared" si="76"/>
        <v/>
      </c>
      <c r="O492" s="27" t="str">
        <f t="shared" si="77"/>
        <v/>
      </c>
      <c r="P492" s="27" t="str">
        <f t="shared" si="78"/>
        <v/>
      </c>
      <c r="Q492" s="28">
        <f t="shared" si="79"/>
        <v>-222.99</v>
      </c>
    </row>
    <row r="493" spans="1:17" x14ac:dyDescent="0.25">
      <c r="A493">
        <v>921176</v>
      </c>
      <c r="B493" t="s">
        <v>480</v>
      </c>
      <c r="C493" s="3">
        <v>4</v>
      </c>
      <c r="D493" s="3">
        <v>162.25</v>
      </c>
      <c r="E493" s="3">
        <v>648.99</v>
      </c>
      <c r="F493" s="3">
        <v>4</v>
      </c>
      <c r="G493" s="3">
        <v>163.005</v>
      </c>
      <c r="H493" s="3">
        <v>652.02</v>
      </c>
      <c r="I493" s="29">
        <f t="shared" si="71"/>
        <v>162.2475</v>
      </c>
      <c r="J493" s="29">
        <f t="shared" si="72"/>
        <v>163.005</v>
      </c>
      <c r="K493" s="27">
        <f t="shared" si="73"/>
        <v>0</v>
      </c>
      <c r="L493" s="27">
        <f t="shared" si="74"/>
        <v>3.0299999999999727</v>
      </c>
      <c r="M493" s="30">
        <f t="shared" si="75"/>
        <v>0.75749999999999318</v>
      </c>
      <c r="N493" s="27">
        <f t="shared" si="76"/>
        <v>3.0299999999999727</v>
      </c>
      <c r="O493" s="27">
        <f t="shared" si="77"/>
        <v>0</v>
      </c>
      <c r="P493" s="27">
        <f t="shared" si="78"/>
        <v>0</v>
      </c>
      <c r="Q493" s="28" t="str">
        <f t="shared" si="79"/>
        <v/>
      </c>
    </row>
    <row r="494" spans="1:17" x14ac:dyDescent="0.25">
      <c r="A494">
        <v>921241</v>
      </c>
      <c r="B494" t="s">
        <v>482</v>
      </c>
      <c r="C494" s="3">
        <v>2</v>
      </c>
      <c r="D494" s="3">
        <v>150.65</v>
      </c>
      <c r="E494" s="3">
        <v>301.3</v>
      </c>
      <c r="F494" s="3"/>
      <c r="G494" s="3"/>
      <c r="H494" s="3"/>
      <c r="I494" s="29">
        <f t="shared" si="71"/>
        <v>150.65</v>
      </c>
      <c r="J494" s="29" t="str">
        <f t="shared" si="72"/>
        <v/>
      </c>
      <c r="K494" s="27">
        <f t="shared" si="73"/>
        <v>-2</v>
      </c>
      <c r="L494" s="27">
        <f t="shared" si="74"/>
        <v>-301.3</v>
      </c>
      <c r="M494" s="30" t="str">
        <f t="shared" si="75"/>
        <v/>
      </c>
      <c r="N494" s="27" t="str">
        <f t="shared" si="76"/>
        <v/>
      </c>
      <c r="O494" s="27" t="str">
        <f t="shared" si="77"/>
        <v/>
      </c>
      <c r="P494" s="27" t="str">
        <f t="shared" si="78"/>
        <v/>
      </c>
      <c r="Q494" s="28">
        <f t="shared" si="79"/>
        <v>-301.3</v>
      </c>
    </row>
    <row r="495" spans="1:17" x14ac:dyDescent="0.25">
      <c r="A495">
        <v>921245</v>
      </c>
      <c r="B495" t="s">
        <v>469</v>
      </c>
      <c r="C495" s="3">
        <v>2</v>
      </c>
      <c r="D495" s="3">
        <v>102.48</v>
      </c>
      <c r="E495" s="3">
        <v>204.96</v>
      </c>
      <c r="F495" s="3"/>
      <c r="G495" s="3"/>
      <c r="H495" s="3"/>
      <c r="I495" s="29">
        <f t="shared" si="71"/>
        <v>102.48</v>
      </c>
      <c r="J495" s="29" t="str">
        <f t="shared" si="72"/>
        <v/>
      </c>
      <c r="K495" s="27">
        <f t="shared" si="73"/>
        <v>-2</v>
      </c>
      <c r="L495" s="27">
        <f t="shared" si="74"/>
        <v>-204.96</v>
      </c>
      <c r="M495" s="30" t="str">
        <f t="shared" si="75"/>
        <v/>
      </c>
      <c r="N495" s="27" t="str">
        <f t="shared" si="76"/>
        <v/>
      </c>
      <c r="O495" s="27" t="str">
        <f t="shared" si="77"/>
        <v/>
      </c>
      <c r="P495" s="27" t="str">
        <f t="shared" si="78"/>
        <v/>
      </c>
      <c r="Q495" s="28">
        <f t="shared" si="79"/>
        <v>-204.96</v>
      </c>
    </row>
    <row r="496" spans="1:17" x14ac:dyDescent="0.25">
      <c r="A496">
        <v>921256</v>
      </c>
      <c r="B496" t="s">
        <v>477</v>
      </c>
      <c r="C496" s="3">
        <v>1</v>
      </c>
      <c r="D496" s="3">
        <v>85.5</v>
      </c>
      <c r="E496" s="3">
        <v>85.5</v>
      </c>
      <c r="F496" s="3"/>
      <c r="G496" s="3"/>
      <c r="H496" s="3"/>
      <c r="I496" s="29">
        <f t="shared" si="71"/>
        <v>85.5</v>
      </c>
      <c r="J496" s="29" t="str">
        <f t="shared" si="72"/>
        <v/>
      </c>
      <c r="K496" s="27">
        <f t="shared" si="73"/>
        <v>-1</v>
      </c>
      <c r="L496" s="27">
        <f t="shared" si="74"/>
        <v>-85.5</v>
      </c>
      <c r="M496" s="30" t="str">
        <f t="shared" si="75"/>
        <v/>
      </c>
      <c r="N496" s="27" t="str">
        <f t="shared" si="76"/>
        <v/>
      </c>
      <c r="O496" s="27" t="str">
        <f t="shared" si="77"/>
        <v/>
      </c>
      <c r="P496" s="27" t="str">
        <f t="shared" si="78"/>
        <v/>
      </c>
      <c r="Q496" s="28">
        <f t="shared" si="79"/>
        <v>-85.5</v>
      </c>
    </row>
    <row r="497" spans="1:17" x14ac:dyDescent="0.25">
      <c r="A497">
        <v>921284</v>
      </c>
      <c r="B497" t="s">
        <v>478</v>
      </c>
      <c r="C497" s="3">
        <v>1</v>
      </c>
      <c r="D497" s="3">
        <v>119.43</v>
      </c>
      <c r="E497" s="3">
        <v>119.43</v>
      </c>
      <c r="F497" s="3">
        <v>2</v>
      </c>
      <c r="G497" s="3">
        <v>130.59</v>
      </c>
      <c r="H497" s="3">
        <v>261.18</v>
      </c>
      <c r="I497" s="29">
        <f t="shared" si="71"/>
        <v>119.43</v>
      </c>
      <c r="J497" s="29">
        <f t="shared" si="72"/>
        <v>130.59</v>
      </c>
      <c r="K497" s="27">
        <f t="shared" si="73"/>
        <v>1</v>
      </c>
      <c r="L497" s="27">
        <f t="shared" si="74"/>
        <v>141.75</v>
      </c>
      <c r="M497" s="30">
        <f t="shared" si="75"/>
        <v>11.159999999999997</v>
      </c>
      <c r="N497" s="27">
        <f t="shared" si="76"/>
        <v>22.319999999999993</v>
      </c>
      <c r="O497" s="27">
        <f t="shared" si="77"/>
        <v>1</v>
      </c>
      <c r="P497" s="27">
        <f t="shared" si="78"/>
        <v>119.43</v>
      </c>
      <c r="Q497" s="28" t="str">
        <f t="shared" si="79"/>
        <v/>
      </c>
    </row>
    <row r="498" spans="1:17" x14ac:dyDescent="0.25">
      <c r="A498">
        <v>921394</v>
      </c>
      <c r="B498" t="s">
        <v>486</v>
      </c>
      <c r="C498" s="3"/>
      <c r="D498" s="3"/>
      <c r="E498" s="3"/>
      <c r="F498" s="3">
        <v>1</v>
      </c>
      <c r="G498" s="3">
        <v>498.04</v>
      </c>
      <c r="H498" s="3">
        <v>498.04</v>
      </c>
      <c r="I498" s="29" t="str">
        <f t="shared" si="71"/>
        <v/>
      </c>
      <c r="J498" s="29">
        <f t="shared" si="72"/>
        <v>498.04</v>
      </c>
      <c r="K498" s="27">
        <f t="shared" si="73"/>
        <v>1</v>
      </c>
      <c r="L498" s="27">
        <f t="shared" si="74"/>
        <v>498.04</v>
      </c>
      <c r="M498" s="30" t="str">
        <f t="shared" si="75"/>
        <v/>
      </c>
      <c r="N498" s="27" t="str">
        <f t="shared" si="76"/>
        <v/>
      </c>
      <c r="O498" s="27" t="str">
        <f t="shared" si="77"/>
        <v/>
      </c>
      <c r="P498" s="27" t="str">
        <f t="shared" si="78"/>
        <v/>
      </c>
      <c r="Q498" s="28">
        <f t="shared" si="79"/>
        <v>498.04</v>
      </c>
    </row>
    <row r="499" spans="1:17" x14ac:dyDescent="0.25">
      <c r="A499">
        <v>921458</v>
      </c>
      <c r="B499" t="s">
        <v>479</v>
      </c>
      <c r="C499" s="3">
        <v>5</v>
      </c>
      <c r="D499" s="3">
        <v>92.98</v>
      </c>
      <c r="E499" s="3">
        <v>490.78999999999996</v>
      </c>
      <c r="F499" s="3">
        <v>1</v>
      </c>
      <c r="G499" s="3">
        <v>119.57</v>
      </c>
      <c r="H499" s="3">
        <v>119.57</v>
      </c>
      <c r="I499" s="29">
        <f t="shared" si="71"/>
        <v>98.157999999999987</v>
      </c>
      <c r="J499" s="29">
        <f t="shared" si="72"/>
        <v>119.57</v>
      </c>
      <c r="K499" s="27">
        <f t="shared" si="73"/>
        <v>-4</v>
      </c>
      <c r="L499" s="27">
        <f t="shared" si="74"/>
        <v>-371.21999999999997</v>
      </c>
      <c r="M499" s="30">
        <f t="shared" si="75"/>
        <v>21.412000000000006</v>
      </c>
      <c r="N499" s="27">
        <f t="shared" si="76"/>
        <v>21.412000000000006</v>
      </c>
      <c r="O499" s="27">
        <f t="shared" si="77"/>
        <v>-4</v>
      </c>
      <c r="P499" s="27">
        <f t="shared" si="78"/>
        <v>-392.63199999999995</v>
      </c>
      <c r="Q499" s="28" t="str">
        <f t="shared" si="79"/>
        <v/>
      </c>
    </row>
    <row r="500" spans="1:17" x14ac:dyDescent="0.25">
      <c r="A500">
        <v>930115</v>
      </c>
      <c r="B500" t="s">
        <v>483</v>
      </c>
      <c r="C500" s="3"/>
      <c r="D500" s="3"/>
      <c r="E500" s="3"/>
      <c r="F500" s="3">
        <v>1</v>
      </c>
      <c r="G500" s="3">
        <v>221.71</v>
      </c>
      <c r="H500" s="3">
        <v>221.71</v>
      </c>
      <c r="I500" s="29" t="str">
        <f t="shared" si="71"/>
        <v/>
      </c>
      <c r="J500" s="29">
        <f t="shared" si="72"/>
        <v>221.71</v>
      </c>
      <c r="K500" s="27">
        <f t="shared" si="73"/>
        <v>1</v>
      </c>
      <c r="L500" s="27">
        <f t="shared" si="74"/>
        <v>221.71</v>
      </c>
      <c r="M500" s="30" t="str">
        <f t="shared" si="75"/>
        <v/>
      </c>
      <c r="N500" s="27" t="str">
        <f t="shared" si="76"/>
        <v/>
      </c>
      <c r="O500" s="27" t="str">
        <f t="shared" si="77"/>
        <v/>
      </c>
      <c r="P500" s="27" t="str">
        <f t="shared" si="78"/>
        <v/>
      </c>
      <c r="Q500" s="28">
        <f t="shared" si="79"/>
        <v>221.71</v>
      </c>
    </row>
    <row r="501" spans="1:17" x14ac:dyDescent="0.25">
      <c r="A501">
        <v>930404</v>
      </c>
      <c r="B501" t="s">
        <v>481</v>
      </c>
      <c r="C501" s="3">
        <v>8</v>
      </c>
      <c r="D501" s="3">
        <v>617.1</v>
      </c>
      <c r="E501" s="3">
        <v>4936.8</v>
      </c>
      <c r="F501" s="3">
        <v>8</v>
      </c>
      <c r="G501" s="3">
        <v>617.1</v>
      </c>
      <c r="H501" s="3">
        <v>4936.8</v>
      </c>
      <c r="I501" s="29">
        <f t="shared" si="71"/>
        <v>617.1</v>
      </c>
      <c r="J501" s="29">
        <f t="shared" si="72"/>
        <v>617.1</v>
      </c>
      <c r="K501" s="27">
        <f t="shared" si="73"/>
        <v>0</v>
      </c>
      <c r="L501" s="27">
        <f t="shared" si="74"/>
        <v>0</v>
      </c>
      <c r="M501" s="30">
        <f t="shared" si="75"/>
        <v>0</v>
      </c>
      <c r="N501" s="27">
        <f t="shared" si="76"/>
        <v>0</v>
      </c>
      <c r="O501" s="27">
        <f t="shared" si="77"/>
        <v>0</v>
      </c>
      <c r="P501" s="27">
        <f t="shared" si="78"/>
        <v>0</v>
      </c>
      <c r="Q501" s="28" t="str">
        <f t="shared" si="79"/>
        <v/>
      </c>
    </row>
    <row r="502" spans="1:17" x14ac:dyDescent="0.25">
      <c r="A502">
        <v>987477</v>
      </c>
      <c r="B502" t="s">
        <v>373</v>
      </c>
      <c r="C502" s="3"/>
      <c r="D502" s="3"/>
      <c r="E502" s="3"/>
      <c r="F502" s="3">
        <v>1</v>
      </c>
      <c r="G502" s="3">
        <v>67.91</v>
      </c>
      <c r="H502" s="3">
        <v>67.91</v>
      </c>
      <c r="I502" s="29" t="str">
        <f t="shared" si="71"/>
        <v/>
      </c>
      <c r="J502" s="29">
        <f t="shared" si="72"/>
        <v>67.91</v>
      </c>
      <c r="K502" s="27">
        <f t="shared" si="73"/>
        <v>1</v>
      </c>
      <c r="L502" s="27">
        <f t="shared" si="74"/>
        <v>67.91</v>
      </c>
      <c r="M502" s="30" t="str">
        <f t="shared" si="75"/>
        <v/>
      </c>
      <c r="N502" s="27" t="str">
        <f t="shared" si="76"/>
        <v/>
      </c>
      <c r="O502" s="27" t="str">
        <f t="shared" si="77"/>
        <v/>
      </c>
      <c r="P502" s="27" t="str">
        <f t="shared" si="78"/>
        <v/>
      </c>
      <c r="Q502" s="28">
        <f t="shared" si="79"/>
        <v>67.91</v>
      </c>
    </row>
    <row r="503" spans="1:17" x14ac:dyDescent="0.25">
      <c r="A503">
        <v>988133</v>
      </c>
      <c r="B503" t="s">
        <v>426</v>
      </c>
      <c r="C503" s="3"/>
      <c r="D503" s="3"/>
      <c r="E503" s="3"/>
      <c r="F503" s="3">
        <v>1</v>
      </c>
      <c r="G503" s="3">
        <v>155.38</v>
      </c>
      <c r="H503" s="3">
        <v>155.38</v>
      </c>
      <c r="I503" s="29" t="str">
        <f t="shared" si="71"/>
        <v/>
      </c>
      <c r="J503" s="29">
        <f t="shared" si="72"/>
        <v>155.38</v>
      </c>
      <c r="K503" s="27">
        <f t="shared" si="73"/>
        <v>1</v>
      </c>
      <c r="L503" s="27">
        <f t="shared" si="74"/>
        <v>155.38</v>
      </c>
      <c r="M503" s="30" t="str">
        <f t="shared" si="75"/>
        <v/>
      </c>
      <c r="N503" s="27" t="str">
        <f t="shared" si="76"/>
        <v/>
      </c>
      <c r="O503" s="27" t="str">
        <f t="shared" si="77"/>
        <v/>
      </c>
      <c r="P503" s="27" t="str">
        <f t="shared" si="78"/>
        <v/>
      </c>
      <c r="Q503" s="28">
        <f t="shared" si="79"/>
        <v>155.38</v>
      </c>
    </row>
    <row r="504" spans="1:17" x14ac:dyDescent="0.25">
      <c r="A504">
        <v>988466</v>
      </c>
      <c r="B504" t="s">
        <v>609</v>
      </c>
      <c r="C504" s="3">
        <v>1</v>
      </c>
      <c r="D504" s="3">
        <v>54.1</v>
      </c>
      <c r="E504" s="3">
        <v>54.1</v>
      </c>
      <c r="F504" s="3"/>
      <c r="G504" s="3"/>
      <c r="H504" s="3"/>
      <c r="I504" s="29">
        <f t="shared" si="71"/>
        <v>54.1</v>
      </c>
      <c r="J504" s="29" t="str">
        <f t="shared" si="72"/>
        <v/>
      </c>
      <c r="K504" s="27">
        <f t="shared" si="73"/>
        <v>-1</v>
      </c>
      <c r="L504" s="27">
        <f t="shared" si="74"/>
        <v>-54.1</v>
      </c>
      <c r="M504" s="30" t="str">
        <f t="shared" si="75"/>
        <v/>
      </c>
      <c r="N504" s="27" t="str">
        <f t="shared" si="76"/>
        <v/>
      </c>
      <c r="O504" s="27" t="str">
        <f t="shared" si="77"/>
        <v/>
      </c>
      <c r="P504" s="27" t="str">
        <f t="shared" si="78"/>
        <v/>
      </c>
      <c r="Q504" s="28">
        <f t="shared" si="79"/>
        <v>-54.1</v>
      </c>
    </row>
    <row r="505" spans="1:17" x14ac:dyDescent="0.25">
      <c r="A505">
        <v>989406</v>
      </c>
      <c r="B505" t="s">
        <v>328</v>
      </c>
      <c r="C505" s="3">
        <v>1</v>
      </c>
      <c r="D505" s="3">
        <v>293.70999999999998</v>
      </c>
      <c r="E505" s="3">
        <v>293.70999999999998</v>
      </c>
      <c r="F505" s="3"/>
      <c r="G505" s="3"/>
      <c r="H505" s="3"/>
      <c r="I505" s="29">
        <f t="shared" si="71"/>
        <v>293.70999999999998</v>
      </c>
      <c r="J505" s="29" t="str">
        <f t="shared" si="72"/>
        <v/>
      </c>
      <c r="K505" s="27">
        <f t="shared" si="73"/>
        <v>-1</v>
      </c>
      <c r="L505" s="27">
        <f t="shared" si="74"/>
        <v>-293.70999999999998</v>
      </c>
      <c r="M505" s="30" t="str">
        <f t="shared" si="75"/>
        <v/>
      </c>
      <c r="N505" s="27" t="str">
        <f t="shared" si="76"/>
        <v/>
      </c>
      <c r="O505" s="27" t="str">
        <f t="shared" si="77"/>
        <v/>
      </c>
      <c r="P505" s="27" t="str">
        <f t="shared" si="78"/>
        <v/>
      </c>
      <c r="Q505" s="28">
        <f t="shared" si="79"/>
        <v>-293.70999999999998</v>
      </c>
    </row>
    <row r="506" spans="1:17" x14ac:dyDescent="0.25">
      <c r="A506">
        <v>989453</v>
      </c>
      <c r="B506" t="s">
        <v>854</v>
      </c>
      <c r="C506" s="3">
        <v>60</v>
      </c>
      <c r="D506" s="3">
        <v>45.505294117647061</v>
      </c>
      <c r="E506" s="3">
        <v>2730.4399999999996</v>
      </c>
      <c r="F506" s="3">
        <v>28</v>
      </c>
      <c r="G506" s="3">
        <v>45.755000000000003</v>
      </c>
      <c r="H506" s="3">
        <v>1280.75</v>
      </c>
      <c r="I506" s="29">
        <f t="shared" ref="I506" si="80">IF(E506=0,"",E506/C506)</f>
        <v>45.507333333333328</v>
      </c>
      <c r="J506" s="29">
        <f t="shared" ref="J506" si="81">IF(F506=0,"",H506/F506)</f>
        <v>45.741071428571431</v>
      </c>
      <c r="K506" s="27">
        <f t="shared" ref="K506" si="82">F506-C506</f>
        <v>-32</v>
      </c>
      <c r="L506" s="27">
        <f t="shared" ref="L506" si="83">H506-E506</f>
        <v>-1449.6899999999996</v>
      </c>
      <c r="M506" s="30">
        <f t="shared" ref="M506" si="84">IF(OR(C506=0,F506=0),"",J506-I506)</f>
        <v>0.23373809523810252</v>
      </c>
      <c r="N506" s="27">
        <f>IF(M506="","",F506*M506)</f>
        <v>6.5446666666668705</v>
      </c>
      <c r="O506" s="27">
        <f>IF(M506="","",F506-C506)</f>
        <v>-32</v>
      </c>
      <c r="P506" s="27">
        <f t="shared" ref="P506" si="85">IF(M506="","",(F506-C506)*I506)</f>
        <v>-1456.2346666666665</v>
      </c>
      <c r="Q506" s="28" t="str">
        <f t="shared" ref="Q506" si="86">IF(M506="",H506-E506,"")</f>
        <v/>
      </c>
    </row>
    <row r="507" spans="1:17" x14ac:dyDescent="0.25">
      <c r="A507" t="s">
        <v>874</v>
      </c>
      <c r="C507" s="3">
        <v>2665</v>
      </c>
      <c r="D507" s="3">
        <v>264.71889001009049</v>
      </c>
      <c r="E507" s="3">
        <v>468680.98000000016</v>
      </c>
      <c r="F507" s="3">
        <v>2915.2</v>
      </c>
      <c r="G507" s="3">
        <v>335.33027950310526</v>
      </c>
      <c r="H507" s="3">
        <v>569464.70999999985</v>
      </c>
      <c r="I507" s="31"/>
      <c r="J507" s="31"/>
      <c r="K507" s="32"/>
      <c r="L507" s="32">
        <f>SUM(L19:L506)</f>
        <v>100783.73000000003</v>
      </c>
      <c r="M507" s="32">
        <f t="shared" ref="M507:Q507" si="87">SUM(M19:M506)</f>
        <v>-104.95715419259201</v>
      </c>
      <c r="N507" s="32">
        <f t="shared" si="87"/>
        <v>2363.5552667702823</v>
      </c>
      <c r="O507" s="32">
        <f t="shared" si="87"/>
        <v>-66</v>
      </c>
      <c r="P507" s="32">
        <f t="shared" si="87"/>
        <v>5842.3347332296853</v>
      </c>
      <c r="Q507" s="32">
        <f t="shared" si="87"/>
        <v>92577.839999999967</v>
      </c>
    </row>
    <row r="512" spans="1:17" x14ac:dyDescent="0.25">
      <c r="A512" s="33">
        <v>230353</v>
      </c>
      <c r="B512" s="33" t="s">
        <v>593</v>
      </c>
      <c r="C512" s="34"/>
      <c r="D512" s="34"/>
      <c r="E512" s="34"/>
      <c r="F512" s="34">
        <v>43</v>
      </c>
      <c r="G512" s="34">
        <v>1620.3883333333335</v>
      </c>
      <c r="H512" s="34">
        <v>69152.52</v>
      </c>
      <c r="I512" s="35" t="str">
        <f t="shared" ref="I512" si="88">IF(E512=0,"",E512/C512)</f>
        <v/>
      </c>
      <c r="J512" s="35">
        <f t="shared" ref="J512" si="89">IF(F512=0,"",H512/F512)</f>
        <v>1608.1981395348839</v>
      </c>
      <c r="K512" s="36">
        <f t="shared" ref="K512" si="90">F512-C512</f>
        <v>43</v>
      </c>
      <c r="L512" s="36">
        <f t="shared" ref="L512" si="91">H512-E512</f>
        <v>69152.52</v>
      </c>
      <c r="M512" s="37" t="str">
        <f t="shared" ref="M512" si="92">IF(OR(C512=0,F512=0),"",J512-I512)</f>
        <v/>
      </c>
      <c r="N512" s="36" t="str">
        <f t="shared" ref="N512" si="93">IF(M512="","",F512*M512)</f>
        <v/>
      </c>
      <c r="O512" s="36" t="str">
        <f t="shared" ref="O512" si="94">IF(M512="","",F512-C512)</f>
        <v/>
      </c>
      <c r="P512" s="36" t="str">
        <f t="shared" ref="P512" si="95">IF(M512="","",(F512-C512)*I512)</f>
        <v/>
      </c>
      <c r="Q512" s="38">
        <f t="shared" ref="Q512" si="96">IF(M512="",H512-E512,"")</f>
        <v>69152.52</v>
      </c>
    </row>
  </sheetData>
  <mergeCells count="4">
    <mergeCell ref="I17:J17"/>
    <mergeCell ref="K17:L17"/>
    <mergeCell ref="M17:N17"/>
    <mergeCell ref="O17:P17"/>
  </mergeCells>
  <pageMargins left="0.15748031496062992" right="0.15748031496062992" top="0.15748031496062992" bottom="0.15748031496062992" header="0.11811023622047245" footer="0.15748031496062992"/>
  <pageSetup paperSize="9" scale="67" fitToHeight="3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9440-4325-4C00-A463-32EAD0197D31}">
  <dimension ref="A1:M2536"/>
  <sheetViews>
    <sheetView topLeftCell="A2" workbookViewId="0">
      <selection activeCell="I19" sqref="I19"/>
    </sheetView>
  </sheetViews>
  <sheetFormatPr defaultRowHeight="15" x14ac:dyDescent="0.25"/>
  <cols>
    <col min="1" max="1" width="10.85546875" customWidth="1"/>
    <col min="2" max="2" width="12.85546875" customWidth="1"/>
    <col min="3" max="3" width="17.42578125" customWidth="1"/>
    <col min="6" max="6" width="22.5703125" customWidth="1"/>
    <col min="8" max="8" width="11.85546875" customWidth="1"/>
    <col min="9" max="9" width="9.85546875" customWidth="1"/>
    <col min="11" max="11" width="1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848611</v>
      </c>
      <c r="B2" t="s">
        <v>13</v>
      </c>
      <c r="C2" t="s">
        <v>14</v>
      </c>
      <c r="D2" t="s">
        <v>15</v>
      </c>
      <c r="E2" t="s">
        <v>16</v>
      </c>
      <c r="F2" s="1">
        <v>43630.648310185185</v>
      </c>
      <c r="G2">
        <v>1</v>
      </c>
      <c r="H2">
        <v>1188.08</v>
      </c>
      <c r="I2">
        <v>1188.08</v>
      </c>
      <c r="J2">
        <v>26</v>
      </c>
      <c r="K2" t="s">
        <v>17</v>
      </c>
      <c r="L2">
        <v>2019</v>
      </c>
      <c r="M2">
        <v>6</v>
      </c>
    </row>
    <row r="3" spans="1:13" x14ac:dyDescent="0.25">
      <c r="A3">
        <v>196886</v>
      </c>
      <c r="B3" t="s">
        <v>18</v>
      </c>
      <c r="C3" t="s">
        <v>14</v>
      </c>
      <c r="D3" t="s">
        <v>19</v>
      </c>
      <c r="E3" t="s">
        <v>20</v>
      </c>
      <c r="F3" s="1">
        <v>43493.354409722226</v>
      </c>
      <c r="G3">
        <v>5</v>
      </c>
      <c r="H3">
        <v>50.16</v>
      </c>
      <c r="I3">
        <v>250.8</v>
      </c>
      <c r="J3">
        <v>26</v>
      </c>
      <c r="K3" t="s">
        <v>21</v>
      </c>
      <c r="L3">
        <v>2019</v>
      </c>
      <c r="M3">
        <v>1</v>
      </c>
    </row>
    <row r="4" spans="1:13" x14ac:dyDescent="0.25">
      <c r="A4">
        <v>194959</v>
      </c>
      <c r="B4" t="s">
        <v>22</v>
      </c>
      <c r="C4" t="s">
        <v>14</v>
      </c>
      <c r="D4" t="s">
        <v>19</v>
      </c>
      <c r="E4" t="s">
        <v>23</v>
      </c>
      <c r="F4" s="1">
        <v>43650.492685185185</v>
      </c>
      <c r="G4">
        <v>1</v>
      </c>
      <c r="H4">
        <v>53.21</v>
      </c>
      <c r="I4">
        <v>53.21</v>
      </c>
      <c r="J4">
        <v>26</v>
      </c>
      <c r="K4" t="s">
        <v>21</v>
      </c>
      <c r="L4">
        <v>2019</v>
      </c>
      <c r="M4">
        <v>7</v>
      </c>
    </row>
    <row r="5" spans="1:13" x14ac:dyDescent="0.25">
      <c r="A5">
        <v>175939</v>
      </c>
      <c r="B5" t="s">
        <v>24</v>
      </c>
      <c r="C5" t="s">
        <v>14</v>
      </c>
      <c r="D5" t="s">
        <v>19</v>
      </c>
      <c r="E5" t="s">
        <v>25</v>
      </c>
      <c r="F5" s="1">
        <v>43273.411238425928</v>
      </c>
      <c r="G5">
        <v>2</v>
      </c>
      <c r="H5">
        <v>108.89</v>
      </c>
      <c r="I5">
        <v>217.78</v>
      </c>
      <c r="J5">
        <v>26</v>
      </c>
      <c r="K5" t="s">
        <v>21</v>
      </c>
      <c r="L5">
        <v>2018</v>
      </c>
      <c r="M5">
        <v>6</v>
      </c>
    </row>
    <row r="6" spans="1:13" x14ac:dyDescent="0.25">
      <c r="A6">
        <v>176064</v>
      </c>
      <c r="B6" t="s">
        <v>26</v>
      </c>
      <c r="C6" t="s">
        <v>14</v>
      </c>
      <c r="D6" t="s">
        <v>19</v>
      </c>
      <c r="E6" t="s">
        <v>27</v>
      </c>
      <c r="F6" s="1">
        <v>43161.33153935185</v>
      </c>
      <c r="G6">
        <v>3</v>
      </c>
      <c r="H6">
        <v>83.95</v>
      </c>
      <c r="I6">
        <v>251.85</v>
      </c>
      <c r="J6">
        <v>26</v>
      </c>
      <c r="K6" t="s">
        <v>21</v>
      </c>
      <c r="L6">
        <v>2018</v>
      </c>
      <c r="M6">
        <v>3</v>
      </c>
    </row>
    <row r="7" spans="1:13" x14ac:dyDescent="0.25">
      <c r="A7">
        <v>126486</v>
      </c>
      <c r="B7" t="s">
        <v>28</v>
      </c>
      <c r="C7" t="s">
        <v>14</v>
      </c>
      <c r="D7" t="s">
        <v>19</v>
      </c>
      <c r="E7" t="s">
        <v>29</v>
      </c>
      <c r="F7" s="1">
        <v>43168.342291666668</v>
      </c>
      <c r="G7">
        <v>1</v>
      </c>
      <c r="H7">
        <v>629.66</v>
      </c>
      <c r="I7">
        <v>629.66</v>
      </c>
      <c r="J7">
        <v>26</v>
      </c>
      <c r="K7" t="s">
        <v>21</v>
      </c>
      <c r="L7">
        <v>2018</v>
      </c>
      <c r="M7">
        <v>3</v>
      </c>
    </row>
    <row r="8" spans="1:13" x14ac:dyDescent="0.25">
      <c r="A8">
        <v>126486</v>
      </c>
      <c r="B8" t="s">
        <v>28</v>
      </c>
      <c r="C8" t="s">
        <v>14</v>
      </c>
      <c r="D8" t="s">
        <v>19</v>
      </c>
      <c r="E8" t="s">
        <v>29</v>
      </c>
      <c r="F8" s="1">
        <v>43448.426979166667</v>
      </c>
      <c r="G8">
        <v>1</v>
      </c>
      <c r="H8">
        <v>624.86</v>
      </c>
      <c r="I8">
        <v>624.86</v>
      </c>
      <c r="J8">
        <v>26</v>
      </c>
      <c r="K8" t="s">
        <v>21</v>
      </c>
      <c r="L8">
        <v>2018</v>
      </c>
      <c r="M8">
        <v>12</v>
      </c>
    </row>
    <row r="9" spans="1:13" x14ac:dyDescent="0.25">
      <c r="A9">
        <v>126486</v>
      </c>
      <c r="B9" t="s">
        <v>28</v>
      </c>
      <c r="C9" t="s">
        <v>14</v>
      </c>
      <c r="D9" t="s">
        <v>19</v>
      </c>
      <c r="E9" t="s">
        <v>29</v>
      </c>
      <c r="F9" s="1">
        <v>43661.34103009259</v>
      </c>
      <c r="G9">
        <v>1</v>
      </c>
      <c r="H9">
        <v>625.38</v>
      </c>
      <c r="I9">
        <v>625.38</v>
      </c>
      <c r="J9">
        <v>26</v>
      </c>
      <c r="K9" t="s">
        <v>21</v>
      </c>
      <c r="L9">
        <v>2019</v>
      </c>
      <c r="M9">
        <v>7</v>
      </c>
    </row>
    <row r="10" spans="1:13" x14ac:dyDescent="0.25">
      <c r="A10">
        <v>126486</v>
      </c>
      <c r="B10" t="s">
        <v>28</v>
      </c>
      <c r="C10" t="s">
        <v>14</v>
      </c>
      <c r="D10" t="s">
        <v>19</v>
      </c>
      <c r="E10" t="s">
        <v>29</v>
      </c>
      <c r="F10" s="1">
        <v>43805.437905092593</v>
      </c>
      <c r="G10">
        <v>1</v>
      </c>
      <c r="H10">
        <v>624.86</v>
      </c>
      <c r="I10">
        <v>624.86</v>
      </c>
      <c r="J10">
        <v>26</v>
      </c>
      <c r="K10" t="s">
        <v>21</v>
      </c>
      <c r="L10">
        <v>2019</v>
      </c>
      <c r="M10">
        <v>12</v>
      </c>
    </row>
    <row r="11" spans="1:13" x14ac:dyDescent="0.25">
      <c r="A11">
        <v>100362</v>
      </c>
      <c r="B11" t="s">
        <v>30</v>
      </c>
      <c r="C11" t="s">
        <v>14</v>
      </c>
      <c r="D11" t="s">
        <v>19</v>
      </c>
      <c r="E11" t="s">
        <v>31</v>
      </c>
      <c r="F11" s="1">
        <v>43140.355520833335</v>
      </c>
      <c r="G11">
        <v>2</v>
      </c>
      <c r="H11">
        <v>86.44</v>
      </c>
      <c r="I11">
        <v>172.88</v>
      </c>
      <c r="J11">
        <v>26</v>
      </c>
      <c r="K11" t="s">
        <v>21</v>
      </c>
      <c r="L11">
        <v>2018</v>
      </c>
      <c r="M11">
        <v>2</v>
      </c>
    </row>
    <row r="12" spans="1:13" x14ac:dyDescent="0.25">
      <c r="A12">
        <v>100362</v>
      </c>
      <c r="B12" t="s">
        <v>30</v>
      </c>
      <c r="C12" t="s">
        <v>14</v>
      </c>
      <c r="D12" t="s">
        <v>19</v>
      </c>
      <c r="E12" t="s">
        <v>31</v>
      </c>
      <c r="F12" s="1">
        <v>43378.350312499999</v>
      </c>
      <c r="G12">
        <v>2</v>
      </c>
      <c r="H12">
        <v>86.43</v>
      </c>
      <c r="I12">
        <v>172.86</v>
      </c>
      <c r="J12">
        <v>26</v>
      </c>
      <c r="K12" t="s">
        <v>21</v>
      </c>
      <c r="L12">
        <v>2018</v>
      </c>
      <c r="M12">
        <v>10</v>
      </c>
    </row>
    <row r="13" spans="1:13" x14ac:dyDescent="0.25">
      <c r="A13">
        <v>100362</v>
      </c>
      <c r="B13" t="s">
        <v>30</v>
      </c>
      <c r="C13" t="s">
        <v>14</v>
      </c>
      <c r="D13" t="s">
        <v>19</v>
      </c>
      <c r="E13" t="s">
        <v>31</v>
      </c>
      <c r="F13" s="1">
        <v>43518.417210648149</v>
      </c>
      <c r="G13">
        <v>1</v>
      </c>
      <c r="H13">
        <v>72.92</v>
      </c>
      <c r="I13">
        <v>72.92</v>
      </c>
      <c r="J13">
        <v>26</v>
      </c>
      <c r="K13" t="s">
        <v>21</v>
      </c>
      <c r="L13">
        <v>2019</v>
      </c>
      <c r="M13">
        <v>2</v>
      </c>
    </row>
    <row r="14" spans="1:13" x14ac:dyDescent="0.25">
      <c r="A14">
        <v>100362</v>
      </c>
      <c r="B14" t="s">
        <v>30</v>
      </c>
      <c r="C14" t="s">
        <v>14</v>
      </c>
      <c r="D14" t="s">
        <v>19</v>
      </c>
      <c r="E14" t="s">
        <v>31</v>
      </c>
      <c r="F14" s="1">
        <v>43650.492685185185</v>
      </c>
      <c r="G14">
        <v>2</v>
      </c>
      <c r="H14">
        <v>72.569999999999993</v>
      </c>
      <c r="I14">
        <v>145.13999999999999</v>
      </c>
      <c r="J14">
        <v>26</v>
      </c>
      <c r="K14" t="s">
        <v>21</v>
      </c>
      <c r="L14">
        <v>2019</v>
      </c>
      <c r="M14">
        <v>7</v>
      </c>
    </row>
    <row r="15" spans="1:13" x14ac:dyDescent="0.25">
      <c r="A15">
        <v>100362</v>
      </c>
      <c r="B15" t="s">
        <v>30</v>
      </c>
      <c r="C15" t="s">
        <v>14</v>
      </c>
      <c r="D15" t="s">
        <v>19</v>
      </c>
      <c r="E15" t="s">
        <v>31</v>
      </c>
      <c r="F15" s="1">
        <v>43679.472754629627</v>
      </c>
      <c r="G15">
        <v>2</v>
      </c>
      <c r="H15">
        <v>86.53</v>
      </c>
      <c r="I15">
        <v>173.06</v>
      </c>
      <c r="J15">
        <v>26</v>
      </c>
      <c r="K15" t="s">
        <v>21</v>
      </c>
      <c r="L15">
        <v>2019</v>
      </c>
      <c r="M15">
        <v>8</v>
      </c>
    </row>
    <row r="16" spans="1:13" x14ac:dyDescent="0.25">
      <c r="A16">
        <v>100362</v>
      </c>
      <c r="B16" t="s">
        <v>30</v>
      </c>
      <c r="C16" t="s">
        <v>14</v>
      </c>
      <c r="D16" t="s">
        <v>19</v>
      </c>
      <c r="E16" t="s">
        <v>31</v>
      </c>
      <c r="F16" s="1">
        <v>43749.450150462966</v>
      </c>
      <c r="G16">
        <v>2</v>
      </c>
      <c r="H16">
        <v>72.569999999999993</v>
      </c>
      <c r="I16">
        <v>145.13999999999999</v>
      </c>
      <c r="J16">
        <v>26</v>
      </c>
      <c r="K16" t="s">
        <v>21</v>
      </c>
      <c r="L16">
        <v>2019</v>
      </c>
      <c r="M16">
        <v>10</v>
      </c>
    </row>
    <row r="17" spans="1:13" x14ac:dyDescent="0.25">
      <c r="A17">
        <v>100362</v>
      </c>
      <c r="B17" t="s">
        <v>30</v>
      </c>
      <c r="C17" t="s">
        <v>14</v>
      </c>
      <c r="D17" t="s">
        <v>19</v>
      </c>
      <c r="E17" t="s">
        <v>31</v>
      </c>
      <c r="F17" s="1">
        <v>43770.401817129627</v>
      </c>
      <c r="G17">
        <v>1</v>
      </c>
      <c r="H17">
        <v>72.569999999999993</v>
      </c>
      <c r="I17">
        <v>72.569999999999993</v>
      </c>
      <c r="J17">
        <v>26</v>
      </c>
      <c r="K17" t="s">
        <v>21</v>
      </c>
      <c r="L17">
        <v>2019</v>
      </c>
      <c r="M17">
        <v>11</v>
      </c>
    </row>
    <row r="18" spans="1:13" x14ac:dyDescent="0.25">
      <c r="A18">
        <v>128831</v>
      </c>
      <c r="B18" t="s">
        <v>32</v>
      </c>
      <c r="C18" t="s">
        <v>14</v>
      </c>
      <c r="D18" t="s">
        <v>19</v>
      </c>
      <c r="E18" t="s">
        <v>33</v>
      </c>
      <c r="F18" s="1">
        <v>43745.367465277777</v>
      </c>
      <c r="G18">
        <v>4</v>
      </c>
      <c r="H18">
        <v>162.76</v>
      </c>
      <c r="I18">
        <v>651.04</v>
      </c>
      <c r="J18">
        <v>26</v>
      </c>
      <c r="K18" t="s">
        <v>21</v>
      </c>
      <c r="L18">
        <v>2019</v>
      </c>
      <c r="M18">
        <v>10</v>
      </c>
    </row>
    <row r="19" spans="1:13" x14ac:dyDescent="0.25">
      <c r="A19">
        <v>128831</v>
      </c>
      <c r="B19" t="s">
        <v>32</v>
      </c>
      <c r="C19" t="s">
        <v>14</v>
      </c>
      <c r="D19" t="s">
        <v>19</v>
      </c>
      <c r="E19" t="s">
        <v>33</v>
      </c>
      <c r="F19" s="1">
        <v>43745.367465277777</v>
      </c>
      <c r="G19">
        <v>2</v>
      </c>
      <c r="H19">
        <v>162.71</v>
      </c>
      <c r="I19">
        <v>325.42</v>
      </c>
      <c r="J19">
        <v>26</v>
      </c>
      <c r="K19" t="s">
        <v>21</v>
      </c>
      <c r="L19">
        <v>2019</v>
      </c>
      <c r="M19">
        <v>10</v>
      </c>
    </row>
    <row r="20" spans="1:13" x14ac:dyDescent="0.25">
      <c r="A20">
        <v>128831</v>
      </c>
      <c r="B20" t="s">
        <v>32</v>
      </c>
      <c r="C20" t="s">
        <v>14</v>
      </c>
      <c r="D20" t="s">
        <v>19</v>
      </c>
      <c r="E20" t="s">
        <v>33</v>
      </c>
      <c r="F20" s="1">
        <v>43745.596412037034</v>
      </c>
      <c r="G20">
        <v>2</v>
      </c>
      <c r="H20">
        <v>162.71</v>
      </c>
      <c r="I20">
        <v>325.42</v>
      </c>
      <c r="J20">
        <v>26</v>
      </c>
      <c r="K20" t="s">
        <v>21</v>
      </c>
      <c r="L20">
        <v>2019</v>
      </c>
      <c r="M20">
        <v>10</v>
      </c>
    </row>
    <row r="21" spans="1:13" x14ac:dyDescent="0.25">
      <c r="A21">
        <v>153200</v>
      </c>
      <c r="B21" t="s">
        <v>34</v>
      </c>
      <c r="C21" t="s">
        <v>14</v>
      </c>
      <c r="D21" t="s">
        <v>19</v>
      </c>
      <c r="E21" t="s">
        <v>35</v>
      </c>
      <c r="F21" s="1">
        <v>43560.406712962962</v>
      </c>
      <c r="G21">
        <v>3</v>
      </c>
      <c r="H21">
        <v>52.36</v>
      </c>
      <c r="I21">
        <v>157.08000000000001</v>
      </c>
      <c r="J21">
        <v>26</v>
      </c>
      <c r="K21" t="s">
        <v>21</v>
      </c>
      <c r="L21">
        <v>2019</v>
      </c>
      <c r="M21">
        <v>4</v>
      </c>
    </row>
    <row r="22" spans="1:13" x14ac:dyDescent="0.25">
      <c r="A22">
        <v>115379</v>
      </c>
      <c r="B22" t="s">
        <v>36</v>
      </c>
      <c r="C22" t="s">
        <v>14</v>
      </c>
      <c r="D22" t="s">
        <v>19</v>
      </c>
      <c r="E22" t="s">
        <v>37</v>
      </c>
      <c r="F22" s="1">
        <v>43196.370219907411</v>
      </c>
      <c r="G22">
        <v>1</v>
      </c>
      <c r="H22">
        <v>53.91</v>
      </c>
      <c r="I22">
        <v>53.91</v>
      </c>
      <c r="J22">
        <v>26</v>
      </c>
      <c r="K22" t="s">
        <v>21</v>
      </c>
      <c r="L22">
        <v>2018</v>
      </c>
      <c r="M22">
        <v>4</v>
      </c>
    </row>
    <row r="23" spans="1:13" x14ac:dyDescent="0.25">
      <c r="A23">
        <v>115379</v>
      </c>
      <c r="B23" t="s">
        <v>36</v>
      </c>
      <c r="C23" t="s">
        <v>14</v>
      </c>
      <c r="D23" t="s">
        <v>19</v>
      </c>
      <c r="E23" t="s">
        <v>37</v>
      </c>
      <c r="F23" s="1">
        <v>43196.370219907411</v>
      </c>
      <c r="G23">
        <v>1</v>
      </c>
      <c r="H23">
        <v>53.91</v>
      </c>
      <c r="I23">
        <v>53.91</v>
      </c>
      <c r="J23">
        <v>26</v>
      </c>
      <c r="K23" t="s">
        <v>21</v>
      </c>
      <c r="L23">
        <v>2018</v>
      </c>
      <c r="M23">
        <v>4</v>
      </c>
    </row>
    <row r="24" spans="1:13" x14ac:dyDescent="0.25">
      <c r="A24">
        <v>115379</v>
      </c>
      <c r="B24" t="s">
        <v>36</v>
      </c>
      <c r="C24" t="s">
        <v>14</v>
      </c>
      <c r="D24" t="s">
        <v>19</v>
      </c>
      <c r="E24" t="s">
        <v>37</v>
      </c>
      <c r="F24" s="1">
        <v>43650.492685185185</v>
      </c>
      <c r="G24">
        <v>1</v>
      </c>
      <c r="H24">
        <v>53.97</v>
      </c>
      <c r="I24">
        <v>53.97</v>
      </c>
      <c r="J24">
        <v>26</v>
      </c>
      <c r="K24" t="s">
        <v>21</v>
      </c>
      <c r="L24">
        <v>2019</v>
      </c>
      <c r="M24">
        <v>7</v>
      </c>
    </row>
    <row r="25" spans="1:13" x14ac:dyDescent="0.25">
      <c r="A25">
        <v>115379</v>
      </c>
      <c r="B25" t="s">
        <v>36</v>
      </c>
      <c r="C25" t="s">
        <v>14</v>
      </c>
      <c r="D25" t="s">
        <v>19</v>
      </c>
      <c r="E25" t="s">
        <v>37</v>
      </c>
      <c r="F25" s="1">
        <v>43679.472754629627</v>
      </c>
      <c r="G25">
        <v>1</v>
      </c>
      <c r="H25">
        <v>53.97</v>
      </c>
      <c r="I25">
        <v>53.97</v>
      </c>
      <c r="J25">
        <v>26</v>
      </c>
      <c r="K25" t="s">
        <v>21</v>
      </c>
      <c r="L25">
        <v>2019</v>
      </c>
      <c r="M25">
        <v>8</v>
      </c>
    </row>
    <row r="26" spans="1:13" x14ac:dyDescent="0.25">
      <c r="A26">
        <v>115378</v>
      </c>
      <c r="B26" t="s">
        <v>38</v>
      </c>
      <c r="C26" t="s">
        <v>14</v>
      </c>
      <c r="D26" t="s">
        <v>19</v>
      </c>
      <c r="E26" t="s">
        <v>37</v>
      </c>
      <c r="F26" s="1">
        <v>43301.435914351852</v>
      </c>
      <c r="G26">
        <v>1</v>
      </c>
      <c r="H26">
        <v>21.21</v>
      </c>
      <c r="I26">
        <v>21.21</v>
      </c>
      <c r="J26">
        <v>26</v>
      </c>
      <c r="K26" t="s">
        <v>21</v>
      </c>
      <c r="L26">
        <v>2018</v>
      </c>
      <c r="M26">
        <v>7</v>
      </c>
    </row>
    <row r="27" spans="1:13" x14ac:dyDescent="0.25">
      <c r="A27">
        <v>115378</v>
      </c>
      <c r="B27" t="s">
        <v>38</v>
      </c>
      <c r="C27" t="s">
        <v>14</v>
      </c>
      <c r="D27" t="s">
        <v>19</v>
      </c>
      <c r="E27" t="s">
        <v>37</v>
      </c>
      <c r="F27" s="1">
        <v>43308.345277777778</v>
      </c>
      <c r="G27">
        <v>1</v>
      </c>
      <c r="H27">
        <v>21.21</v>
      </c>
      <c r="I27">
        <v>21.21</v>
      </c>
      <c r="J27">
        <v>26</v>
      </c>
      <c r="K27" t="s">
        <v>21</v>
      </c>
      <c r="L27">
        <v>2018</v>
      </c>
      <c r="M27">
        <v>7</v>
      </c>
    </row>
    <row r="28" spans="1:13" x14ac:dyDescent="0.25">
      <c r="A28">
        <v>115378</v>
      </c>
      <c r="B28" t="s">
        <v>38</v>
      </c>
      <c r="C28" t="s">
        <v>14</v>
      </c>
      <c r="D28" t="s">
        <v>19</v>
      </c>
      <c r="E28" t="s">
        <v>37</v>
      </c>
      <c r="F28" s="1">
        <v>43322.431909722225</v>
      </c>
      <c r="G28">
        <v>1</v>
      </c>
      <c r="H28">
        <v>21.32</v>
      </c>
      <c r="I28">
        <v>21.32</v>
      </c>
      <c r="J28">
        <v>26</v>
      </c>
      <c r="K28" t="s">
        <v>21</v>
      </c>
      <c r="L28">
        <v>2018</v>
      </c>
      <c r="M28">
        <v>8</v>
      </c>
    </row>
    <row r="29" spans="1:13" x14ac:dyDescent="0.25">
      <c r="A29">
        <v>115378</v>
      </c>
      <c r="B29" t="s">
        <v>38</v>
      </c>
      <c r="C29" t="s">
        <v>14</v>
      </c>
      <c r="D29" t="s">
        <v>19</v>
      </c>
      <c r="E29" t="s">
        <v>37</v>
      </c>
      <c r="F29" s="1">
        <v>43469.533055555556</v>
      </c>
      <c r="G29">
        <v>1</v>
      </c>
      <c r="H29">
        <v>21.21</v>
      </c>
      <c r="I29">
        <v>21.21</v>
      </c>
      <c r="J29">
        <v>26</v>
      </c>
      <c r="K29" t="s">
        <v>21</v>
      </c>
      <c r="L29">
        <v>2019</v>
      </c>
      <c r="M29">
        <v>1</v>
      </c>
    </row>
    <row r="30" spans="1:13" x14ac:dyDescent="0.25">
      <c r="A30">
        <v>115378</v>
      </c>
      <c r="B30" t="s">
        <v>38</v>
      </c>
      <c r="C30" t="s">
        <v>14</v>
      </c>
      <c r="D30" t="s">
        <v>19</v>
      </c>
      <c r="E30" t="s">
        <v>37</v>
      </c>
      <c r="F30" s="1">
        <v>43553.348553240743</v>
      </c>
      <c r="G30">
        <v>1</v>
      </c>
      <c r="H30">
        <v>21.32</v>
      </c>
      <c r="I30">
        <v>21.32</v>
      </c>
      <c r="J30">
        <v>26</v>
      </c>
      <c r="K30" t="s">
        <v>21</v>
      </c>
      <c r="L30">
        <v>2019</v>
      </c>
      <c r="M30">
        <v>3</v>
      </c>
    </row>
    <row r="31" spans="1:13" x14ac:dyDescent="0.25">
      <c r="A31">
        <v>115378</v>
      </c>
      <c r="B31" t="s">
        <v>38</v>
      </c>
      <c r="C31" t="s">
        <v>14</v>
      </c>
      <c r="D31" t="s">
        <v>19</v>
      </c>
      <c r="E31" t="s">
        <v>37</v>
      </c>
      <c r="F31" s="1">
        <v>43553.348553240743</v>
      </c>
      <c r="G31">
        <v>1</v>
      </c>
      <c r="H31">
        <v>21.32</v>
      </c>
      <c r="I31">
        <v>21.32</v>
      </c>
      <c r="J31">
        <v>26</v>
      </c>
      <c r="K31" t="s">
        <v>21</v>
      </c>
      <c r="L31">
        <v>2019</v>
      </c>
      <c r="M31">
        <v>3</v>
      </c>
    </row>
    <row r="32" spans="1:13" x14ac:dyDescent="0.25">
      <c r="A32">
        <v>115378</v>
      </c>
      <c r="B32" t="s">
        <v>38</v>
      </c>
      <c r="C32" t="s">
        <v>14</v>
      </c>
      <c r="D32" t="s">
        <v>19</v>
      </c>
      <c r="E32" t="s">
        <v>37</v>
      </c>
      <c r="F32" s="1">
        <v>43686.393900462965</v>
      </c>
      <c r="G32">
        <v>1</v>
      </c>
      <c r="H32">
        <v>21.21</v>
      </c>
      <c r="I32">
        <v>21.21</v>
      </c>
      <c r="J32">
        <v>26</v>
      </c>
      <c r="K32" t="s">
        <v>21</v>
      </c>
      <c r="L32">
        <v>2019</v>
      </c>
      <c r="M32">
        <v>8</v>
      </c>
    </row>
    <row r="33" spans="1:13" x14ac:dyDescent="0.25">
      <c r="A33">
        <v>115378</v>
      </c>
      <c r="B33" t="s">
        <v>38</v>
      </c>
      <c r="C33" t="s">
        <v>14</v>
      </c>
      <c r="D33" t="s">
        <v>19</v>
      </c>
      <c r="E33" t="s">
        <v>37</v>
      </c>
      <c r="F33" s="1">
        <v>43749.450150462966</v>
      </c>
      <c r="G33">
        <v>1</v>
      </c>
      <c r="H33">
        <v>21.21</v>
      </c>
      <c r="I33">
        <v>21.21</v>
      </c>
      <c r="J33">
        <v>26</v>
      </c>
      <c r="K33" t="s">
        <v>21</v>
      </c>
      <c r="L33">
        <v>2019</v>
      </c>
      <c r="M33">
        <v>10</v>
      </c>
    </row>
    <row r="34" spans="1:13" x14ac:dyDescent="0.25">
      <c r="A34">
        <v>176954</v>
      </c>
      <c r="B34" t="s">
        <v>39</v>
      </c>
      <c r="C34" t="s">
        <v>14</v>
      </c>
      <c r="D34" t="s">
        <v>19</v>
      </c>
      <c r="E34" t="s">
        <v>40</v>
      </c>
      <c r="F34" s="1">
        <v>43182.316793981481</v>
      </c>
      <c r="G34">
        <v>4</v>
      </c>
      <c r="H34">
        <v>94.3</v>
      </c>
      <c r="I34">
        <v>377.2</v>
      </c>
      <c r="J34">
        <v>26</v>
      </c>
      <c r="K34" t="s">
        <v>21</v>
      </c>
      <c r="L34">
        <v>2018</v>
      </c>
      <c r="M34">
        <v>3</v>
      </c>
    </row>
    <row r="35" spans="1:13" x14ac:dyDescent="0.25">
      <c r="A35">
        <v>176954</v>
      </c>
      <c r="B35" t="s">
        <v>39</v>
      </c>
      <c r="C35" t="s">
        <v>14</v>
      </c>
      <c r="D35" t="s">
        <v>19</v>
      </c>
      <c r="E35" t="s">
        <v>40</v>
      </c>
      <c r="F35" s="1">
        <v>43238.34957175926</v>
      </c>
      <c r="G35">
        <v>4</v>
      </c>
      <c r="H35">
        <v>94.3</v>
      </c>
      <c r="I35">
        <v>377.2</v>
      </c>
      <c r="J35">
        <v>26</v>
      </c>
      <c r="K35" t="s">
        <v>21</v>
      </c>
      <c r="L35">
        <v>2018</v>
      </c>
      <c r="M35">
        <v>5</v>
      </c>
    </row>
    <row r="36" spans="1:13" x14ac:dyDescent="0.25">
      <c r="A36">
        <v>176954</v>
      </c>
      <c r="B36" t="s">
        <v>39</v>
      </c>
      <c r="C36" t="s">
        <v>14</v>
      </c>
      <c r="D36" t="s">
        <v>19</v>
      </c>
      <c r="E36" t="s">
        <v>40</v>
      </c>
      <c r="F36" s="1">
        <v>43385.405856481484</v>
      </c>
      <c r="G36">
        <v>4</v>
      </c>
      <c r="H36">
        <v>95.23</v>
      </c>
      <c r="I36">
        <v>380.92</v>
      </c>
      <c r="J36">
        <v>26</v>
      </c>
      <c r="K36" t="s">
        <v>21</v>
      </c>
      <c r="L36">
        <v>2018</v>
      </c>
      <c r="M36">
        <v>10</v>
      </c>
    </row>
    <row r="37" spans="1:13" x14ac:dyDescent="0.25">
      <c r="A37">
        <v>176954</v>
      </c>
      <c r="B37" t="s">
        <v>39</v>
      </c>
      <c r="C37" t="s">
        <v>14</v>
      </c>
      <c r="D37" t="s">
        <v>19</v>
      </c>
      <c r="E37" t="s">
        <v>40</v>
      </c>
      <c r="F37" s="1">
        <v>43392.364444444444</v>
      </c>
      <c r="G37">
        <v>1</v>
      </c>
      <c r="H37">
        <v>95.23</v>
      </c>
      <c r="I37">
        <v>95.23</v>
      </c>
      <c r="J37">
        <v>26</v>
      </c>
      <c r="K37" t="s">
        <v>21</v>
      </c>
      <c r="L37">
        <v>2018</v>
      </c>
      <c r="M37">
        <v>10</v>
      </c>
    </row>
    <row r="38" spans="1:13" x14ac:dyDescent="0.25">
      <c r="A38">
        <v>176954</v>
      </c>
      <c r="B38" t="s">
        <v>39</v>
      </c>
      <c r="C38" t="s">
        <v>14</v>
      </c>
      <c r="D38" t="s">
        <v>19</v>
      </c>
      <c r="E38" t="s">
        <v>40</v>
      </c>
      <c r="F38" s="1">
        <v>43392.364444444444</v>
      </c>
      <c r="G38">
        <v>2</v>
      </c>
      <c r="H38">
        <v>95.23</v>
      </c>
      <c r="I38">
        <v>190.46</v>
      </c>
      <c r="J38">
        <v>26</v>
      </c>
      <c r="K38" t="s">
        <v>21</v>
      </c>
      <c r="L38">
        <v>2018</v>
      </c>
      <c r="M38">
        <v>10</v>
      </c>
    </row>
    <row r="39" spans="1:13" x14ac:dyDescent="0.25">
      <c r="A39">
        <v>176954</v>
      </c>
      <c r="B39" t="s">
        <v>39</v>
      </c>
      <c r="C39" t="s">
        <v>14</v>
      </c>
      <c r="D39" t="s">
        <v>19</v>
      </c>
      <c r="E39" t="s">
        <v>40</v>
      </c>
      <c r="F39" s="1">
        <v>43448.426979166667</v>
      </c>
      <c r="G39">
        <v>5</v>
      </c>
      <c r="H39">
        <v>94.3</v>
      </c>
      <c r="I39">
        <v>471.5</v>
      </c>
      <c r="J39">
        <v>26</v>
      </c>
      <c r="K39" t="s">
        <v>21</v>
      </c>
      <c r="L39">
        <v>2018</v>
      </c>
      <c r="M39">
        <v>12</v>
      </c>
    </row>
    <row r="40" spans="1:13" x14ac:dyDescent="0.25">
      <c r="A40">
        <v>176954</v>
      </c>
      <c r="B40" t="s">
        <v>39</v>
      </c>
      <c r="C40" t="s">
        <v>14</v>
      </c>
      <c r="D40" t="s">
        <v>19</v>
      </c>
      <c r="E40" t="s">
        <v>40</v>
      </c>
      <c r="F40" s="1">
        <v>43572.565254629626</v>
      </c>
      <c r="G40">
        <v>2</v>
      </c>
      <c r="H40">
        <v>95.23</v>
      </c>
      <c r="I40">
        <v>190.46</v>
      </c>
      <c r="J40">
        <v>26</v>
      </c>
      <c r="K40" t="s">
        <v>21</v>
      </c>
      <c r="L40">
        <v>2019</v>
      </c>
      <c r="M40">
        <v>4</v>
      </c>
    </row>
    <row r="41" spans="1:13" x14ac:dyDescent="0.25">
      <c r="A41">
        <v>176954</v>
      </c>
      <c r="B41" t="s">
        <v>39</v>
      </c>
      <c r="C41" t="s">
        <v>14</v>
      </c>
      <c r="D41" t="s">
        <v>19</v>
      </c>
      <c r="E41" t="s">
        <v>40</v>
      </c>
      <c r="F41" s="1">
        <v>43728.473703703705</v>
      </c>
      <c r="G41">
        <v>3</v>
      </c>
      <c r="H41">
        <v>94.3</v>
      </c>
      <c r="I41">
        <v>282.89999999999998</v>
      </c>
      <c r="J41">
        <v>26</v>
      </c>
      <c r="K41" t="s">
        <v>21</v>
      </c>
      <c r="L41">
        <v>2019</v>
      </c>
      <c r="M41">
        <v>9</v>
      </c>
    </row>
    <row r="42" spans="1:13" x14ac:dyDescent="0.25">
      <c r="A42">
        <v>176954</v>
      </c>
      <c r="B42" t="s">
        <v>39</v>
      </c>
      <c r="C42" t="s">
        <v>14</v>
      </c>
      <c r="D42" t="s">
        <v>19</v>
      </c>
      <c r="E42" t="s">
        <v>40</v>
      </c>
      <c r="F42" s="1">
        <v>43812.338703703703</v>
      </c>
      <c r="G42">
        <v>4</v>
      </c>
      <c r="H42">
        <v>95.12</v>
      </c>
      <c r="I42">
        <v>380.48</v>
      </c>
      <c r="J42">
        <v>26</v>
      </c>
      <c r="K42" t="s">
        <v>21</v>
      </c>
      <c r="L42">
        <v>2019</v>
      </c>
      <c r="M42">
        <v>12</v>
      </c>
    </row>
    <row r="43" spans="1:13" x14ac:dyDescent="0.25">
      <c r="A43">
        <v>136505</v>
      </c>
      <c r="B43" t="s">
        <v>41</v>
      </c>
      <c r="C43" t="s">
        <v>14</v>
      </c>
      <c r="D43" t="s">
        <v>19</v>
      </c>
      <c r="E43" t="s">
        <v>42</v>
      </c>
      <c r="F43" s="1">
        <v>43434.351099537038</v>
      </c>
      <c r="G43">
        <v>1</v>
      </c>
      <c r="H43">
        <v>51.22</v>
      </c>
      <c r="I43">
        <v>51.22</v>
      </c>
      <c r="J43">
        <v>26</v>
      </c>
      <c r="K43" t="s">
        <v>21</v>
      </c>
      <c r="L43">
        <v>2018</v>
      </c>
      <c r="M43">
        <v>11</v>
      </c>
    </row>
    <row r="44" spans="1:13" x14ac:dyDescent="0.25">
      <c r="A44">
        <v>167547</v>
      </c>
      <c r="B44" t="s">
        <v>43</v>
      </c>
      <c r="C44" t="s">
        <v>14</v>
      </c>
      <c r="D44" t="s">
        <v>19</v>
      </c>
      <c r="E44" t="s">
        <v>44</v>
      </c>
      <c r="F44" s="1">
        <v>43343.337569444448</v>
      </c>
      <c r="G44">
        <v>5</v>
      </c>
      <c r="H44">
        <v>47.12</v>
      </c>
      <c r="I44">
        <v>235.6</v>
      </c>
      <c r="J44">
        <v>26</v>
      </c>
      <c r="K44" t="s">
        <v>21</v>
      </c>
      <c r="L44">
        <v>2018</v>
      </c>
      <c r="M44">
        <v>8</v>
      </c>
    </row>
    <row r="45" spans="1:13" x14ac:dyDescent="0.25">
      <c r="A45">
        <v>167547</v>
      </c>
      <c r="B45" t="s">
        <v>43</v>
      </c>
      <c r="C45" t="s">
        <v>14</v>
      </c>
      <c r="D45" t="s">
        <v>19</v>
      </c>
      <c r="E45" t="s">
        <v>44</v>
      </c>
      <c r="F45" s="1">
        <v>43343.34103009259</v>
      </c>
      <c r="G45">
        <v>5</v>
      </c>
      <c r="H45">
        <v>47.12</v>
      </c>
      <c r="I45">
        <v>235.6</v>
      </c>
      <c r="J45">
        <v>26</v>
      </c>
      <c r="K45" t="s">
        <v>21</v>
      </c>
      <c r="L45">
        <v>2018</v>
      </c>
      <c r="M45">
        <v>8</v>
      </c>
    </row>
    <row r="46" spans="1:13" x14ac:dyDescent="0.25">
      <c r="A46">
        <v>167547</v>
      </c>
      <c r="B46" t="s">
        <v>43</v>
      </c>
      <c r="C46" t="s">
        <v>14</v>
      </c>
      <c r="D46" t="s">
        <v>19</v>
      </c>
      <c r="E46" t="s">
        <v>44</v>
      </c>
      <c r="F46" s="1">
        <v>43343.34207175926</v>
      </c>
      <c r="G46">
        <v>5</v>
      </c>
      <c r="H46">
        <v>47.12</v>
      </c>
      <c r="I46">
        <v>235.6</v>
      </c>
      <c r="J46">
        <v>26</v>
      </c>
      <c r="K46" t="s">
        <v>21</v>
      </c>
      <c r="L46">
        <v>2018</v>
      </c>
      <c r="M46">
        <v>8</v>
      </c>
    </row>
    <row r="47" spans="1:13" x14ac:dyDescent="0.25">
      <c r="A47">
        <v>127272</v>
      </c>
      <c r="B47" t="s">
        <v>45</v>
      </c>
      <c r="C47" t="s">
        <v>14</v>
      </c>
      <c r="D47" t="s">
        <v>19</v>
      </c>
      <c r="E47" t="s">
        <v>42</v>
      </c>
      <c r="F47" s="1">
        <v>43154.404479166667</v>
      </c>
      <c r="G47">
        <v>3</v>
      </c>
      <c r="H47">
        <v>30.48</v>
      </c>
      <c r="I47">
        <v>91.44</v>
      </c>
      <c r="J47">
        <v>26</v>
      </c>
      <c r="K47" t="s">
        <v>21</v>
      </c>
      <c r="L47">
        <v>2018</v>
      </c>
      <c r="M47">
        <v>2</v>
      </c>
    </row>
    <row r="48" spans="1:13" x14ac:dyDescent="0.25">
      <c r="A48">
        <v>127263</v>
      </c>
      <c r="B48" t="s">
        <v>46</v>
      </c>
      <c r="C48" t="s">
        <v>14</v>
      </c>
      <c r="D48" t="s">
        <v>19</v>
      </c>
      <c r="E48" t="s">
        <v>42</v>
      </c>
      <c r="F48" s="1">
        <v>43196.370219907411</v>
      </c>
      <c r="G48">
        <v>1</v>
      </c>
      <c r="H48">
        <v>53.48</v>
      </c>
      <c r="I48">
        <v>53.48</v>
      </c>
      <c r="J48">
        <v>26</v>
      </c>
      <c r="K48" t="s">
        <v>21</v>
      </c>
      <c r="L48">
        <v>2018</v>
      </c>
      <c r="M48">
        <v>4</v>
      </c>
    </row>
    <row r="49" spans="1:13" x14ac:dyDescent="0.25">
      <c r="A49">
        <v>127263</v>
      </c>
      <c r="B49" t="s">
        <v>46</v>
      </c>
      <c r="C49" t="s">
        <v>14</v>
      </c>
      <c r="D49" t="s">
        <v>19</v>
      </c>
      <c r="E49" t="s">
        <v>42</v>
      </c>
      <c r="F49" s="1">
        <v>43196.370219907411</v>
      </c>
      <c r="G49">
        <v>1</v>
      </c>
      <c r="H49">
        <v>54.01</v>
      </c>
      <c r="I49">
        <v>54.01</v>
      </c>
      <c r="J49">
        <v>26</v>
      </c>
      <c r="K49" t="s">
        <v>21</v>
      </c>
      <c r="L49">
        <v>2018</v>
      </c>
      <c r="M49">
        <v>4</v>
      </c>
    </row>
    <row r="50" spans="1:13" x14ac:dyDescent="0.25">
      <c r="A50">
        <v>127263</v>
      </c>
      <c r="B50" t="s">
        <v>46</v>
      </c>
      <c r="C50" t="s">
        <v>14</v>
      </c>
      <c r="D50" t="s">
        <v>19</v>
      </c>
      <c r="E50" t="s">
        <v>42</v>
      </c>
      <c r="F50" s="1">
        <v>43252.342835648145</v>
      </c>
      <c r="G50">
        <v>1</v>
      </c>
      <c r="H50">
        <v>53.48</v>
      </c>
      <c r="I50">
        <v>53.48</v>
      </c>
      <c r="J50">
        <v>26</v>
      </c>
      <c r="K50" t="s">
        <v>21</v>
      </c>
      <c r="L50">
        <v>2018</v>
      </c>
      <c r="M50">
        <v>6</v>
      </c>
    </row>
    <row r="51" spans="1:13" x14ac:dyDescent="0.25">
      <c r="A51">
        <v>127272</v>
      </c>
      <c r="B51" t="s">
        <v>45</v>
      </c>
      <c r="C51" t="s">
        <v>14</v>
      </c>
      <c r="D51" t="s">
        <v>19</v>
      </c>
      <c r="E51" t="s">
        <v>42</v>
      </c>
      <c r="F51" s="1">
        <v>43378.350312499999</v>
      </c>
      <c r="G51">
        <v>2</v>
      </c>
      <c r="H51">
        <v>48.13</v>
      </c>
      <c r="I51">
        <v>96.26</v>
      </c>
      <c r="J51">
        <v>26</v>
      </c>
      <c r="K51" t="s">
        <v>21</v>
      </c>
      <c r="L51">
        <v>2018</v>
      </c>
      <c r="M51">
        <v>10</v>
      </c>
    </row>
    <row r="52" spans="1:13" x14ac:dyDescent="0.25">
      <c r="A52">
        <v>127263</v>
      </c>
      <c r="B52" t="s">
        <v>46</v>
      </c>
      <c r="C52" t="s">
        <v>14</v>
      </c>
      <c r="D52" t="s">
        <v>19</v>
      </c>
      <c r="E52" t="s">
        <v>42</v>
      </c>
      <c r="F52" s="1">
        <v>43378.350312499999</v>
      </c>
      <c r="G52">
        <v>1</v>
      </c>
      <c r="H52">
        <v>54.49</v>
      </c>
      <c r="I52">
        <v>54.49</v>
      </c>
      <c r="J52">
        <v>26</v>
      </c>
      <c r="K52" t="s">
        <v>21</v>
      </c>
      <c r="L52">
        <v>2018</v>
      </c>
      <c r="M52">
        <v>10</v>
      </c>
    </row>
    <row r="53" spans="1:13" x14ac:dyDescent="0.25">
      <c r="A53">
        <v>127272</v>
      </c>
      <c r="B53" t="s">
        <v>45</v>
      </c>
      <c r="C53" t="s">
        <v>14</v>
      </c>
      <c r="D53" t="s">
        <v>19</v>
      </c>
      <c r="E53" t="s">
        <v>42</v>
      </c>
      <c r="F53" s="1">
        <v>43469.533055555556</v>
      </c>
      <c r="G53">
        <v>2</v>
      </c>
      <c r="H53">
        <v>48.6</v>
      </c>
      <c r="I53">
        <v>97.2</v>
      </c>
      <c r="J53">
        <v>26</v>
      </c>
      <c r="K53" t="s">
        <v>21</v>
      </c>
      <c r="L53">
        <v>2019</v>
      </c>
      <c r="M53">
        <v>1</v>
      </c>
    </row>
    <row r="54" spans="1:13" x14ac:dyDescent="0.25">
      <c r="A54">
        <v>127272</v>
      </c>
      <c r="B54" t="s">
        <v>45</v>
      </c>
      <c r="C54" t="s">
        <v>14</v>
      </c>
      <c r="D54" t="s">
        <v>19</v>
      </c>
      <c r="E54" t="s">
        <v>42</v>
      </c>
      <c r="F54" s="1">
        <v>43469.533055555556</v>
      </c>
      <c r="G54">
        <v>1</v>
      </c>
      <c r="H54">
        <v>48.6</v>
      </c>
      <c r="I54">
        <v>48.6</v>
      </c>
      <c r="J54">
        <v>26</v>
      </c>
      <c r="K54" t="s">
        <v>21</v>
      </c>
      <c r="L54">
        <v>2019</v>
      </c>
      <c r="M54">
        <v>1</v>
      </c>
    </row>
    <row r="55" spans="1:13" x14ac:dyDescent="0.25">
      <c r="A55">
        <v>127260</v>
      </c>
      <c r="B55" t="s">
        <v>47</v>
      </c>
      <c r="C55" t="s">
        <v>14</v>
      </c>
      <c r="D55" t="s">
        <v>19</v>
      </c>
      <c r="E55" t="s">
        <v>42</v>
      </c>
      <c r="F55" s="1">
        <v>43588.446747685186</v>
      </c>
      <c r="G55">
        <v>3</v>
      </c>
      <c r="H55">
        <v>16.2</v>
      </c>
      <c r="I55">
        <v>48.6</v>
      </c>
      <c r="J55">
        <v>26</v>
      </c>
      <c r="K55" t="s">
        <v>21</v>
      </c>
      <c r="L55">
        <v>2019</v>
      </c>
      <c r="M55">
        <v>5</v>
      </c>
    </row>
    <row r="56" spans="1:13" x14ac:dyDescent="0.25">
      <c r="A56">
        <v>127263</v>
      </c>
      <c r="B56" t="s">
        <v>46</v>
      </c>
      <c r="C56" t="s">
        <v>14</v>
      </c>
      <c r="D56" t="s">
        <v>19</v>
      </c>
      <c r="E56" t="s">
        <v>42</v>
      </c>
      <c r="F56" s="1">
        <v>43756.416481481479</v>
      </c>
      <c r="G56">
        <v>1</v>
      </c>
      <c r="H56">
        <v>53.94</v>
      </c>
      <c r="I56">
        <v>53.94</v>
      </c>
      <c r="J56">
        <v>26</v>
      </c>
      <c r="K56" t="s">
        <v>21</v>
      </c>
      <c r="L56">
        <v>2019</v>
      </c>
      <c r="M56">
        <v>10</v>
      </c>
    </row>
    <row r="57" spans="1:13" x14ac:dyDescent="0.25">
      <c r="A57">
        <v>849444</v>
      </c>
      <c r="B57" t="s">
        <v>48</v>
      </c>
      <c r="C57" t="s">
        <v>14</v>
      </c>
      <c r="D57" t="s">
        <v>19</v>
      </c>
      <c r="E57" t="s">
        <v>49</v>
      </c>
      <c r="F57" s="1">
        <v>43154.404479166667</v>
      </c>
      <c r="G57">
        <v>2</v>
      </c>
      <c r="H57">
        <v>29.06</v>
      </c>
      <c r="I57">
        <v>58.12</v>
      </c>
      <c r="J57">
        <v>26</v>
      </c>
      <c r="K57" t="s">
        <v>21</v>
      </c>
      <c r="L57">
        <v>2018</v>
      </c>
      <c r="M57">
        <v>2</v>
      </c>
    </row>
    <row r="58" spans="1:13" x14ac:dyDescent="0.25">
      <c r="A58">
        <v>849444</v>
      </c>
      <c r="B58" t="s">
        <v>48</v>
      </c>
      <c r="C58" t="s">
        <v>14</v>
      </c>
      <c r="D58" t="s">
        <v>19</v>
      </c>
      <c r="E58" t="s">
        <v>49</v>
      </c>
      <c r="F58" s="1">
        <v>43266.421979166669</v>
      </c>
      <c r="G58">
        <v>2</v>
      </c>
      <c r="H58">
        <v>23.24</v>
      </c>
      <c r="I58">
        <v>46.48</v>
      </c>
      <c r="J58">
        <v>26</v>
      </c>
      <c r="K58" t="s">
        <v>21</v>
      </c>
      <c r="L58">
        <v>2018</v>
      </c>
      <c r="M58">
        <v>6</v>
      </c>
    </row>
    <row r="59" spans="1:13" x14ac:dyDescent="0.25">
      <c r="A59">
        <v>194916</v>
      </c>
      <c r="B59" t="s">
        <v>50</v>
      </c>
      <c r="C59" t="s">
        <v>14</v>
      </c>
      <c r="D59" t="s">
        <v>19</v>
      </c>
      <c r="E59" t="s">
        <v>51</v>
      </c>
      <c r="F59" s="1">
        <v>43812.338703703703</v>
      </c>
      <c r="G59">
        <v>1</v>
      </c>
      <c r="H59">
        <v>84.33</v>
      </c>
      <c r="I59">
        <v>84.33</v>
      </c>
      <c r="J59">
        <v>26</v>
      </c>
      <c r="K59" t="s">
        <v>21</v>
      </c>
      <c r="L59">
        <v>2019</v>
      </c>
      <c r="M59">
        <v>12</v>
      </c>
    </row>
    <row r="60" spans="1:13" x14ac:dyDescent="0.25">
      <c r="A60">
        <v>194920</v>
      </c>
      <c r="B60" t="s">
        <v>52</v>
      </c>
      <c r="C60" t="s">
        <v>14</v>
      </c>
      <c r="D60" t="s">
        <v>19</v>
      </c>
      <c r="E60" t="s">
        <v>51</v>
      </c>
      <c r="F60" s="1">
        <v>43252.342835648145</v>
      </c>
      <c r="G60">
        <v>2</v>
      </c>
      <c r="H60">
        <v>74.37</v>
      </c>
      <c r="I60">
        <v>148.74</v>
      </c>
      <c r="J60">
        <v>26</v>
      </c>
      <c r="K60" t="s">
        <v>21</v>
      </c>
      <c r="L60">
        <v>2018</v>
      </c>
      <c r="M60">
        <v>6</v>
      </c>
    </row>
    <row r="61" spans="1:13" x14ac:dyDescent="0.25">
      <c r="A61">
        <v>194920</v>
      </c>
      <c r="B61" t="s">
        <v>52</v>
      </c>
      <c r="C61" t="s">
        <v>14</v>
      </c>
      <c r="D61" t="s">
        <v>19</v>
      </c>
      <c r="E61" t="s">
        <v>51</v>
      </c>
      <c r="F61" s="1">
        <v>43630.414375</v>
      </c>
      <c r="G61">
        <v>2</v>
      </c>
      <c r="H61">
        <v>74.37</v>
      </c>
      <c r="I61">
        <v>148.74</v>
      </c>
      <c r="J61">
        <v>26</v>
      </c>
      <c r="K61" t="s">
        <v>21</v>
      </c>
      <c r="L61">
        <v>2019</v>
      </c>
      <c r="M61">
        <v>6</v>
      </c>
    </row>
    <row r="62" spans="1:13" x14ac:dyDescent="0.25">
      <c r="A62">
        <v>194920</v>
      </c>
      <c r="B62" t="s">
        <v>52</v>
      </c>
      <c r="C62" t="s">
        <v>14</v>
      </c>
      <c r="D62" t="s">
        <v>19</v>
      </c>
      <c r="E62" t="s">
        <v>51</v>
      </c>
      <c r="F62" s="1">
        <v>43686.393900462965</v>
      </c>
      <c r="G62">
        <v>3</v>
      </c>
      <c r="H62">
        <v>74.37</v>
      </c>
      <c r="I62">
        <v>223.11</v>
      </c>
      <c r="J62">
        <v>26</v>
      </c>
      <c r="K62" t="s">
        <v>21</v>
      </c>
      <c r="L62">
        <v>2019</v>
      </c>
      <c r="M62">
        <v>8</v>
      </c>
    </row>
    <row r="63" spans="1:13" x14ac:dyDescent="0.25">
      <c r="A63">
        <v>850169</v>
      </c>
      <c r="B63" t="s">
        <v>53</v>
      </c>
      <c r="C63" t="s">
        <v>14</v>
      </c>
      <c r="D63" t="s">
        <v>54</v>
      </c>
      <c r="E63" t="s">
        <v>51</v>
      </c>
      <c r="F63" s="1">
        <v>43434.351099537038</v>
      </c>
      <c r="G63">
        <v>3</v>
      </c>
      <c r="H63">
        <v>39.31</v>
      </c>
      <c r="I63">
        <v>117.93</v>
      </c>
      <c r="J63">
        <v>26</v>
      </c>
      <c r="K63" t="s">
        <v>21</v>
      </c>
      <c r="L63">
        <v>2018</v>
      </c>
      <c r="M63">
        <v>11</v>
      </c>
    </row>
    <row r="64" spans="1:13" x14ac:dyDescent="0.25">
      <c r="A64">
        <v>850169</v>
      </c>
      <c r="B64" t="s">
        <v>53</v>
      </c>
      <c r="C64" t="s">
        <v>14</v>
      </c>
      <c r="D64" t="s">
        <v>54</v>
      </c>
      <c r="E64" t="s">
        <v>51</v>
      </c>
      <c r="F64" s="1">
        <v>43469.533055555556</v>
      </c>
      <c r="G64">
        <v>1</v>
      </c>
      <c r="H64">
        <v>39.31</v>
      </c>
      <c r="I64">
        <v>39.31</v>
      </c>
      <c r="J64">
        <v>26</v>
      </c>
      <c r="K64" t="s">
        <v>21</v>
      </c>
      <c r="L64">
        <v>2019</v>
      </c>
      <c r="M64">
        <v>1</v>
      </c>
    </row>
    <row r="65" spans="1:13" x14ac:dyDescent="0.25">
      <c r="A65">
        <v>850169</v>
      </c>
      <c r="B65" t="s">
        <v>53</v>
      </c>
      <c r="C65" t="s">
        <v>14</v>
      </c>
      <c r="D65" t="s">
        <v>54</v>
      </c>
      <c r="E65" t="s">
        <v>51</v>
      </c>
      <c r="F65" s="1">
        <v>43469.533055555556</v>
      </c>
      <c r="G65">
        <v>1</v>
      </c>
      <c r="H65">
        <v>39.31</v>
      </c>
      <c r="I65">
        <v>39.31</v>
      </c>
      <c r="J65">
        <v>26</v>
      </c>
      <c r="K65" t="s">
        <v>21</v>
      </c>
      <c r="L65">
        <v>2019</v>
      </c>
      <c r="M65">
        <v>1</v>
      </c>
    </row>
    <row r="66" spans="1:13" x14ac:dyDescent="0.25">
      <c r="A66">
        <v>850169</v>
      </c>
      <c r="B66" t="s">
        <v>53</v>
      </c>
      <c r="C66" t="s">
        <v>14</v>
      </c>
      <c r="D66" t="s">
        <v>54</v>
      </c>
      <c r="E66" t="s">
        <v>51</v>
      </c>
      <c r="F66" s="1">
        <v>43469.533055555556</v>
      </c>
      <c r="G66">
        <v>1</v>
      </c>
      <c r="H66">
        <v>39.31</v>
      </c>
      <c r="I66">
        <v>39.31</v>
      </c>
      <c r="J66">
        <v>26</v>
      </c>
      <c r="K66" t="s">
        <v>21</v>
      </c>
      <c r="L66">
        <v>2019</v>
      </c>
      <c r="M66">
        <v>1</v>
      </c>
    </row>
    <row r="67" spans="1:13" x14ac:dyDescent="0.25">
      <c r="A67">
        <v>850169</v>
      </c>
      <c r="B67" t="s">
        <v>53</v>
      </c>
      <c r="C67" t="s">
        <v>14</v>
      </c>
      <c r="D67" t="s">
        <v>54</v>
      </c>
      <c r="E67" t="s">
        <v>51</v>
      </c>
      <c r="F67" s="1">
        <v>43633.370763888888</v>
      </c>
      <c r="G67">
        <v>2</v>
      </c>
      <c r="H67">
        <v>39.549999999999997</v>
      </c>
      <c r="I67">
        <v>79.099999999999994</v>
      </c>
      <c r="J67">
        <v>26</v>
      </c>
      <c r="K67" t="s">
        <v>21</v>
      </c>
      <c r="L67">
        <v>2019</v>
      </c>
      <c r="M67">
        <v>6</v>
      </c>
    </row>
    <row r="68" spans="1:13" x14ac:dyDescent="0.25">
      <c r="A68">
        <v>848545</v>
      </c>
      <c r="B68" t="s">
        <v>55</v>
      </c>
      <c r="C68" t="s">
        <v>14</v>
      </c>
      <c r="D68" t="s">
        <v>19</v>
      </c>
      <c r="E68" t="s">
        <v>56</v>
      </c>
      <c r="F68" s="1">
        <v>43469.533055555556</v>
      </c>
      <c r="G68">
        <v>1</v>
      </c>
      <c r="H68">
        <v>81.900000000000006</v>
      </c>
      <c r="I68">
        <v>81.900000000000006</v>
      </c>
      <c r="J68">
        <v>26</v>
      </c>
      <c r="K68" t="s">
        <v>21</v>
      </c>
      <c r="L68">
        <v>2019</v>
      </c>
      <c r="M68">
        <v>1</v>
      </c>
    </row>
    <row r="69" spans="1:13" x14ac:dyDescent="0.25">
      <c r="A69">
        <v>144794</v>
      </c>
      <c r="B69" t="s">
        <v>57</v>
      </c>
      <c r="C69" t="s">
        <v>14</v>
      </c>
      <c r="D69" t="s">
        <v>19</v>
      </c>
      <c r="E69" t="s">
        <v>56</v>
      </c>
      <c r="F69" s="1">
        <v>43469.533055555556</v>
      </c>
      <c r="G69">
        <v>1</v>
      </c>
      <c r="H69">
        <v>81.81</v>
      </c>
      <c r="I69">
        <v>81.81</v>
      </c>
      <c r="J69">
        <v>26</v>
      </c>
      <c r="K69" t="s">
        <v>21</v>
      </c>
      <c r="L69">
        <v>2019</v>
      </c>
      <c r="M69">
        <v>1</v>
      </c>
    </row>
    <row r="70" spans="1:13" x14ac:dyDescent="0.25">
      <c r="A70">
        <v>500696</v>
      </c>
      <c r="B70" t="s">
        <v>58</v>
      </c>
      <c r="C70" t="s">
        <v>59</v>
      </c>
      <c r="D70" t="s">
        <v>60</v>
      </c>
      <c r="E70" t="s">
        <v>61</v>
      </c>
      <c r="F70" s="1">
        <v>43293.564166666663</v>
      </c>
      <c r="G70">
        <v>1</v>
      </c>
      <c r="H70">
        <v>741.07</v>
      </c>
      <c r="I70">
        <v>741.07</v>
      </c>
      <c r="J70">
        <v>26</v>
      </c>
      <c r="K70" t="s">
        <v>21</v>
      </c>
      <c r="L70">
        <v>2018</v>
      </c>
      <c r="M70">
        <v>7</v>
      </c>
    </row>
    <row r="71" spans="1:13" x14ac:dyDescent="0.25">
      <c r="A71">
        <v>195147</v>
      </c>
      <c r="B71" t="s">
        <v>62</v>
      </c>
      <c r="C71" t="s">
        <v>59</v>
      </c>
      <c r="D71" t="s">
        <v>60</v>
      </c>
      <c r="E71" t="s">
        <v>61</v>
      </c>
      <c r="F71" s="1">
        <v>43146.370081018518</v>
      </c>
      <c r="G71">
        <v>2</v>
      </c>
      <c r="H71">
        <v>561.51</v>
      </c>
      <c r="I71">
        <v>1123.02</v>
      </c>
      <c r="J71">
        <v>26</v>
      </c>
      <c r="K71" t="s">
        <v>21</v>
      </c>
      <c r="L71">
        <v>2018</v>
      </c>
      <c r="M71">
        <v>2</v>
      </c>
    </row>
    <row r="72" spans="1:13" x14ac:dyDescent="0.25">
      <c r="A72">
        <v>195147</v>
      </c>
      <c r="B72" t="s">
        <v>62</v>
      </c>
      <c r="C72" t="s">
        <v>59</v>
      </c>
      <c r="D72" t="s">
        <v>60</v>
      </c>
      <c r="E72" t="s">
        <v>61</v>
      </c>
      <c r="F72" s="1">
        <v>43203.584409722222</v>
      </c>
      <c r="G72">
        <v>3</v>
      </c>
      <c r="H72">
        <v>561.51</v>
      </c>
      <c r="I72">
        <v>1684.53</v>
      </c>
      <c r="J72">
        <v>26</v>
      </c>
      <c r="K72" t="s">
        <v>21</v>
      </c>
      <c r="L72">
        <v>2018</v>
      </c>
      <c r="M72">
        <v>4</v>
      </c>
    </row>
    <row r="73" spans="1:13" x14ac:dyDescent="0.25">
      <c r="A73">
        <v>203097</v>
      </c>
      <c r="B73" t="s">
        <v>63</v>
      </c>
      <c r="C73" t="s">
        <v>59</v>
      </c>
      <c r="D73" t="s">
        <v>19</v>
      </c>
      <c r="E73" t="s">
        <v>64</v>
      </c>
      <c r="F73" s="1">
        <v>43203.413263888891</v>
      </c>
      <c r="G73">
        <v>4</v>
      </c>
      <c r="H73">
        <v>165.91</v>
      </c>
      <c r="I73">
        <v>663.64</v>
      </c>
      <c r="J73">
        <v>26</v>
      </c>
      <c r="K73" t="s">
        <v>21</v>
      </c>
      <c r="L73">
        <v>2018</v>
      </c>
      <c r="M73">
        <v>4</v>
      </c>
    </row>
    <row r="74" spans="1:13" x14ac:dyDescent="0.25">
      <c r="A74">
        <v>203097</v>
      </c>
      <c r="B74" t="s">
        <v>63</v>
      </c>
      <c r="C74" t="s">
        <v>59</v>
      </c>
      <c r="D74" t="s">
        <v>19</v>
      </c>
      <c r="E74" t="s">
        <v>64</v>
      </c>
      <c r="F74" s="1">
        <v>43238.34957175926</v>
      </c>
      <c r="G74">
        <v>5</v>
      </c>
      <c r="H74">
        <v>167.54</v>
      </c>
      <c r="I74">
        <v>837.7</v>
      </c>
      <c r="J74">
        <v>26</v>
      </c>
      <c r="K74" t="s">
        <v>21</v>
      </c>
      <c r="L74">
        <v>2018</v>
      </c>
      <c r="M74">
        <v>5</v>
      </c>
    </row>
    <row r="75" spans="1:13" x14ac:dyDescent="0.25">
      <c r="A75">
        <v>203097</v>
      </c>
      <c r="B75" t="s">
        <v>63</v>
      </c>
      <c r="C75" t="s">
        <v>59</v>
      </c>
      <c r="D75" t="s">
        <v>19</v>
      </c>
      <c r="E75" t="s">
        <v>64</v>
      </c>
      <c r="F75" s="1">
        <v>43385.405856481484</v>
      </c>
      <c r="G75">
        <v>4</v>
      </c>
      <c r="H75">
        <v>165.91</v>
      </c>
      <c r="I75">
        <v>663.64</v>
      </c>
      <c r="J75">
        <v>26</v>
      </c>
      <c r="K75" t="s">
        <v>21</v>
      </c>
      <c r="L75">
        <v>2018</v>
      </c>
      <c r="M75">
        <v>10</v>
      </c>
    </row>
    <row r="76" spans="1:13" x14ac:dyDescent="0.25">
      <c r="A76">
        <v>203097</v>
      </c>
      <c r="B76" t="s">
        <v>63</v>
      </c>
      <c r="C76" t="s">
        <v>59</v>
      </c>
      <c r="D76" t="s">
        <v>19</v>
      </c>
      <c r="E76" t="s">
        <v>64</v>
      </c>
      <c r="F76" s="1">
        <v>43392.364444444444</v>
      </c>
      <c r="G76">
        <v>3</v>
      </c>
      <c r="H76">
        <v>165.91</v>
      </c>
      <c r="I76">
        <v>497.73</v>
      </c>
      <c r="J76">
        <v>26</v>
      </c>
      <c r="K76" t="s">
        <v>21</v>
      </c>
      <c r="L76">
        <v>2018</v>
      </c>
      <c r="M76">
        <v>10</v>
      </c>
    </row>
    <row r="77" spans="1:13" x14ac:dyDescent="0.25">
      <c r="A77">
        <v>203097</v>
      </c>
      <c r="B77" t="s">
        <v>63</v>
      </c>
      <c r="C77" t="s">
        <v>59</v>
      </c>
      <c r="D77" t="s">
        <v>19</v>
      </c>
      <c r="E77" t="s">
        <v>64</v>
      </c>
      <c r="F77" s="1">
        <v>43441.431423611109</v>
      </c>
      <c r="G77">
        <v>3</v>
      </c>
      <c r="H77">
        <v>165.91</v>
      </c>
      <c r="I77">
        <v>497.73</v>
      </c>
      <c r="J77">
        <v>26</v>
      </c>
      <c r="K77" t="s">
        <v>21</v>
      </c>
      <c r="L77">
        <v>2018</v>
      </c>
      <c r="M77">
        <v>12</v>
      </c>
    </row>
    <row r="78" spans="1:13" x14ac:dyDescent="0.25">
      <c r="A78">
        <v>203097</v>
      </c>
      <c r="B78" t="s">
        <v>63</v>
      </c>
      <c r="C78" t="s">
        <v>59</v>
      </c>
      <c r="D78" t="s">
        <v>19</v>
      </c>
      <c r="E78" t="s">
        <v>64</v>
      </c>
      <c r="F78" s="1">
        <v>43518.417210648149</v>
      </c>
      <c r="G78">
        <v>3</v>
      </c>
      <c r="H78">
        <v>167.54</v>
      </c>
      <c r="I78">
        <v>502.62</v>
      </c>
      <c r="J78">
        <v>26</v>
      </c>
      <c r="K78" t="s">
        <v>21</v>
      </c>
      <c r="L78">
        <v>2019</v>
      </c>
      <c r="M78">
        <v>2</v>
      </c>
    </row>
    <row r="79" spans="1:13" x14ac:dyDescent="0.25">
      <c r="A79">
        <v>203097</v>
      </c>
      <c r="B79" t="s">
        <v>63</v>
      </c>
      <c r="C79" t="s">
        <v>59</v>
      </c>
      <c r="D79" t="s">
        <v>19</v>
      </c>
      <c r="E79" t="s">
        <v>64</v>
      </c>
      <c r="F79" s="1">
        <v>43525.421793981484</v>
      </c>
      <c r="G79">
        <v>5</v>
      </c>
      <c r="H79">
        <v>167.56</v>
      </c>
      <c r="I79">
        <v>837.8</v>
      </c>
      <c r="J79">
        <v>26</v>
      </c>
      <c r="K79" t="s">
        <v>21</v>
      </c>
      <c r="L79">
        <v>2019</v>
      </c>
      <c r="M79">
        <v>3</v>
      </c>
    </row>
    <row r="80" spans="1:13" x14ac:dyDescent="0.25">
      <c r="A80">
        <v>203097</v>
      </c>
      <c r="B80" t="s">
        <v>63</v>
      </c>
      <c r="C80" t="s">
        <v>59</v>
      </c>
      <c r="D80" t="s">
        <v>19</v>
      </c>
      <c r="E80" t="s">
        <v>64</v>
      </c>
      <c r="F80" s="1">
        <v>43532.410381944443</v>
      </c>
      <c r="G80">
        <v>3</v>
      </c>
      <c r="H80">
        <v>167.54</v>
      </c>
      <c r="I80">
        <v>502.62</v>
      </c>
      <c r="J80">
        <v>26</v>
      </c>
      <c r="K80" t="s">
        <v>21</v>
      </c>
      <c r="L80">
        <v>2019</v>
      </c>
      <c r="M80">
        <v>3</v>
      </c>
    </row>
    <row r="81" spans="1:13" x14ac:dyDescent="0.25">
      <c r="A81">
        <v>203097</v>
      </c>
      <c r="B81" t="s">
        <v>63</v>
      </c>
      <c r="C81" t="s">
        <v>59</v>
      </c>
      <c r="D81" t="s">
        <v>19</v>
      </c>
      <c r="E81" t="s">
        <v>64</v>
      </c>
      <c r="F81" s="1">
        <v>43560.406712962962</v>
      </c>
      <c r="G81">
        <v>5</v>
      </c>
      <c r="H81">
        <v>167.54</v>
      </c>
      <c r="I81">
        <v>837.7</v>
      </c>
      <c r="J81">
        <v>26</v>
      </c>
      <c r="K81" t="s">
        <v>21</v>
      </c>
      <c r="L81">
        <v>2019</v>
      </c>
      <c r="M81">
        <v>4</v>
      </c>
    </row>
    <row r="82" spans="1:13" x14ac:dyDescent="0.25">
      <c r="A82">
        <v>203097</v>
      </c>
      <c r="B82" t="s">
        <v>63</v>
      </c>
      <c r="C82" t="s">
        <v>59</v>
      </c>
      <c r="D82" t="s">
        <v>19</v>
      </c>
      <c r="E82" t="s">
        <v>64</v>
      </c>
      <c r="F82" s="1">
        <v>43630.414375</v>
      </c>
      <c r="G82">
        <v>3</v>
      </c>
      <c r="H82">
        <v>167.4</v>
      </c>
      <c r="I82">
        <v>502.2</v>
      </c>
      <c r="J82">
        <v>26</v>
      </c>
      <c r="K82" t="s">
        <v>21</v>
      </c>
      <c r="L82">
        <v>2019</v>
      </c>
      <c r="M82">
        <v>6</v>
      </c>
    </row>
    <row r="83" spans="1:13" x14ac:dyDescent="0.25">
      <c r="A83">
        <v>203097</v>
      </c>
      <c r="B83" t="s">
        <v>63</v>
      </c>
      <c r="C83" t="s">
        <v>59</v>
      </c>
      <c r="D83" t="s">
        <v>19</v>
      </c>
      <c r="E83" t="s">
        <v>64</v>
      </c>
      <c r="F83" s="1">
        <v>43679.472754629627</v>
      </c>
      <c r="G83">
        <v>4</v>
      </c>
      <c r="H83">
        <v>167.4</v>
      </c>
      <c r="I83">
        <v>669.6</v>
      </c>
      <c r="J83">
        <v>26</v>
      </c>
      <c r="K83" t="s">
        <v>21</v>
      </c>
      <c r="L83">
        <v>2019</v>
      </c>
      <c r="M83">
        <v>8</v>
      </c>
    </row>
    <row r="84" spans="1:13" x14ac:dyDescent="0.25">
      <c r="A84">
        <v>203097</v>
      </c>
      <c r="B84" t="s">
        <v>63</v>
      </c>
      <c r="C84" t="s">
        <v>59</v>
      </c>
      <c r="D84" t="s">
        <v>19</v>
      </c>
      <c r="E84" t="s">
        <v>64</v>
      </c>
      <c r="F84" s="1">
        <v>43693.360532407409</v>
      </c>
      <c r="G84">
        <v>5</v>
      </c>
      <c r="H84">
        <v>167.34</v>
      </c>
      <c r="I84">
        <v>836.7</v>
      </c>
      <c r="J84">
        <v>26</v>
      </c>
      <c r="K84" t="s">
        <v>21</v>
      </c>
      <c r="L84">
        <v>2019</v>
      </c>
      <c r="M84">
        <v>8</v>
      </c>
    </row>
    <row r="85" spans="1:13" x14ac:dyDescent="0.25">
      <c r="A85">
        <v>203097</v>
      </c>
      <c r="B85" t="s">
        <v>63</v>
      </c>
      <c r="C85" t="s">
        <v>59</v>
      </c>
      <c r="D85" t="s">
        <v>19</v>
      </c>
      <c r="E85" t="s">
        <v>64</v>
      </c>
      <c r="F85" s="1">
        <v>43756.416481481479</v>
      </c>
      <c r="G85">
        <v>2</v>
      </c>
      <c r="H85">
        <v>167.34</v>
      </c>
      <c r="I85">
        <v>334.68</v>
      </c>
      <c r="J85">
        <v>26</v>
      </c>
      <c r="K85" t="s">
        <v>21</v>
      </c>
      <c r="L85">
        <v>2019</v>
      </c>
      <c r="M85">
        <v>10</v>
      </c>
    </row>
    <row r="86" spans="1:13" x14ac:dyDescent="0.25">
      <c r="A86">
        <v>203097</v>
      </c>
      <c r="B86" t="s">
        <v>63</v>
      </c>
      <c r="C86" t="s">
        <v>59</v>
      </c>
      <c r="D86" t="s">
        <v>19</v>
      </c>
      <c r="E86" t="s">
        <v>64</v>
      </c>
      <c r="F86" s="1">
        <v>43756.416481481479</v>
      </c>
      <c r="G86">
        <v>2</v>
      </c>
      <c r="H86">
        <v>167.34</v>
      </c>
      <c r="I86">
        <v>334.68</v>
      </c>
      <c r="J86">
        <v>26</v>
      </c>
      <c r="K86" t="s">
        <v>21</v>
      </c>
      <c r="L86">
        <v>2019</v>
      </c>
      <c r="M86">
        <v>10</v>
      </c>
    </row>
    <row r="87" spans="1:13" x14ac:dyDescent="0.25">
      <c r="A87">
        <v>203097</v>
      </c>
      <c r="B87" t="s">
        <v>63</v>
      </c>
      <c r="C87" t="s">
        <v>59</v>
      </c>
      <c r="D87" t="s">
        <v>19</v>
      </c>
      <c r="E87" t="s">
        <v>64</v>
      </c>
      <c r="F87" s="1">
        <v>43791.438564814816</v>
      </c>
      <c r="G87">
        <v>2</v>
      </c>
      <c r="H87">
        <v>167.34</v>
      </c>
      <c r="I87">
        <v>334.68</v>
      </c>
      <c r="J87">
        <v>26</v>
      </c>
      <c r="K87" t="s">
        <v>21</v>
      </c>
      <c r="L87">
        <v>2019</v>
      </c>
      <c r="M87">
        <v>11</v>
      </c>
    </row>
    <row r="88" spans="1:13" x14ac:dyDescent="0.25">
      <c r="A88">
        <v>203097</v>
      </c>
      <c r="B88" t="s">
        <v>63</v>
      </c>
      <c r="C88" t="s">
        <v>59</v>
      </c>
      <c r="D88" t="s">
        <v>19</v>
      </c>
      <c r="E88" t="s">
        <v>64</v>
      </c>
      <c r="F88" s="1">
        <v>43812.338703703703</v>
      </c>
      <c r="G88">
        <v>5</v>
      </c>
      <c r="H88">
        <v>167.34</v>
      </c>
      <c r="I88">
        <v>836.7</v>
      </c>
      <c r="J88">
        <v>26</v>
      </c>
      <c r="K88" t="s">
        <v>21</v>
      </c>
      <c r="L88">
        <v>2019</v>
      </c>
      <c r="M88">
        <v>12</v>
      </c>
    </row>
    <row r="89" spans="1:13" x14ac:dyDescent="0.25">
      <c r="A89">
        <v>172972</v>
      </c>
      <c r="B89" t="s">
        <v>65</v>
      </c>
      <c r="C89" t="s">
        <v>59</v>
      </c>
      <c r="D89" t="s">
        <v>60</v>
      </c>
      <c r="E89" t="s">
        <v>64</v>
      </c>
      <c r="F89" s="1">
        <v>43336.562754629631</v>
      </c>
      <c r="G89">
        <v>2</v>
      </c>
      <c r="H89">
        <v>181.65</v>
      </c>
      <c r="I89">
        <v>363.3</v>
      </c>
      <c r="J89">
        <v>26</v>
      </c>
      <c r="K89" t="s">
        <v>21</v>
      </c>
      <c r="L89">
        <v>2018</v>
      </c>
      <c r="M89">
        <v>8</v>
      </c>
    </row>
    <row r="90" spans="1:13" x14ac:dyDescent="0.25">
      <c r="A90">
        <v>172972</v>
      </c>
      <c r="B90" t="s">
        <v>65</v>
      </c>
      <c r="C90" t="s">
        <v>59</v>
      </c>
      <c r="D90" t="s">
        <v>60</v>
      </c>
      <c r="E90" t="s">
        <v>64</v>
      </c>
      <c r="F90" s="1">
        <v>43413.575115740743</v>
      </c>
      <c r="G90">
        <v>2</v>
      </c>
      <c r="H90">
        <v>181.65</v>
      </c>
      <c r="I90">
        <v>363.3</v>
      </c>
      <c r="J90">
        <v>26</v>
      </c>
      <c r="K90" t="s">
        <v>21</v>
      </c>
      <c r="L90">
        <v>2018</v>
      </c>
      <c r="M90">
        <v>11</v>
      </c>
    </row>
    <row r="91" spans="1:13" x14ac:dyDescent="0.25">
      <c r="A91">
        <v>172972</v>
      </c>
      <c r="B91" t="s">
        <v>65</v>
      </c>
      <c r="C91" t="s">
        <v>59</v>
      </c>
      <c r="D91" t="s">
        <v>60</v>
      </c>
      <c r="E91" t="s">
        <v>64</v>
      </c>
      <c r="F91" s="1">
        <v>43476.509236111109</v>
      </c>
      <c r="G91">
        <v>2</v>
      </c>
      <c r="H91">
        <v>181.65</v>
      </c>
      <c r="I91">
        <v>363.3</v>
      </c>
      <c r="J91">
        <v>26</v>
      </c>
      <c r="K91" t="s">
        <v>21</v>
      </c>
      <c r="L91">
        <v>2019</v>
      </c>
      <c r="M91">
        <v>1</v>
      </c>
    </row>
    <row r="92" spans="1:13" x14ac:dyDescent="0.25">
      <c r="A92">
        <v>172972</v>
      </c>
      <c r="B92" t="s">
        <v>65</v>
      </c>
      <c r="C92" t="s">
        <v>59</v>
      </c>
      <c r="D92" t="s">
        <v>60</v>
      </c>
      <c r="E92" t="s">
        <v>64</v>
      </c>
      <c r="F92" s="1">
        <v>43508.589317129627</v>
      </c>
      <c r="G92">
        <v>2</v>
      </c>
      <c r="H92">
        <v>181.58</v>
      </c>
      <c r="I92">
        <v>363.16</v>
      </c>
      <c r="J92">
        <v>26</v>
      </c>
      <c r="K92" t="s">
        <v>21</v>
      </c>
      <c r="L92">
        <v>2019</v>
      </c>
      <c r="M92">
        <v>2</v>
      </c>
    </row>
    <row r="93" spans="1:13" x14ac:dyDescent="0.25">
      <c r="A93">
        <v>172972</v>
      </c>
      <c r="B93" t="s">
        <v>65</v>
      </c>
      <c r="C93" t="s">
        <v>59</v>
      </c>
      <c r="D93" t="s">
        <v>60</v>
      </c>
      <c r="E93" t="s">
        <v>64</v>
      </c>
      <c r="F93" s="1">
        <v>43514.542384259257</v>
      </c>
      <c r="G93">
        <v>0.6</v>
      </c>
      <c r="H93">
        <v>181.58</v>
      </c>
      <c r="I93">
        <v>108.95</v>
      </c>
      <c r="J93">
        <v>26</v>
      </c>
      <c r="K93" t="s">
        <v>21</v>
      </c>
      <c r="L93">
        <v>2019</v>
      </c>
      <c r="M93">
        <v>2</v>
      </c>
    </row>
    <row r="94" spans="1:13" x14ac:dyDescent="0.25">
      <c r="A94">
        <v>172972</v>
      </c>
      <c r="B94" t="s">
        <v>65</v>
      </c>
      <c r="C94" t="s">
        <v>59</v>
      </c>
      <c r="D94" t="s">
        <v>60</v>
      </c>
      <c r="E94" t="s">
        <v>64</v>
      </c>
      <c r="F94" s="1">
        <v>43514.617372685185</v>
      </c>
      <c r="G94">
        <v>0.1</v>
      </c>
      <c r="H94">
        <v>181.58</v>
      </c>
      <c r="I94">
        <v>18.16</v>
      </c>
      <c r="J94">
        <v>26</v>
      </c>
      <c r="K94" t="s">
        <v>21</v>
      </c>
      <c r="L94">
        <v>2019</v>
      </c>
      <c r="M94">
        <v>2</v>
      </c>
    </row>
    <row r="95" spans="1:13" x14ac:dyDescent="0.25">
      <c r="A95">
        <v>172972</v>
      </c>
      <c r="B95" t="s">
        <v>65</v>
      </c>
      <c r="C95" t="s">
        <v>59</v>
      </c>
      <c r="D95" t="s">
        <v>60</v>
      </c>
      <c r="E95" t="s">
        <v>64</v>
      </c>
      <c r="F95" s="1">
        <v>43514.617372685185</v>
      </c>
      <c r="G95">
        <v>1.2</v>
      </c>
      <c r="H95">
        <v>181.58</v>
      </c>
      <c r="I95">
        <v>217.9</v>
      </c>
      <c r="J95">
        <v>26</v>
      </c>
      <c r="K95" t="s">
        <v>21</v>
      </c>
      <c r="L95">
        <v>2019</v>
      </c>
      <c r="M95">
        <v>2</v>
      </c>
    </row>
    <row r="96" spans="1:13" x14ac:dyDescent="0.25">
      <c r="A96">
        <v>172972</v>
      </c>
      <c r="B96" t="s">
        <v>65</v>
      </c>
      <c r="C96" t="s">
        <v>59</v>
      </c>
      <c r="D96" t="s">
        <v>60</v>
      </c>
      <c r="E96" t="s">
        <v>64</v>
      </c>
      <c r="F96" s="1">
        <v>43514.617372685185</v>
      </c>
      <c r="G96">
        <v>1.1000000000000001</v>
      </c>
      <c r="H96">
        <v>181.58</v>
      </c>
      <c r="I96">
        <v>199.74</v>
      </c>
      <c r="J96">
        <v>26</v>
      </c>
      <c r="K96" t="s">
        <v>21</v>
      </c>
      <c r="L96">
        <v>2019</v>
      </c>
      <c r="M96">
        <v>2</v>
      </c>
    </row>
    <row r="97" spans="1:13" x14ac:dyDescent="0.25">
      <c r="A97">
        <v>172972</v>
      </c>
      <c r="B97" t="s">
        <v>65</v>
      </c>
      <c r="C97" t="s">
        <v>59</v>
      </c>
      <c r="D97" t="s">
        <v>60</v>
      </c>
      <c r="E97" t="s">
        <v>64</v>
      </c>
      <c r="F97" s="1">
        <v>43528.497314814813</v>
      </c>
      <c r="G97">
        <v>2</v>
      </c>
      <c r="H97">
        <v>181.58</v>
      </c>
      <c r="I97">
        <v>363.16</v>
      </c>
      <c r="J97">
        <v>26</v>
      </c>
      <c r="K97" t="s">
        <v>21</v>
      </c>
      <c r="L97">
        <v>2019</v>
      </c>
      <c r="M97">
        <v>3</v>
      </c>
    </row>
    <row r="98" spans="1:13" x14ac:dyDescent="0.25">
      <c r="A98">
        <v>172972</v>
      </c>
      <c r="B98" t="s">
        <v>65</v>
      </c>
      <c r="C98" t="s">
        <v>59</v>
      </c>
      <c r="D98" t="s">
        <v>60</v>
      </c>
      <c r="E98" t="s">
        <v>64</v>
      </c>
      <c r="F98" s="1">
        <v>43567.607210648152</v>
      </c>
      <c r="G98">
        <v>2</v>
      </c>
      <c r="H98">
        <v>181.58</v>
      </c>
      <c r="I98">
        <v>363.16</v>
      </c>
      <c r="J98">
        <v>26</v>
      </c>
      <c r="K98" t="s">
        <v>21</v>
      </c>
      <c r="L98">
        <v>2019</v>
      </c>
      <c r="M98">
        <v>4</v>
      </c>
    </row>
    <row r="99" spans="1:13" x14ac:dyDescent="0.25">
      <c r="A99">
        <v>172972</v>
      </c>
      <c r="B99" t="s">
        <v>65</v>
      </c>
      <c r="C99" t="s">
        <v>59</v>
      </c>
      <c r="D99" t="s">
        <v>60</v>
      </c>
      <c r="E99" t="s">
        <v>64</v>
      </c>
      <c r="F99" s="1">
        <v>43570.398668981485</v>
      </c>
      <c r="G99">
        <v>3</v>
      </c>
      <c r="H99">
        <v>181.58</v>
      </c>
      <c r="I99">
        <v>544.74</v>
      </c>
      <c r="J99">
        <v>26</v>
      </c>
      <c r="K99" t="s">
        <v>21</v>
      </c>
      <c r="L99">
        <v>2019</v>
      </c>
      <c r="M99">
        <v>4</v>
      </c>
    </row>
    <row r="100" spans="1:13" x14ac:dyDescent="0.25">
      <c r="A100">
        <v>172972</v>
      </c>
      <c r="B100" t="s">
        <v>65</v>
      </c>
      <c r="C100" t="s">
        <v>59</v>
      </c>
      <c r="D100" t="s">
        <v>60</v>
      </c>
      <c r="E100" t="s">
        <v>64</v>
      </c>
      <c r="F100" s="1">
        <v>43588.533854166664</v>
      </c>
      <c r="G100">
        <v>2</v>
      </c>
      <c r="H100">
        <v>181.58</v>
      </c>
      <c r="I100">
        <v>363.16</v>
      </c>
      <c r="J100">
        <v>26</v>
      </c>
      <c r="K100" t="s">
        <v>21</v>
      </c>
      <c r="L100">
        <v>2019</v>
      </c>
      <c r="M100">
        <v>5</v>
      </c>
    </row>
    <row r="101" spans="1:13" x14ac:dyDescent="0.25">
      <c r="A101">
        <v>172972</v>
      </c>
      <c r="B101" t="s">
        <v>65</v>
      </c>
      <c r="C101" t="s">
        <v>59</v>
      </c>
      <c r="D101" t="s">
        <v>60</v>
      </c>
      <c r="E101" t="s">
        <v>64</v>
      </c>
      <c r="F101" s="1">
        <v>43686.372997685183</v>
      </c>
      <c r="G101">
        <v>4</v>
      </c>
      <c r="H101">
        <v>181.58</v>
      </c>
      <c r="I101">
        <v>726.32</v>
      </c>
      <c r="J101">
        <v>26</v>
      </c>
      <c r="K101" t="s">
        <v>21</v>
      </c>
      <c r="L101">
        <v>2019</v>
      </c>
      <c r="M101">
        <v>8</v>
      </c>
    </row>
    <row r="102" spans="1:13" x14ac:dyDescent="0.25">
      <c r="A102">
        <v>172972</v>
      </c>
      <c r="B102" t="s">
        <v>65</v>
      </c>
      <c r="C102" t="s">
        <v>59</v>
      </c>
      <c r="D102" t="s">
        <v>60</v>
      </c>
      <c r="E102" t="s">
        <v>64</v>
      </c>
      <c r="F102" s="1">
        <v>43781.422685185185</v>
      </c>
      <c r="G102">
        <v>2</v>
      </c>
      <c r="H102">
        <v>203.72</v>
      </c>
      <c r="I102">
        <v>407.44</v>
      </c>
      <c r="J102">
        <v>26</v>
      </c>
      <c r="K102" t="s">
        <v>21</v>
      </c>
      <c r="L102">
        <v>2019</v>
      </c>
      <c r="M102">
        <v>11</v>
      </c>
    </row>
    <row r="103" spans="1:13" x14ac:dyDescent="0.25">
      <c r="A103">
        <v>105951</v>
      </c>
      <c r="B103" t="s">
        <v>66</v>
      </c>
      <c r="C103" t="s">
        <v>59</v>
      </c>
      <c r="D103" t="s">
        <v>19</v>
      </c>
      <c r="E103" t="s">
        <v>64</v>
      </c>
      <c r="F103" s="1">
        <v>43770.401817129627</v>
      </c>
      <c r="G103">
        <v>4</v>
      </c>
      <c r="H103">
        <v>113.75</v>
      </c>
      <c r="I103">
        <v>455</v>
      </c>
      <c r="J103">
        <v>26</v>
      </c>
      <c r="K103" t="s">
        <v>21</v>
      </c>
      <c r="L103">
        <v>2019</v>
      </c>
      <c r="M103">
        <v>11</v>
      </c>
    </row>
    <row r="104" spans="1:13" x14ac:dyDescent="0.25">
      <c r="A104">
        <v>145310</v>
      </c>
      <c r="B104" t="s">
        <v>67</v>
      </c>
      <c r="C104" t="s">
        <v>14</v>
      </c>
      <c r="D104" t="s">
        <v>54</v>
      </c>
      <c r="E104" t="s">
        <v>68</v>
      </c>
      <c r="F104" s="1">
        <v>43168.342291666668</v>
      </c>
      <c r="G104">
        <v>2</v>
      </c>
      <c r="H104">
        <v>44.17</v>
      </c>
      <c r="I104">
        <v>88.34</v>
      </c>
      <c r="J104">
        <v>26</v>
      </c>
      <c r="K104" t="s">
        <v>21</v>
      </c>
      <c r="L104">
        <v>2018</v>
      </c>
      <c r="M104">
        <v>3</v>
      </c>
    </row>
    <row r="105" spans="1:13" x14ac:dyDescent="0.25">
      <c r="A105">
        <v>145310</v>
      </c>
      <c r="B105" t="s">
        <v>67</v>
      </c>
      <c r="C105" t="s">
        <v>14</v>
      </c>
      <c r="D105" t="s">
        <v>54</v>
      </c>
      <c r="E105" t="s">
        <v>68</v>
      </c>
      <c r="F105" s="1">
        <v>43168.342291666668</v>
      </c>
      <c r="G105">
        <v>1</v>
      </c>
      <c r="H105">
        <v>44.59</v>
      </c>
      <c r="I105">
        <v>44.59</v>
      </c>
      <c r="J105">
        <v>26</v>
      </c>
      <c r="K105" t="s">
        <v>21</v>
      </c>
      <c r="L105">
        <v>2018</v>
      </c>
      <c r="M105">
        <v>3</v>
      </c>
    </row>
    <row r="106" spans="1:13" x14ac:dyDescent="0.25">
      <c r="A106">
        <v>845369</v>
      </c>
      <c r="B106" t="s">
        <v>69</v>
      </c>
      <c r="C106" t="s">
        <v>14</v>
      </c>
      <c r="D106" t="s">
        <v>19</v>
      </c>
      <c r="E106" t="s">
        <v>40</v>
      </c>
      <c r="F106" s="1">
        <v>43560.406712962962</v>
      </c>
      <c r="G106">
        <v>2</v>
      </c>
      <c r="H106">
        <v>112.28</v>
      </c>
      <c r="I106">
        <v>224.56</v>
      </c>
      <c r="J106">
        <v>26</v>
      </c>
      <c r="K106" t="s">
        <v>21</v>
      </c>
      <c r="L106">
        <v>2019</v>
      </c>
      <c r="M106">
        <v>4</v>
      </c>
    </row>
    <row r="107" spans="1:13" x14ac:dyDescent="0.25">
      <c r="A107">
        <v>845369</v>
      </c>
      <c r="B107" t="s">
        <v>69</v>
      </c>
      <c r="C107" t="s">
        <v>14</v>
      </c>
      <c r="D107" t="s">
        <v>19</v>
      </c>
      <c r="E107" t="s">
        <v>40</v>
      </c>
      <c r="F107" s="1">
        <v>43572.565254629626</v>
      </c>
      <c r="G107">
        <v>2</v>
      </c>
      <c r="H107">
        <v>112.28</v>
      </c>
      <c r="I107">
        <v>224.56</v>
      </c>
      <c r="J107">
        <v>26</v>
      </c>
      <c r="K107" t="s">
        <v>21</v>
      </c>
      <c r="L107">
        <v>2019</v>
      </c>
      <c r="M107">
        <v>4</v>
      </c>
    </row>
    <row r="108" spans="1:13" x14ac:dyDescent="0.25">
      <c r="A108">
        <v>845369</v>
      </c>
      <c r="B108" t="s">
        <v>69</v>
      </c>
      <c r="C108" t="s">
        <v>14</v>
      </c>
      <c r="D108" t="s">
        <v>19</v>
      </c>
      <c r="E108" t="s">
        <v>40</v>
      </c>
      <c r="F108" s="1">
        <v>43756.416481481479</v>
      </c>
      <c r="G108">
        <v>1</v>
      </c>
      <c r="H108">
        <v>112.17</v>
      </c>
      <c r="I108">
        <v>112.17</v>
      </c>
      <c r="J108">
        <v>26</v>
      </c>
      <c r="K108" t="s">
        <v>21</v>
      </c>
      <c r="L108">
        <v>2019</v>
      </c>
      <c r="M108">
        <v>10</v>
      </c>
    </row>
    <row r="109" spans="1:13" x14ac:dyDescent="0.25">
      <c r="A109">
        <v>845369</v>
      </c>
      <c r="B109" t="s">
        <v>69</v>
      </c>
      <c r="C109" t="s">
        <v>14</v>
      </c>
      <c r="D109" t="s">
        <v>19</v>
      </c>
      <c r="E109" t="s">
        <v>40</v>
      </c>
      <c r="F109" s="1">
        <v>43777.428796296299</v>
      </c>
      <c r="G109">
        <v>2</v>
      </c>
      <c r="H109">
        <v>112.17</v>
      </c>
      <c r="I109">
        <v>224.34</v>
      </c>
      <c r="J109">
        <v>26</v>
      </c>
      <c r="K109" t="s">
        <v>21</v>
      </c>
      <c r="L109">
        <v>2019</v>
      </c>
      <c r="M109">
        <v>11</v>
      </c>
    </row>
    <row r="110" spans="1:13" x14ac:dyDescent="0.25">
      <c r="A110">
        <v>196610</v>
      </c>
      <c r="B110" t="s">
        <v>70</v>
      </c>
      <c r="C110" t="s">
        <v>14</v>
      </c>
      <c r="D110" t="s">
        <v>19</v>
      </c>
      <c r="E110" t="s">
        <v>71</v>
      </c>
      <c r="F110" s="1">
        <v>43525.421793981484</v>
      </c>
      <c r="G110">
        <v>2</v>
      </c>
      <c r="H110">
        <v>46.38</v>
      </c>
      <c r="I110">
        <v>92.76</v>
      </c>
      <c r="J110">
        <v>26</v>
      </c>
      <c r="K110" t="s">
        <v>21</v>
      </c>
      <c r="L110">
        <v>2019</v>
      </c>
      <c r="M110">
        <v>3</v>
      </c>
    </row>
    <row r="111" spans="1:13" x14ac:dyDescent="0.25">
      <c r="A111">
        <v>196610</v>
      </c>
      <c r="B111" t="s">
        <v>70</v>
      </c>
      <c r="C111" t="s">
        <v>14</v>
      </c>
      <c r="D111" t="s">
        <v>19</v>
      </c>
      <c r="E111" t="s">
        <v>71</v>
      </c>
      <c r="F111" s="1">
        <v>43679.472754629627</v>
      </c>
      <c r="G111">
        <v>1</v>
      </c>
      <c r="H111">
        <v>46.34</v>
      </c>
      <c r="I111">
        <v>46.34</v>
      </c>
      <c r="J111">
        <v>26</v>
      </c>
      <c r="K111" t="s">
        <v>21</v>
      </c>
      <c r="L111">
        <v>2019</v>
      </c>
      <c r="M111">
        <v>8</v>
      </c>
    </row>
    <row r="112" spans="1:13" x14ac:dyDescent="0.25">
      <c r="A112">
        <v>196610</v>
      </c>
      <c r="B112" t="s">
        <v>70</v>
      </c>
      <c r="C112" t="s">
        <v>14</v>
      </c>
      <c r="D112" t="s">
        <v>19</v>
      </c>
      <c r="E112" t="s">
        <v>71</v>
      </c>
      <c r="F112" s="1">
        <v>43728.473703703705</v>
      </c>
      <c r="G112">
        <v>1</v>
      </c>
      <c r="H112">
        <v>46.34</v>
      </c>
      <c r="I112">
        <v>46.34</v>
      </c>
      <c r="J112">
        <v>26</v>
      </c>
      <c r="K112" t="s">
        <v>21</v>
      </c>
      <c r="L112">
        <v>2019</v>
      </c>
      <c r="M112">
        <v>9</v>
      </c>
    </row>
    <row r="113" spans="1:13" x14ac:dyDescent="0.25">
      <c r="A113">
        <v>196610</v>
      </c>
      <c r="B113" t="s">
        <v>70</v>
      </c>
      <c r="C113" t="s">
        <v>14</v>
      </c>
      <c r="D113" t="s">
        <v>19</v>
      </c>
      <c r="E113" t="s">
        <v>71</v>
      </c>
      <c r="F113" s="1">
        <v>43728.473703703705</v>
      </c>
      <c r="G113">
        <v>1</v>
      </c>
      <c r="H113">
        <v>46.34</v>
      </c>
      <c r="I113">
        <v>46.34</v>
      </c>
      <c r="J113">
        <v>26</v>
      </c>
      <c r="K113" t="s">
        <v>21</v>
      </c>
      <c r="L113">
        <v>2019</v>
      </c>
      <c r="M113">
        <v>9</v>
      </c>
    </row>
    <row r="114" spans="1:13" x14ac:dyDescent="0.25">
      <c r="A114">
        <v>196610</v>
      </c>
      <c r="B114" t="s">
        <v>70</v>
      </c>
      <c r="C114" t="s">
        <v>14</v>
      </c>
      <c r="D114" t="s">
        <v>19</v>
      </c>
      <c r="E114" t="s">
        <v>71</v>
      </c>
      <c r="F114" s="1">
        <v>43749.450150462966</v>
      </c>
      <c r="G114">
        <v>1</v>
      </c>
      <c r="H114">
        <v>51.3</v>
      </c>
      <c r="I114">
        <v>51.3</v>
      </c>
      <c r="J114">
        <v>26</v>
      </c>
      <c r="K114" t="s">
        <v>21</v>
      </c>
      <c r="L114">
        <v>2019</v>
      </c>
      <c r="M114">
        <v>10</v>
      </c>
    </row>
    <row r="115" spans="1:13" x14ac:dyDescent="0.25">
      <c r="A115">
        <v>847713</v>
      </c>
      <c r="B115" t="s">
        <v>72</v>
      </c>
      <c r="C115" t="s">
        <v>14</v>
      </c>
      <c r="D115" t="s">
        <v>19</v>
      </c>
      <c r="E115" t="s">
        <v>73</v>
      </c>
      <c r="F115" s="1">
        <v>43266.421979166669</v>
      </c>
      <c r="G115">
        <v>1</v>
      </c>
      <c r="H115">
        <v>84.29</v>
      </c>
      <c r="I115">
        <v>84.29</v>
      </c>
      <c r="J115">
        <v>26</v>
      </c>
      <c r="K115" t="s">
        <v>21</v>
      </c>
      <c r="L115">
        <v>2018</v>
      </c>
      <c r="M115">
        <v>6</v>
      </c>
    </row>
    <row r="116" spans="1:13" x14ac:dyDescent="0.25">
      <c r="A116">
        <v>847713</v>
      </c>
      <c r="B116" t="s">
        <v>72</v>
      </c>
      <c r="C116" t="s">
        <v>14</v>
      </c>
      <c r="D116" t="s">
        <v>19</v>
      </c>
      <c r="E116" t="s">
        <v>73</v>
      </c>
      <c r="F116" s="1">
        <v>43511.404502314814</v>
      </c>
      <c r="G116">
        <v>1</v>
      </c>
      <c r="H116">
        <v>111.63</v>
      </c>
      <c r="I116">
        <v>111.63</v>
      </c>
      <c r="J116">
        <v>26</v>
      </c>
      <c r="K116" t="s">
        <v>21</v>
      </c>
      <c r="L116">
        <v>2019</v>
      </c>
      <c r="M116">
        <v>2</v>
      </c>
    </row>
    <row r="117" spans="1:13" x14ac:dyDescent="0.25">
      <c r="A117">
        <v>849054</v>
      </c>
      <c r="B117" t="s">
        <v>74</v>
      </c>
      <c r="C117" t="s">
        <v>14</v>
      </c>
      <c r="D117" t="s">
        <v>19</v>
      </c>
      <c r="E117" t="s">
        <v>75</v>
      </c>
      <c r="F117" s="1">
        <v>43630.414375</v>
      </c>
      <c r="G117">
        <v>1</v>
      </c>
      <c r="H117">
        <v>98.26</v>
      </c>
      <c r="I117">
        <v>98.26</v>
      </c>
      <c r="J117">
        <v>26</v>
      </c>
      <c r="K117" t="s">
        <v>21</v>
      </c>
      <c r="L117">
        <v>2019</v>
      </c>
      <c r="M117">
        <v>6</v>
      </c>
    </row>
    <row r="118" spans="1:13" x14ac:dyDescent="0.25">
      <c r="A118">
        <v>849054</v>
      </c>
      <c r="B118" t="s">
        <v>74</v>
      </c>
      <c r="C118" t="s">
        <v>14</v>
      </c>
      <c r="D118" t="s">
        <v>19</v>
      </c>
      <c r="E118" t="s">
        <v>75</v>
      </c>
      <c r="F118" s="1">
        <v>43630.414375</v>
      </c>
      <c r="G118">
        <v>1</v>
      </c>
      <c r="H118">
        <v>98.18</v>
      </c>
      <c r="I118">
        <v>98.18</v>
      </c>
      <c r="J118">
        <v>26</v>
      </c>
      <c r="K118" t="s">
        <v>21</v>
      </c>
      <c r="L118">
        <v>2019</v>
      </c>
      <c r="M118">
        <v>6</v>
      </c>
    </row>
    <row r="119" spans="1:13" x14ac:dyDescent="0.25">
      <c r="A119">
        <v>110555</v>
      </c>
      <c r="B119" t="s">
        <v>76</v>
      </c>
      <c r="C119" t="s">
        <v>14</v>
      </c>
      <c r="D119" t="s">
        <v>77</v>
      </c>
      <c r="E119" t="s">
        <v>20</v>
      </c>
      <c r="F119" s="1">
        <v>43119.367662037039</v>
      </c>
      <c r="G119">
        <v>2</v>
      </c>
      <c r="H119">
        <v>254.98</v>
      </c>
      <c r="I119">
        <v>509.96</v>
      </c>
      <c r="J119">
        <v>26</v>
      </c>
      <c r="K119" t="s">
        <v>21</v>
      </c>
      <c r="L119">
        <v>2018</v>
      </c>
      <c r="M119">
        <v>1</v>
      </c>
    </row>
    <row r="120" spans="1:13" x14ac:dyDescent="0.25">
      <c r="A120">
        <v>156926</v>
      </c>
      <c r="B120" t="s">
        <v>78</v>
      </c>
      <c r="C120" t="s">
        <v>14</v>
      </c>
      <c r="D120" t="s">
        <v>19</v>
      </c>
      <c r="E120" t="s">
        <v>20</v>
      </c>
      <c r="F120" s="1">
        <v>43154.404479166667</v>
      </c>
      <c r="G120">
        <v>4</v>
      </c>
      <c r="H120">
        <v>48.4</v>
      </c>
      <c r="I120">
        <v>193.6</v>
      </c>
      <c r="J120">
        <v>26</v>
      </c>
      <c r="K120" t="s">
        <v>21</v>
      </c>
      <c r="L120">
        <v>2018</v>
      </c>
      <c r="M120">
        <v>2</v>
      </c>
    </row>
    <row r="121" spans="1:13" x14ac:dyDescent="0.25">
      <c r="A121">
        <v>110555</v>
      </c>
      <c r="B121" t="s">
        <v>76</v>
      </c>
      <c r="C121" t="s">
        <v>14</v>
      </c>
      <c r="D121" t="s">
        <v>77</v>
      </c>
      <c r="E121" t="s">
        <v>20</v>
      </c>
      <c r="F121" s="1">
        <v>43252.382361111115</v>
      </c>
      <c r="G121">
        <v>1</v>
      </c>
      <c r="H121">
        <v>254.98</v>
      </c>
      <c r="I121">
        <v>254.98</v>
      </c>
      <c r="J121">
        <v>26</v>
      </c>
      <c r="K121" t="s">
        <v>21</v>
      </c>
      <c r="L121">
        <v>2018</v>
      </c>
      <c r="M121">
        <v>6</v>
      </c>
    </row>
    <row r="122" spans="1:13" x14ac:dyDescent="0.25">
      <c r="A122">
        <v>156926</v>
      </c>
      <c r="B122" t="s">
        <v>78</v>
      </c>
      <c r="C122" t="s">
        <v>14</v>
      </c>
      <c r="D122" t="s">
        <v>19</v>
      </c>
      <c r="E122" t="s">
        <v>20</v>
      </c>
      <c r="F122" s="1">
        <v>43420.494733796295</v>
      </c>
      <c r="G122">
        <v>3</v>
      </c>
      <c r="H122">
        <v>48.4</v>
      </c>
      <c r="I122">
        <v>145.19999999999999</v>
      </c>
      <c r="J122">
        <v>26</v>
      </c>
      <c r="K122" t="s">
        <v>21</v>
      </c>
      <c r="L122">
        <v>2018</v>
      </c>
      <c r="M122">
        <v>11</v>
      </c>
    </row>
    <row r="123" spans="1:13" x14ac:dyDescent="0.25">
      <c r="A123">
        <v>110555</v>
      </c>
      <c r="B123" t="s">
        <v>76</v>
      </c>
      <c r="C123" t="s">
        <v>14</v>
      </c>
      <c r="D123" t="s">
        <v>77</v>
      </c>
      <c r="E123" t="s">
        <v>20</v>
      </c>
      <c r="F123" s="1">
        <v>43441.416944444441</v>
      </c>
      <c r="G123">
        <v>3</v>
      </c>
      <c r="H123">
        <v>254.98</v>
      </c>
      <c r="I123">
        <v>764.94</v>
      </c>
      <c r="J123">
        <v>26</v>
      </c>
      <c r="K123" t="s">
        <v>21</v>
      </c>
      <c r="L123">
        <v>2018</v>
      </c>
      <c r="M123">
        <v>12</v>
      </c>
    </row>
    <row r="124" spans="1:13" x14ac:dyDescent="0.25">
      <c r="A124">
        <v>156926</v>
      </c>
      <c r="B124" t="s">
        <v>78</v>
      </c>
      <c r="C124" t="s">
        <v>14</v>
      </c>
      <c r="D124" t="s">
        <v>19</v>
      </c>
      <c r="E124" t="s">
        <v>20</v>
      </c>
      <c r="F124" s="1">
        <v>43572.563946759263</v>
      </c>
      <c r="G124">
        <v>3</v>
      </c>
      <c r="H124">
        <v>48.4</v>
      </c>
      <c r="I124">
        <v>145.19999999999999</v>
      </c>
      <c r="J124">
        <v>26</v>
      </c>
      <c r="K124" t="s">
        <v>21</v>
      </c>
      <c r="L124">
        <v>2019</v>
      </c>
      <c r="M124">
        <v>4</v>
      </c>
    </row>
    <row r="125" spans="1:13" x14ac:dyDescent="0.25">
      <c r="A125">
        <v>156926</v>
      </c>
      <c r="B125" t="s">
        <v>78</v>
      </c>
      <c r="C125" t="s">
        <v>14</v>
      </c>
      <c r="D125" t="s">
        <v>19</v>
      </c>
      <c r="E125" t="s">
        <v>20</v>
      </c>
      <c r="F125" s="1">
        <v>43762.469027777777</v>
      </c>
      <c r="G125">
        <v>2</v>
      </c>
      <c r="H125">
        <v>48.4</v>
      </c>
      <c r="I125">
        <v>96.8</v>
      </c>
      <c r="J125">
        <v>26</v>
      </c>
      <c r="K125" t="s">
        <v>21</v>
      </c>
      <c r="L125">
        <v>2019</v>
      </c>
      <c r="M125">
        <v>10</v>
      </c>
    </row>
    <row r="126" spans="1:13" x14ac:dyDescent="0.25">
      <c r="A126">
        <v>208456</v>
      </c>
      <c r="B126" t="s">
        <v>79</v>
      </c>
      <c r="C126" t="s">
        <v>14</v>
      </c>
      <c r="D126" t="s">
        <v>77</v>
      </c>
      <c r="E126" t="s">
        <v>80</v>
      </c>
      <c r="F126" s="1">
        <v>43532.4371875</v>
      </c>
      <c r="G126">
        <v>0.1</v>
      </c>
      <c r="H126">
        <v>738.54</v>
      </c>
      <c r="I126">
        <v>73.849999999999994</v>
      </c>
      <c r="J126">
        <v>26</v>
      </c>
      <c r="K126" t="s">
        <v>21</v>
      </c>
      <c r="L126">
        <v>2019</v>
      </c>
      <c r="M126">
        <v>3</v>
      </c>
    </row>
    <row r="127" spans="1:13" x14ac:dyDescent="0.25">
      <c r="A127">
        <v>208456</v>
      </c>
      <c r="B127" t="s">
        <v>79</v>
      </c>
      <c r="C127" t="s">
        <v>14</v>
      </c>
      <c r="D127" t="s">
        <v>77</v>
      </c>
      <c r="E127" t="s">
        <v>80</v>
      </c>
      <c r="F127" s="1">
        <v>43567.440069444441</v>
      </c>
      <c r="G127">
        <v>0.1</v>
      </c>
      <c r="H127">
        <v>738.54</v>
      </c>
      <c r="I127">
        <v>73.849999999999994</v>
      </c>
      <c r="J127">
        <v>26</v>
      </c>
      <c r="K127" t="s">
        <v>21</v>
      </c>
      <c r="L127">
        <v>2019</v>
      </c>
      <c r="M127">
        <v>4</v>
      </c>
    </row>
    <row r="128" spans="1:13" x14ac:dyDescent="0.25">
      <c r="A128">
        <v>223519</v>
      </c>
      <c r="B128" t="s">
        <v>81</v>
      </c>
      <c r="C128" t="s">
        <v>14</v>
      </c>
      <c r="D128" t="s">
        <v>19</v>
      </c>
      <c r="E128" t="s">
        <v>82</v>
      </c>
      <c r="F128" s="1">
        <v>43187.537581018521</v>
      </c>
      <c r="G128">
        <v>1</v>
      </c>
      <c r="H128">
        <v>88</v>
      </c>
      <c r="I128">
        <v>88</v>
      </c>
      <c r="J128">
        <v>26</v>
      </c>
      <c r="K128" t="s">
        <v>21</v>
      </c>
      <c r="L128">
        <v>2018</v>
      </c>
      <c r="M128">
        <v>3</v>
      </c>
    </row>
    <row r="129" spans="1:13" x14ac:dyDescent="0.25">
      <c r="A129">
        <v>223519</v>
      </c>
      <c r="B129" t="s">
        <v>81</v>
      </c>
      <c r="C129" t="s">
        <v>14</v>
      </c>
      <c r="D129" t="s">
        <v>19</v>
      </c>
      <c r="E129" t="s">
        <v>82</v>
      </c>
      <c r="F129" s="1">
        <v>43188.343090277776</v>
      </c>
      <c r="G129">
        <v>2</v>
      </c>
      <c r="H129">
        <v>88</v>
      </c>
      <c r="I129">
        <v>176</v>
      </c>
      <c r="J129">
        <v>26</v>
      </c>
      <c r="K129" t="s">
        <v>21</v>
      </c>
      <c r="L129">
        <v>2018</v>
      </c>
      <c r="M129">
        <v>3</v>
      </c>
    </row>
    <row r="130" spans="1:13" x14ac:dyDescent="0.25">
      <c r="A130">
        <v>148888</v>
      </c>
      <c r="B130" t="s">
        <v>83</v>
      </c>
      <c r="C130" t="s">
        <v>14</v>
      </c>
      <c r="D130" t="s">
        <v>19</v>
      </c>
      <c r="E130" t="s">
        <v>84</v>
      </c>
      <c r="F130" s="1">
        <v>43266.421979166669</v>
      </c>
      <c r="G130">
        <v>1</v>
      </c>
      <c r="H130">
        <v>58.33</v>
      </c>
      <c r="I130">
        <v>58.33</v>
      </c>
      <c r="J130">
        <v>26</v>
      </c>
      <c r="K130" t="s">
        <v>21</v>
      </c>
      <c r="L130">
        <v>2018</v>
      </c>
      <c r="M130">
        <v>6</v>
      </c>
    </row>
    <row r="131" spans="1:13" x14ac:dyDescent="0.25">
      <c r="A131">
        <v>148888</v>
      </c>
      <c r="B131" t="s">
        <v>83</v>
      </c>
      <c r="C131" t="s">
        <v>14</v>
      </c>
      <c r="D131" t="s">
        <v>19</v>
      </c>
      <c r="E131" t="s">
        <v>84</v>
      </c>
      <c r="F131" s="1">
        <v>43266.421979166669</v>
      </c>
      <c r="G131">
        <v>1</v>
      </c>
      <c r="H131">
        <v>59.46</v>
      </c>
      <c r="I131">
        <v>59.46</v>
      </c>
      <c r="J131">
        <v>26</v>
      </c>
      <c r="K131" t="s">
        <v>21</v>
      </c>
      <c r="L131">
        <v>2018</v>
      </c>
      <c r="M131">
        <v>6</v>
      </c>
    </row>
    <row r="132" spans="1:13" x14ac:dyDescent="0.25">
      <c r="A132">
        <v>186252</v>
      </c>
      <c r="B132" t="s">
        <v>85</v>
      </c>
      <c r="C132" t="s">
        <v>14</v>
      </c>
      <c r="D132" t="s">
        <v>19</v>
      </c>
      <c r="E132" t="s">
        <v>84</v>
      </c>
      <c r="F132" s="1">
        <v>43280.351493055554</v>
      </c>
      <c r="G132">
        <v>1</v>
      </c>
      <c r="H132">
        <v>136.87</v>
      </c>
      <c r="I132">
        <v>136.87</v>
      </c>
      <c r="J132">
        <v>26</v>
      </c>
      <c r="K132" t="s">
        <v>21</v>
      </c>
      <c r="L132">
        <v>2018</v>
      </c>
      <c r="M132">
        <v>6</v>
      </c>
    </row>
    <row r="133" spans="1:13" x14ac:dyDescent="0.25">
      <c r="A133">
        <v>186252</v>
      </c>
      <c r="B133" t="s">
        <v>85</v>
      </c>
      <c r="C133" t="s">
        <v>14</v>
      </c>
      <c r="D133" t="s">
        <v>19</v>
      </c>
      <c r="E133" t="s">
        <v>84</v>
      </c>
      <c r="F133" s="1">
        <v>43280.351493055554</v>
      </c>
      <c r="G133">
        <v>1</v>
      </c>
      <c r="H133">
        <v>136.87</v>
      </c>
      <c r="I133">
        <v>136.87</v>
      </c>
      <c r="J133">
        <v>26</v>
      </c>
      <c r="K133" t="s">
        <v>21</v>
      </c>
      <c r="L133">
        <v>2018</v>
      </c>
      <c r="M133">
        <v>6</v>
      </c>
    </row>
    <row r="134" spans="1:13" x14ac:dyDescent="0.25">
      <c r="A134">
        <v>186252</v>
      </c>
      <c r="B134" t="s">
        <v>85</v>
      </c>
      <c r="C134" t="s">
        <v>14</v>
      </c>
      <c r="D134" t="s">
        <v>19</v>
      </c>
      <c r="E134" t="s">
        <v>84</v>
      </c>
      <c r="F134" s="1">
        <v>43280.351493055554</v>
      </c>
      <c r="G134">
        <v>1</v>
      </c>
      <c r="H134">
        <v>136.21</v>
      </c>
      <c r="I134">
        <v>136.21</v>
      </c>
      <c r="J134">
        <v>26</v>
      </c>
      <c r="K134" t="s">
        <v>21</v>
      </c>
      <c r="L134">
        <v>2018</v>
      </c>
      <c r="M134">
        <v>6</v>
      </c>
    </row>
    <row r="135" spans="1:13" x14ac:dyDescent="0.25">
      <c r="A135">
        <v>186252</v>
      </c>
      <c r="B135" t="s">
        <v>85</v>
      </c>
      <c r="C135" t="s">
        <v>14</v>
      </c>
      <c r="D135" t="s">
        <v>19</v>
      </c>
      <c r="E135" t="s">
        <v>84</v>
      </c>
      <c r="F135" s="1">
        <v>43301.435914351852</v>
      </c>
      <c r="G135">
        <v>1</v>
      </c>
      <c r="H135">
        <v>136.21</v>
      </c>
      <c r="I135">
        <v>136.21</v>
      </c>
      <c r="J135">
        <v>26</v>
      </c>
      <c r="K135" t="s">
        <v>21</v>
      </c>
      <c r="L135">
        <v>2018</v>
      </c>
      <c r="M135">
        <v>7</v>
      </c>
    </row>
    <row r="136" spans="1:13" x14ac:dyDescent="0.25">
      <c r="A136">
        <v>186252</v>
      </c>
      <c r="B136" t="s">
        <v>85</v>
      </c>
      <c r="C136" t="s">
        <v>14</v>
      </c>
      <c r="D136" t="s">
        <v>19</v>
      </c>
      <c r="E136" t="s">
        <v>84</v>
      </c>
      <c r="F136" s="1">
        <v>43308.345277777778</v>
      </c>
      <c r="G136">
        <v>1</v>
      </c>
      <c r="H136">
        <v>133.97999999999999</v>
      </c>
      <c r="I136">
        <v>133.97999999999999</v>
      </c>
      <c r="J136">
        <v>26</v>
      </c>
      <c r="K136" t="s">
        <v>21</v>
      </c>
      <c r="L136">
        <v>2018</v>
      </c>
      <c r="M136">
        <v>7</v>
      </c>
    </row>
    <row r="137" spans="1:13" x14ac:dyDescent="0.25">
      <c r="A137">
        <v>186252</v>
      </c>
      <c r="B137" t="s">
        <v>85</v>
      </c>
      <c r="C137" t="s">
        <v>14</v>
      </c>
      <c r="D137" t="s">
        <v>19</v>
      </c>
      <c r="E137" t="s">
        <v>84</v>
      </c>
      <c r="F137" s="1">
        <v>43308.345277777778</v>
      </c>
      <c r="G137">
        <v>1</v>
      </c>
      <c r="H137">
        <v>136.87</v>
      </c>
      <c r="I137">
        <v>136.87</v>
      </c>
      <c r="J137">
        <v>26</v>
      </c>
      <c r="K137" t="s">
        <v>21</v>
      </c>
      <c r="L137">
        <v>2018</v>
      </c>
      <c r="M137">
        <v>7</v>
      </c>
    </row>
    <row r="138" spans="1:13" x14ac:dyDescent="0.25">
      <c r="A138">
        <v>186252</v>
      </c>
      <c r="B138" t="s">
        <v>85</v>
      </c>
      <c r="C138" t="s">
        <v>14</v>
      </c>
      <c r="D138" t="s">
        <v>19</v>
      </c>
      <c r="E138" t="s">
        <v>84</v>
      </c>
      <c r="F138" s="1">
        <v>43385.405856481484</v>
      </c>
      <c r="G138">
        <v>2</v>
      </c>
      <c r="H138">
        <v>148.09</v>
      </c>
      <c r="I138">
        <v>296.18</v>
      </c>
      <c r="J138">
        <v>26</v>
      </c>
      <c r="K138" t="s">
        <v>21</v>
      </c>
      <c r="L138">
        <v>2018</v>
      </c>
      <c r="M138">
        <v>10</v>
      </c>
    </row>
    <row r="139" spans="1:13" x14ac:dyDescent="0.25">
      <c r="A139">
        <v>186252</v>
      </c>
      <c r="B139" t="s">
        <v>85</v>
      </c>
      <c r="C139" t="s">
        <v>14</v>
      </c>
      <c r="D139" t="s">
        <v>19</v>
      </c>
      <c r="E139" t="s">
        <v>84</v>
      </c>
      <c r="F139" s="1">
        <v>43392.364444444444</v>
      </c>
      <c r="G139">
        <v>2</v>
      </c>
      <c r="H139">
        <v>148.09</v>
      </c>
      <c r="I139">
        <v>296.18</v>
      </c>
      <c r="J139">
        <v>26</v>
      </c>
      <c r="K139" t="s">
        <v>21</v>
      </c>
      <c r="L139">
        <v>2018</v>
      </c>
      <c r="M139">
        <v>10</v>
      </c>
    </row>
    <row r="140" spans="1:13" x14ac:dyDescent="0.25">
      <c r="A140">
        <v>186252</v>
      </c>
      <c r="B140" t="s">
        <v>85</v>
      </c>
      <c r="C140" t="s">
        <v>14</v>
      </c>
      <c r="D140" t="s">
        <v>19</v>
      </c>
      <c r="E140" t="s">
        <v>84</v>
      </c>
      <c r="F140" s="1">
        <v>43434.351099537038</v>
      </c>
      <c r="G140">
        <v>1</v>
      </c>
      <c r="H140">
        <v>148.09</v>
      </c>
      <c r="I140">
        <v>148.09</v>
      </c>
      <c r="J140">
        <v>26</v>
      </c>
      <c r="K140" t="s">
        <v>21</v>
      </c>
      <c r="L140">
        <v>2018</v>
      </c>
      <c r="M140">
        <v>11</v>
      </c>
    </row>
    <row r="141" spans="1:13" x14ac:dyDescent="0.25">
      <c r="A141">
        <v>186252</v>
      </c>
      <c r="B141" t="s">
        <v>85</v>
      </c>
      <c r="C141" t="s">
        <v>14</v>
      </c>
      <c r="D141" t="s">
        <v>19</v>
      </c>
      <c r="E141" t="s">
        <v>84</v>
      </c>
      <c r="F141" s="1">
        <v>43434.351099537038</v>
      </c>
      <c r="G141">
        <v>1</v>
      </c>
      <c r="H141">
        <v>148.09</v>
      </c>
      <c r="I141">
        <v>148.09</v>
      </c>
      <c r="J141">
        <v>26</v>
      </c>
      <c r="K141" t="s">
        <v>21</v>
      </c>
      <c r="L141">
        <v>2018</v>
      </c>
      <c r="M141">
        <v>11</v>
      </c>
    </row>
    <row r="142" spans="1:13" x14ac:dyDescent="0.25">
      <c r="A142">
        <v>186252</v>
      </c>
      <c r="B142" t="s">
        <v>85</v>
      </c>
      <c r="C142" t="s">
        <v>14</v>
      </c>
      <c r="D142" t="s">
        <v>19</v>
      </c>
      <c r="E142" t="s">
        <v>84</v>
      </c>
      <c r="F142" s="1">
        <v>43518.417210648149</v>
      </c>
      <c r="G142">
        <v>1</v>
      </c>
      <c r="H142">
        <v>148.09</v>
      </c>
      <c r="I142">
        <v>148.09</v>
      </c>
      <c r="J142">
        <v>26</v>
      </c>
      <c r="K142" t="s">
        <v>21</v>
      </c>
      <c r="L142">
        <v>2019</v>
      </c>
      <c r="M142">
        <v>2</v>
      </c>
    </row>
    <row r="143" spans="1:13" x14ac:dyDescent="0.25">
      <c r="A143">
        <v>186252</v>
      </c>
      <c r="B143" t="s">
        <v>85</v>
      </c>
      <c r="C143" t="s">
        <v>14</v>
      </c>
      <c r="D143" t="s">
        <v>19</v>
      </c>
      <c r="E143" t="s">
        <v>84</v>
      </c>
      <c r="F143" s="1">
        <v>43518.417210648149</v>
      </c>
      <c r="G143">
        <v>2</v>
      </c>
      <c r="H143">
        <v>148.09</v>
      </c>
      <c r="I143">
        <v>296.18</v>
      </c>
      <c r="J143">
        <v>26</v>
      </c>
      <c r="K143" t="s">
        <v>21</v>
      </c>
      <c r="L143">
        <v>2019</v>
      </c>
      <c r="M143">
        <v>2</v>
      </c>
    </row>
    <row r="144" spans="1:13" x14ac:dyDescent="0.25">
      <c r="A144">
        <v>186252</v>
      </c>
      <c r="B144" t="s">
        <v>85</v>
      </c>
      <c r="C144" t="s">
        <v>14</v>
      </c>
      <c r="D144" t="s">
        <v>19</v>
      </c>
      <c r="E144" t="s">
        <v>84</v>
      </c>
      <c r="F144" s="1">
        <v>43658.408333333333</v>
      </c>
      <c r="G144">
        <v>2</v>
      </c>
      <c r="H144">
        <v>148.09</v>
      </c>
      <c r="I144">
        <v>296.18</v>
      </c>
      <c r="J144">
        <v>26</v>
      </c>
      <c r="K144" t="s">
        <v>21</v>
      </c>
      <c r="L144">
        <v>2019</v>
      </c>
      <c r="M144">
        <v>7</v>
      </c>
    </row>
    <row r="145" spans="1:13" x14ac:dyDescent="0.25">
      <c r="A145">
        <v>186252</v>
      </c>
      <c r="B145" t="s">
        <v>85</v>
      </c>
      <c r="C145" t="s">
        <v>14</v>
      </c>
      <c r="D145" t="s">
        <v>19</v>
      </c>
      <c r="E145" t="s">
        <v>84</v>
      </c>
      <c r="F145" s="1">
        <v>43658.408333333333</v>
      </c>
      <c r="G145">
        <v>1</v>
      </c>
      <c r="H145">
        <v>148.09</v>
      </c>
      <c r="I145">
        <v>148.09</v>
      </c>
      <c r="J145">
        <v>26</v>
      </c>
      <c r="K145" t="s">
        <v>21</v>
      </c>
      <c r="L145">
        <v>2019</v>
      </c>
      <c r="M145">
        <v>7</v>
      </c>
    </row>
    <row r="146" spans="1:13" x14ac:dyDescent="0.25">
      <c r="A146">
        <v>186252</v>
      </c>
      <c r="B146" t="s">
        <v>85</v>
      </c>
      <c r="C146" t="s">
        <v>14</v>
      </c>
      <c r="D146" t="s">
        <v>19</v>
      </c>
      <c r="E146" t="s">
        <v>84</v>
      </c>
      <c r="F146" s="1">
        <v>43728.473703703705</v>
      </c>
      <c r="G146">
        <v>2</v>
      </c>
      <c r="H146">
        <v>147.91999999999999</v>
      </c>
      <c r="I146">
        <v>295.83999999999997</v>
      </c>
      <c r="J146">
        <v>26</v>
      </c>
      <c r="K146" t="s">
        <v>21</v>
      </c>
      <c r="L146">
        <v>2019</v>
      </c>
      <c r="M146">
        <v>9</v>
      </c>
    </row>
    <row r="147" spans="1:13" x14ac:dyDescent="0.25">
      <c r="A147">
        <v>186252</v>
      </c>
      <c r="B147" t="s">
        <v>85</v>
      </c>
      <c r="C147" t="s">
        <v>14</v>
      </c>
      <c r="D147" t="s">
        <v>19</v>
      </c>
      <c r="E147" t="s">
        <v>84</v>
      </c>
      <c r="F147" s="1">
        <v>43749.450150462966</v>
      </c>
      <c r="G147">
        <v>2</v>
      </c>
      <c r="H147">
        <v>147.91999999999999</v>
      </c>
      <c r="I147">
        <v>295.83999999999997</v>
      </c>
      <c r="J147">
        <v>26</v>
      </c>
      <c r="K147" t="s">
        <v>21</v>
      </c>
      <c r="L147">
        <v>2019</v>
      </c>
      <c r="M147">
        <v>10</v>
      </c>
    </row>
    <row r="148" spans="1:13" x14ac:dyDescent="0.25">
      <c r="A148">
        <v>186252</v>
      </c>
      <c r="B148" t="s">
        <v>85</v>
      </c>
      <c r="C148" t="s">
        <v>14</v>
      </c>
      <c r="D148" t="s">
        <v>19</v>
      </c>
      <c r="E148" t="s">
        <v>84</v>
      </c>
      <c r="F148" s="1">
        <v>43805.437905092593</v>
      </c>
      <c r="G148">
        <v>2</v>
      </c>
      <c r="H148">
        <v>147.91999999999999</v>
      </c>
      <c r="I148">
        <v>295.83999999999997</v>
      </c>
      <c r="J148">
        <v>26</v>
      </c>
      <c r="K148" t="s">
        <v>21</v>
      </c>
      <c r="L148">
        <v>2019</v>
      </c>
      <c r="M148">
        <v>12</v>
      </c>
    </row>
    <row r="149" spans="1:13" x14ac:dyDescent="0.25">
      <c r="A149">
        <v>100394</v>
      </c>
      <c r="B149" t="s">
        <v>86</v>
      </c>
      <c r="C149" t="s">
        <v>14</v>
      </c>
      <c r="D149" t="s">
        <v>19</v>
      </c>
      <c r="E149" t="s">
        <v>87</v>
      </c>
      <c r="F149" s="1">
        <v>43312.587812500002</v>
      </c>
      <c r="G149">
        <v>1</v>
      </c>
      <c r="H149">
        <v>65.73</v>
      </c>
      <c r="I149">
        <v>65.73</v>
      </c>
      <c r="J149">
        <v>26</v>
      </c>
      <c r="K149" t="s">
        <v>21</v>
      </c>
      <c r="L149">
        <v>2018</v>
      </c>
      <c r="M149">
        <v>7</v>
      </c>
    </row>
    <row r="150" spans="1:13" x14ac:dyDescent="0.25">
      <c r="A150">
        <v>100394</v>
      </c>
      <c r="B150" t="s">
        <v>86</v>
      </c>
      <c r="C150" t="s">
        <v>14</v>
      </c>
      <c r="D150" t="s">
        <v>19</v>
      </c>
      <c r="E150" t="s">
        <v>87</v>
      </c>
      <c r="F150" s="1">
        <v>43322.431909722225</v>
      </c>
      <c r="G150">
        <v>1</v>
      </c>
      <c r="H150">
        <v>65.73</v>
      </c>
      <c r="I150">
        <v>65.73</v>
      </c>
      <c r="J150">
        <v>26</v>
      </c>
      <c r="K150" t="s">
        <v>21</v>
      </c>
      <c r="L150">
        <v>2018</v>
      </c>
      <c r="M150">
        <v>8</v>
      </c>
    </row>
    <row r="151" spans="1:13" x14ac:dyDescent="0.25">
      <c r="A151">
        <v>100394</v>
      </c>
      <c r="B151" t="s">
        <v>86</v>
      </c>
      <c r="C151" t="s">
        <v>14</v>
      </c>
      <c r="D151" t="s">
        <v>19</v>
      </c>
      <c r="E151" t="s">
        <v>87</v>
      </c>
      <c r="F151" s="1">
        <v>43518.417210648149</v>
      </c>
      <c r="G151">
        <v>1</v>
      </c>
      <c r="H151">
        <v>65.73</v>
      </c>
      <c r="I151">
        <v>65.73</v>
      </c>
      <c r="J151">
        <v>26</v>
      </c>
      <c r="K151" t="s">
        <v>21</v>
      </c>
      <c r="L151">
        <v>2019</v>
      </c>
      <c r="M151">
        <v>2</v>
      </c>
    </row>
    <row r="152" spans="1:13" x14ac:dyDescent="0.25">
      <c r="A152">
        <v>112892</v>
      </c>
      <c r="B152" t="s">
        <v>88</v>
      </c>
      <c r="C152" t="s">
        <v>14</v>
      </c>
      <c r="D152" t="s">
        <v>19</v>
      </c>
      <c r="E152" t="s">
        <v>89</v>
      </c>
      <c r="F152" s="1">
        <v>43119.402754629627</v>
      </c>
      <c r="G152">
        <v>5</v>
      </c>
      <c r="H152">
        <v>104.35</v>
      </c>
      <c r="I152">
        <v>521.75</v>
      </c>
      <c r="J152">
        <v>26</v>
      </c>
      <c r="K152" t="s">
        <v>21</v>
      </c>
      <c r="L152">
        <v>2018</v>
      </c>
      <c r="M152">
        <v>1</v>
      </c>
    </row>
    <row r="153" spans="1:13" x14ac:dyDescent="0.25">
      <c r="A153">
        <v>112892</v>
      </c>
      <c r="B153" t="s">
        <v>88</v>
      </c>
      <c r="C153" t="s">
        <v>14</v>
      </c>
      <c r="D153" t="s">
        <v>19</v>
      </c>
      <c r="E153" t="s">
        <v>89</v>
      </c>
      <c r="F153" s="1">
        <v>43140.355520833335</v>
      </c>
      <c r="G153">
        <v>3</v>
      </c>
      <c r="H153">
        <v>104.34</v>
      </c>
      <c r="I153">
        <v>313.02</v>
      </c>
      <c r="J153">
        <v>26</v>
      </c>
      <c r="K153" t="s">
        <v>21</v>
      </c>
      <c r="L153">
        <v>2018</v>
      </c>
      <c r="M153">
        <v>2</v>
      </c>
    </row>
    <row r="154" spans="1:13" x14ac:dyDescent="0.25">
      <c r="A154">
        <v>112892</v>
      </c>
      <c r="B154" t="s">
        <v>88</v>
      </c>
      <c r="C154" t="s">
        <v>14</v>
      </c>
      <c r="D154" t="s">
        <v>19</v>
      </c>
      <c r="E154" t="s">
        <v>89</v>
      </c>
      <c r="F154" s="1">
        <v>43196.370219907411</v>
      </c>
      <c r="G154">
        <v>5</v>
      </c>
      <c r="H154">
        <v>104.34</v>
      </c>
      <c r="I154">
        <v>521.70000000000005</v>
      </c>
      <c r="J154">
        <v>26</v>
      </c>
      <c r="K154" t="s">
        <v>21</v>
      </c>
      <c r="L154">
        <v>2018</v>
      </c>
      <c r="M154">
        <v>4</v>
      </c>
    </row>
    <row r="155" spans="1:13" x14ac:dyDescent="0.25">
      <c r="A155">
        <v>112892</v>
      </c>
      <c r="B155" t="s">
        <v>88</v>
      </c>
      <c r="C155" t="s">
        <v>14</v>
      </c>
      <c r="D155" t="s">
        <v>19</v>
      </c>
      <c r="E155" t="s">
        <v>89</v>
      </c>
      <c r="F155" s="1">
        <v>43210.404236111113</v>
      </c>
      <c r="G155">
        <v>6</v>
      </c>
      <c r="H155">
        <v>104.34</v>
      </c>
      <c r="I155">
        <v>626.04</v>
      </c>
      <c r="J155">
        <v>26</v>
      </c>
      <c r="K155" t="s">
        <v>21</v>
      </c>
      <c r="L155">
        <v>2018</v>
      </c>
      <c r="M155">
        <v>4</v>
      </c>
    </row>
    <row r="156" spans="1:13" x14ac:dyDescent="0.25">
      <c r="A156">
        <v>112892</v>
      </c>
      <c r="B156" t="s">
        <v>88</v>
      </c>
      <c r="C156" t="s">
        <v>14</v>
      </c>
      <c r="D156" t="s">
        <v>19</v>
      </c>
      <c r="E156" t="s">
        <v>89</v>
      </c>
      <c r="F156" s="1">
        <v>43245.407777777778</v>
      </c>
      <c r="G156">
        <v>5</v>
      </c>
      <c r="H156">
        <v>104.34</v>
      </c>
      <c r="I156">
        <v>521.70000000000005</v>
      </c>
      <c r="J156">
        <v>26</v>
      </c>
      <c r="K156" t="s">
        <v>21</v>
      </c>
      <c r="L156">
        <v>2018</v>
      </c>
      <c r="M156">
        <v>5</v>
      </c>
    </row>
    <row r="157" spans="1:13" x14ac:dyDescent="0.25">
      <c r="A157">
        <v>112892</v>
      </c>
      <c r="B157" t="s">
        <v>88</v>
      </c>
      <c r="C157" t="s">
        <v>14</v>
      </c>
      <c r="D157" t="s">
        <v>19</v>
      </c>
      <c r="E157" t="s">
        <v>89</v>
      </c>
      <c r="F157" s="1">
        <v>43252.342835648145</v>
      </c>
      <c r="G157">
        <v>4</v>
      </c>
      <c r="H157">
        <v>104.34</v>
      </c>
      <c r="I157">
        <v>417.36</v>
      </c>
      <c r="J157">
        <v>26</v>
      </c>
      <c r="K157" t="s">
        <v>21</v>
      </c>
      <c r="L157">
        <v>2018</v>
      </c>
      <c r="M157">
        <v>6</v>
      </c>
    </row>
    <row r="158" spans="1:13" x14ac:dyDescent="0.25">
      <c r="A158">
        <v>112892</v>
      </c>
      <c r="B158" t="s">
        <v>88</v>
      </c>
      <c r="C158" t="s">
        <v>14</v>
      </c>
      <c r="D158" t="s">
        <v>19</v>
      </c>
      <c r="E158" t="s">
        <v>89</v>
      </c>
      <c r="F158" s="1">
        <v>43252.342835648145</v>
      </c>
      <c r="G158">
        <v>1</v>
      </c>
      <c r="H158">
        <v>104.34</v>
      </c>
      <c r="I158">
        <v>104.34</v>
      </c>
      <c r="J158">
        <v>26</v>
      </c>
      <c r="K158" t="s">
        <v>21</v>
      </c>
      <c r="L158">
        <v>2018</v>
      </c>
      <c r="M158">
        <v>6</v>
      </c>
    </row>
    <row r="159" spans="1:13" x14ac:dyDescent="0.25">
      <c r="A159">
        <v>112892</v>
      </c>
      <c r="B159" t="s">
        <v>88</v>
      </c>
      <c r="C159" t="s">
        <v>14</v>
      </c>
      <c r="D159" t="s">
        <v>19</v>
      </c>
      <c r="E159" t="s">
        <v>89</v>
      </c>
      <c r="F159" s="1">
        <v>43308.345277777778</v>
      </c>
      <c r="G159">
        <v>5</v>
      </c>
      <c r="H159">
        <v>104.34</v>
      </c>
      <c r="I159">
        <v>521.70000000000005</v>
      </c>
      <c r="J159">
        <v>26</v>
      </c>
      <c r="K159" t="s">
        <v>21</v>
      </c>
      <c r="L159">
        <v>2018</v>
      </c>
      <c r="M159">
        <v>7</v>
      </c>
    </row>
    <row r="160" spans="1:13" x14ac:dyDescent="0.25">
      <c r="A160">
        <v>112892</v>
      </c>
      <c r="B160" t="s">
        <v>88</v>
      </c>
      <c r="C160" t="s">
        <v>14</v>
      </c>
      <c r="D160" t="s">
        <v>19</v>
      </c>
      <c r="E160" t="s">
        <v>89</v>
      </c>
      <c r="F160" s="1">
        <v>43364.407893518517</v>
      </c>
      <c r="G160">
        <v>6</v>
      </c>
      <c r="H160">
        <v>104.34</v>
      </c>
      <c r="I160">
        <v>626.04</v>
      </c>
      <c r="J160">
        <v>26</v>
      </c>
      <c r="K160" t="s">
        <v>21</v>
      </c>
      <c r="L160">
        <v>2018</v>
      </c>
      <c r="M160">
        <v>9</v>
      </c>
    </row>
    <row r="161" spans="1:13" x14ac:dyDescent="0.25">
      <c r="A161">
        <v>112892</v>
      </c>
      <c r="B161" t="s">
        <v>88</v>
      </c>
      <c r="C161" t="s">
        <v>14</v>
      </c>
      <c r="D161" t="s">
        <v>19</v>
      </c>
      <c r="E161" t="s">
        <v>89</v>
      </c>
      <c r="F161" s="1">
        <v>43378.350312499999</v>
      </c>
      <c r="G161">
        <v>5</v>
      </c>
      <c r="H161">
        <v>104.34</v>
      </c>
      <c r="I161">
        <v>521.70000000000005</v>
      </c>
      <c r="J161">
        <v>26</v>
      </c>
      <c r="K161" t="s">
        <v>21</v>
      </c>
      <c r="L161">
        <v>2018</v>
      </c>
      <c r="M161">
        <v>10</v>
      </c>
    </row>
    <row r="162" spans="1:13" x14ac:dyDescent="0.25">
      <c r="A162">
        <v>112892</v>
      </c>
      <c r="B162" t="s">
        <v>88</v>
      </c>
      <c r="C162" t="s">
        <v>14</v>
      </c>
      <c r="D162" t="s">
        <v>19</v>
      </c>
      <c r="E162" t="s">
        <v>89</v>
      </c>
      <c r="F162" s="1">
        <v>43406.400243055556</v>
      </c>
      <c r="G162">
        <v>5</v>
      </c>
      <c r="H162">
        <v>104.34</v>
      </c>
      <c r="I162">
        <v>521.70000000000005</v>
      </c>
      <c r="J162">
        <v>26</v>
      </c>
      <c r="K162" t="s">
        <v>21</v>
      </c>
      <c r="L162">
        <v>2018</v>
      </c>
      <c r="M162">
        <v>11</v>
      </c>
    </row>
    <row r="163" spans="1:13" x14ac:dyDescent="0.25">
      <c r="A163">
        <v>112892</v>
      </c>
      <c r="B163" t="s">
        <v>88</v>
      </c>
      <c r="C163" t="s">
        <v>14</v>
      </c>
      <c r="D163" t="s">
        <v>19</v>
      </c>
      <c r="E163" t="s">
        <v>89</v>
      </c>
      <c r="F163" s="1">
        <v>43434.351099537038</v>
      </c>
      <c r="G163">
        <v>3</v>
      </c>
      <c r="H163">
        <v>104.34</v>
      </c>
      <c r="I163">
        <v>313.02</v>
      </c>
      <c r="J163">
        <v>26</v>
      </c>
      <c r="K163" t="s">
        <v>21</v>
      </c>
      <c r="L163">
        <v>2018</v>
      </c>
      <c r="M163">
        <v>11</v>
      </c>
    </row>
    <row r="164" spans="1:13" x14ac:dyDescent="0.25">
      <c r="A164">
        <v>112892</v>
      </c>
      <c r="B164" t="s">
        <v>88</v>
      </c>
      <c r="C164" t="s">
        <v>14</v>
      </c>
      <c r="D164" t="s">
        <v>19</v>
      </c>
      <c r="E164" t="s">
        <v>89</v>
      </c>
      <c r="F164" s="1">
        <v>43476.400891203702</v>
      </c>
      <c r="G164">
        <v>6</v>
      </c>
      <c r="H164">
        <v>104.34</v>
      </c>
      <c r="I164">
        <v>626.04</v>
      </c>
      <c r="J164">
        <v>26</v>
      </c>
      <c r="K164" t="s">
        <v>21</v>
      </c>
      <c r="L164">
        <v>2019</v>
      </c>
      <c r="M164">
        <v>1</v>
      </c>
    </row>
    <row r="165" spans="1:13" x14ac:dyDescent="0.25">
      <c r="A165">
        <v>112892</v>
      </c>
      <c r="B165" t="s">
        <v>88</v>
      </c>
      <c r="C165" t="s">
        <v>14</v>
      </c>
      <c r="D165" t="s">
        <v>19</v>
      </c>
      <c r="E165" t="s">
        <v>89</v>
      </c>
      <c r="F165" s="1">
        <v>43490.41233796296</v>
      </c>
      <c r="G165">
        <v>3</v>
      </c>
      <c r="H165">
        <v>104.34</v>
      </c>
      <c r="I165">
        <v>313.02</v>
      </c>
      <c r="J165">
        <v>26</v>
      </c>
      <c r="K165" t="s">
        <v>21</v>
      </c>
      <c r="L165">
        <v>2019</v>
      </c>
      <c r="M165">
        <v>1</v>
      </c>
    </row>
    <row r="166" spans="1:13" x14ac:dyDescent="0.25">
      <c r="A166">
        <v>112892</v>
      </c>
      <c r="B166" t="s">
        <v>88</v>
      </c>
      <c r="C166" t="s">
        <v>14</v>
      </c>
      <c r="D166" t="s">
        <v>19</v>
      </c>
      <c r="E166" t="s">
        <v>89</v>
      </c>
      <c r="F166" s="1">
        <v>43518.417210648149</v>
      </c>
      <c r="G166">
        <v>3</v>
      </c>
      <c r="H166">
        <v>104.35</v>
      </c>
      <c r="I166">
        <v>313.05</v>
      </c>
      <c r="J166">
        <v>26</v>
      </c>
      <c r="K166" t="s">
        <v>21</v>
      </c>
      <c r="L166">
        <v>2019</v>
      </c>
      <c r="M166">
        <v>2</v>
      </c>
    </row>
    <row r="167" spans="1:13" x14ac:dyDescent="0.25">
      <c r="A167">
        <v>112892</v>
      </c>
      <c r="B167" t="s">
        <v>88</v>
      </c>
      <c r="C167" t="s">
        <v>14</v>
      </c>
      <c r="D167" t="s">
        <v>19</v>
      </c>
      <c r="E167" t="s">
        <v>89</v>
      </c>
      <c r="F167" s="1">
        <v>43525.421793981484</v>
      </c>
      <c r="G167">
        <v>4</v>
      </c>
      <c r="H167">
        <v>104.35</v>
      </c>
      <c r="I167">
        <v>417.4</v>
      </c>
      <c r="J167">
        <v>26</v>
      </c>
      <c r="K167" t="s">
        <v>21</v>
      </c>
      <c r="L167">
        <v>2019</v>
      </c>
      <c r="M167">
        <v>3</v>
      </c>
    </row>
    <row r="168" spans="1:13" x14ac:dyDescent="0.25">
      <c r="A168">
        <v>112892</v>
      </c>
      <c r="B168" t="s">
        <v>88</v>
      </c>
      <c r="C168" t="s">
        <v>14</v>
      </c>
      <c r="D168" t="s">
        <v>19</v>
      </c>
      <c r="E168" t="s">
        <v>89</v>
      </c>
      <c r="F168" s="1">
        <v>43553.348553240743</v>
      </c>
      <c r="G168">
        <v>5</v>
      </c>
      <c r="H168">
        <v>104.35</v>
      </c>
      <c r="I168">
        <v>521.75</v>
      </c>
      <c r="J168">
        <v>26</v>
      </c>
      <c r="K168" t="s">
        <v>21</v>
      </c>
      <c r="L168">
        <v>2019</v>
      </c>
      <c r="M168">
        <v>3</v>
      </c>
    </row>
    <row r="169" spans="1:13" x14ac:dyDescent="0.25">
      <c r="A169">
        <v>112892</v>
      </c>
      <c r="B169" t="s">
        <v>88</v>
      </c>
      <c r="C169" t="s">
        <v>14</v>
      </c>
      <c r="D169" t="s">
        <v>19</v>
      </c>
      <c r="E169" t="s">
        <v>89</v>
      </c>
      <c r="F169" s="1">
        <v>43560.406712962962</v>
      </c>
      <c r="G169">
        <v>5</v>
      </c>
      <c r="H169">
        <v>104.35</v>
      </c>
      <c r="I169">
        <v>521.75</v>
      </c>
      <c r="J169">
        <v>26</v>
      </c>
      <c r="K169" t="s">
        <v>21</v>
      </c>
      <c r="L169">
        <v>2019</v>
      </c>
      <c r="M169">
        <v>4</v>
      </c>
    </row>
    <row r="170" spans="1:13" x14ac:dyDescent="0.25">
      <c r="A170">
        <v>112892</v>
      </c>
      <c r="B170" t="s">
        <v>88</v>
      </c>
      <c r="C170" t="s">
        <v>14</v>
      </c>
      <c r="D170" t="s">
        <v>19</v>
      </c>
      <c r="E170" t="s">
        <v>89</v>
      </c>
      <c r="F170" s="1">
        <v>43567.413877314815</v>
      </c>
      <c r="G170">
        <v>2</v>
      </c>
      <c r="H170">
        <v>104.35</v>
      </c>
      <c r="I170">
        <v>208.7</v>
      </c>
      <c r="J170">
        <v>26</v>
      </c>
      <c r="K170" t="s">
        <v>21</v>
      </c>
      <c r="L170">
        <v>2019</v>
      </c>
      <c r="M170">
        <v>4</v>
      </c>
    </row>
    <row r="171" spans="1:13" x14ac:dyDescent="0.25">
      <c r="A171">
        <v>112892</v>
      </c>
      <c r="B171" t="s">
        <v>88</v>
      </c>
      <c r="C171" t="s">
        <v>14</v>
      </c>
      <c r="D171" t="s">
        <v>19</v>
      </c>
      <c r="E171" t="s">
        <v>89</v>
      </c>
      <c r="F171" s="1">
        <v>43567.413877314815</v>
      </c>
      <c r="G171">
        <v>2</v>
      </c>
      <c r="H171">
        <v>104.35</v>
      </c>
      <c r="I171">
        <v>208.7</v>
      </c>
      <c r="J171">
        <v>26</v>
      </c>
      <c r="K171" t="s">
        <v>21</v>
      </c>
      <c r="L171">
        <v>2019</v>
      </c>
      <c r="M171">
        <v>4</v>
      </c>
    </row>
    <row r="172" spans="1:13" x14ac:dyDescent="0.25">
      <c r="A172">
        <v>112892</v>
      </c>
      <c r="B172" t="s">
        <v>88</v>
      </c>
      <c r="C172" t="s">
        <v>14</v>
      </c>
      <c r="D172" t="s">
        <v>19</v>
      </c>
      <c r="E172" t="s">
        <v>89</v>
      </c>
      <c r="F172" s="1">
        <v>43609.430601851855</v>
      </c>
      <c r="G172">
        <v>5</v>
      </c>
      <c r="H172">
        <v>104.34</v>
      </c>
      <c r="I172">
        <v>521.70000000000005</v>
      </c>
      <c r="J172">
        <v>26</v>
      </c>
      <c r="K172" t="s">
        <v>21</v>
      </c>
      <c r="L172">
        <v>2019</v>
      </c>
      <c r="M172">
        <v>5</v>
      </c>
    </row>
    <row r="173" spans="1:13" x14ac:dyDescent="0.25">
      <c r="A173">
        <v>112892</v>
      </c>
      <c r="B173" t="s">
        <v>88</v>
      </c>
      <c r="C173" t="s">
        <v>14</v>
      </c>
      <c r="D173" t="s">
        <v>19</v>
      </c>
      <c r="E173" t="s">
        <v>89</v>
      </c>
      <c r="F173" s="1">
        <v>43644.407395833332</v>
      </c>
      <c r="G173">
        <v>3</v>
      </c>
      <c r="H173">
        <v>103.32</v>
      </c>
      <c r="I173">
        <v>309.95999999999998</v>
      </c>
      <c r="J173">
        <v>26</v>
      </c>
      <c r="K173" t="s">
        <v>21</v>
      </c>
      <c r="L173">
        <v>2019</v>
      </c>
      <c r="M173">
        <v>6</v>
      </c>
    </row>
    <row r="174" spans="1:13" x14ac:dyDescent="0.25">
      <c r="A174">
        <v>112892</v>
      </c>
      <c r="B174" t="s">
        <v>88</v>
      </c>
      <c r="C174" t="s">
        <v>14</v>
      </c>
      <c r="D174" t="s">
        <v>19</v>
      </c>
      <c r="E174" t="s">
        <v>89</v>
      </c>
      <c r="F174" s="1">
        <v>43658.408333333333</v>
      </c>
      <c r="G174">
        <v>4</v>
      </c>
      <c r="H174">
        <v>104.25</v>
      </c>
      <c r="I174">
        <v>417</v>
      </c>
      <c r="J174">
        <v>26</v>
      </c>
      <c r="K174" t="s">
        <v>21</v>
      </c>
      <c r="L174">
        <v>2019</v>
      </c>
      <c r="M174">
        <v>7</v>
      </c>
    </row>
    <row r="175" spans="1:13" x14ac:dyDescent="0.25">
      <c r="A175">
        <v>112892</v>
      </c>
      <c r="B175" t="s">
        <v>88</v>
      </c>
      <c r="C175" t="s">
        <v>14</v>
      </c>
      <c r="D175" t="s">
        <v>19</v>
      </c>
      <c r="E175" t="s">
        <v>89</v>
      </c>
      <c r="F175" s="1">
        <v>43686.393900462965</v>
      </c>
      <c r="G175">
        <v>4</v>
      </c>
      <c r="H175">
        <v>104.25</v>
      </c>
      <c r="I175">
        <v>417</v>
      </c>
      <c r="J175">
        <v>26</v>
      </c>
      <c r="K175" t="s">
        <v>21</v>
      </c>
      <c r="L175">
        <v>2019</v>
      </c>
      <c r="M175">
        <v>8</v>
      </c>
    </row>
    <row r="176" spans="1:13" x14ac:dyDescent="0.25">
      <c r="A176">
        <v>112892</v>
      </c>
      <c r="B176" t="s">
        <v>88</v>
      </c>
      <c r="C176" t="s">
        <v>14</v>
      </c>
      <c r="D176" t="s">
        <v>19</v>
      </c>
      <c r="E176" t="s">
        <v>89</v>
      </c>
      <c r="F176" s="1">
        <v>43707.40221064815</v>
      </c>
      <c r="G176">
        <v>4</v>
      </c>
      <c r="H176">
        <v>104.21</v>
      </c>
      <c r="I176">
        <v>416.84</v>
      </c>
      <c r="J176">
        <v>26</v>
      </c>
      <c r="K176" t="s">
        <v>21</v>
      </c>
      <c r="L176">
        <v>2019</v>
      </c>
      <c r="M176">
        <v>8</v>
      </c>
    </row>
    <row r="177" spans="1:13" x14ac:dyDescent="0.25">
      <c r="A177">
        <v>112892</v>
      </c>
      <c r="B177" t="s">
        <v>88</v>
      </c>
      <c r="C177" t="s">
        <v>14</v>
      </c>
      <c r="D177" t="s">
        <v>19</v>
      </c>
      <c r="E177" t="s">
        <v>89</v>
      </c>
      <c r="F177" s="1">
        <v>43721.445416666669</v>
      </c>
      <c r="G177">
        <v>5</v>
      </c>
      <c r="H177">
        <v>103.32</v>
      </c>
      <c r="I177">
        <v>516.6</v>
      </c>
      <c r="J177">
        <v>26</v>
      </c>
      <c r="K177" t="s">
        <v>21</v>
      </c>
      <c r="L177">
        <v>2019</v>
      </c>
      <c r="M177">
        <v>9</v>
      </c>
    </row>
    <row r="178" spans="1:13" x14ac:dyDescent="0.25">
      <c r="A178">
        <v>112892</v>
      </c>
      <c r="B178" t="s">
        <v>88</v>
      </c>
      <c r="C178" t="s">
        <v>14</v>
      </c>
      <c r="D178" t="s">
        <v>19</v>
      </c>
      <c r="E178" t="s">
        <v>89</v>
      </c>
      <c r="F178" s="1">
        <v>43735.376712962963</v>
      </c>
      <c r="G178">
        <v>4</v>
      </c>
      <c r="H178">
        <v>103.32</v>
      </c>
      <c r="I178">
        <v>413.28</v>
      </c>
      <c r="J178">
        <v>26</v>
      </c>
      <c r="K178" t="s">
        <v>21</v>
      </c>
      <c r="L178">
        <v>2019</v>
      </c>
      <c r="M178">
        <v>9</v>
      </c>
    </row>
    <row r="179" spans="1:13" x14ac:dyDescent="0.25">
      <c r="A179">
        <v>112892</v>
      </c>
      <c r="B179" t="s">
        <v>88</v>
      </c>
      <c r="C179" t="s">
        <v>14</v>
      </c>
      <c r="D179" t="s">
        <v>19</v>
      </c>
      <c r="E179" t="s">
        <v>89</v>
      </c>
      <c r="F179" s="1">
        <v>43749.450150462966</v>
      </c>
      <c r="G179">
        <v>3</v>
      </c>
      <c r="H179">
        <v>104.21</v>
      </c>
      <c r="I179">
        <v>312.63</v>
      </c>
      <c r="J179">
        <v>26</v>
      </c>
      <c r="K179" t="s">
        <v>21</v>
      </c>
      <c r="L179">
        <v>2019</v>
      </c>
      <c r="M179">
        <v>10</v>
      </c>
    </row>
    <row r="180" spans="1:13" x14ac:dyDescent="0.25">
      <c r="A180">
        <v>132853</v>
      </c>
      <c r="B180" t="s">
        <v>88</v>
      </c>
      <c r="C180" t="s">
        <v>14</v>
      </c>
      <c r="D180" t="s">
        <v>54</v>
      </c>
      <c r="E180" t="s">
        <v>89</v>
      </c>
      <c r="F180" s="1">
        <v>43784.411840277775</v>
      </c>
      <c r="G180">
        <v>5</v>
      </c>
      <c r="H180">
        <v>103.32</v>
      </c>
      <c r="I180">
        <v>516.6</v>
      </c>
      <c r="J180">
        <v>26</v>
      </c>
      <c r="K180" t="s">
        <v>21</v>
      </c>
      <c r="L180">
        <v>2019</v>
      </c>
      <c r="M180">
        <v>11</v>
      </c>
    </row>
    <row r="181" spans="1:13" x14ac:dyDescent="0.25">
      <c r="A181">
        <v>132853</v>
      </c>
      <c r="B181" t="s">
        <v>88</v>
      </c>
      <c r="C181" t="s">
        <v>14</v>
      </c>
      <c r="D181" t="s">
        <v>54</v>
      </c>
      <c r="E181" t="s">
        <v>89</v>
      </c>
      <c r="F181" s="1">
        <v>43791.438564814816</v>
      </c>
      <c r="G181">
        <v>4</v>
      </c>
      <c r="H181">
        <v>103.32</v>
      </c>
      <c r="I181">
        <v>413.28</v>
      </c>
      <c r="J181">
        <v>26</v>
      </c>
      <c r="K181" t="s">
        <v>21</v>
      </c>
      <c r="L181">
        <v>2019</v>
      </c>
      <c r="M181">
        <v>11</v>
      </c>
    </row>
    <row r="182" spans="1:13" x14ac:dyDescent="0.25">
      <c r="A182">
        <v>132853</v>
      </c>
      <c r="B182" t="s">
        <v>88</v>
      </c>
      <c r="C182" t="s">
        <v>14</v>
      </c>
      <c r="D182" t="s">
        <v>54</v>
      </c>
      <c r="E182" t="s">
        <v>89</v>
      </c>
      <c r="F182" s="1">
        <v>43798.326064814813</v>
      </c>
      <c r="G182">
        <v>5</v>
      </c>
      <c r="H182">
        <v>103.32</v>
      </c>
      <c r="I182">
        <v>516.6</v>
      </c>
      <c r="J182">
        <v>26</v>
      </c>
      <c r="K182" t="s">
        <v>21</v>
      </c>
      <c r="L182">
        <v>2019</v>
      </c>
      <c r="M182">
        <v>11</v>
      </c>
    </row>
    <row r="183" spans="1:13" x14ac:dyDescent="0.25">
      <c r="A183">
        <v>136150</v>
      </c>
      <c r="B183" t="s">
        <v>90</v>
      </c>
      <c r="C183" t="s">
        <v>14</v>
      </c>
      <c r="D183" t="s">
        <v>19</v>
      </c>
      <c r="E183" t="s">
        <v>91</v>
      </c>
      <c r="F183" s="1">
        <v>43762.469027777777</v>
      </c>
      <c r="G183">
        <v>1</v>
      </c>
      <c r="H183">
        <v>113.55</v>
      </c>
      <c r="I183">
        <v>113.55</v>
      </c>
      <c r="J183">
        <v>26</v>
      </c>
      <c r="K183" t="s">
        <v>21</v>
      </c>
      <c r="L183">
        <v>2019</v>
      </c>
      <c r="M183">
        <v>10</v>
      </c>
    </row>
    <row r="184" spans="1:13" x14ac:dyDescent="0.25">
      <c r="A184">
        <v>232881</v>
      </c>
      <c r="B184" t="s">
        <v>90</v>
      </c>
      <c r="C184" t="s">
        <v>14</v>
      </c>
      <c r="D184" t="s">
        <v>54</v>
      </c>
      <c r="E184" t="s">
        <v>91</v>
      </c>
      <c r="F184" s="1">
        <v>43763.355208333334</v>
      </c>
      <c r="G184">
        <v>4</v>
      </c>
      <c r="H184">
        <v>145.07</v>
      </c>
      <c r="I184">
        <v>580.28</v>
      </c>
      <c r="J184">
        <v>26</v>
      </c>
      <c r="K184" t="s">
        <v>21</v>
      </c>
      <c r="L184">
        <v>2019</v>
      </c>
      <c r="M184">
        <v>10</v>
      </c>
    </row>
    <row r="185" spans="1:13" x14ac:dyDescent="0.25">
      <c r="A185">
        <v>145010</v>
      </c>
      <c r="B185" t="s">
        <v>92</v>
      </c>
      <c r="C185" t="s">
        <v>59</v>
      </c>
      <c r="D185" t="s">
        <v>19</v>
      </c>
      <c r="E185" t="s">
        <v>93</v>
      </c>
      <c r="F185" s="1">
        <v>43196.483391203707</v>
      </c>
      <c r="G185">
        <v>2</v>
      </c>
      <c r="H185">
        <v>41.33</v>
      </c>
      <c r="I185">
        <v>82.66</v>
      </c>
      <c r="J185">
        <v>26</v>
      </c>
      <c r="K185" t="s">
        <v>21</v>
      </c>
      <c r="L185">
        <v>2018</v>
      </c>
      <c r="M185">
        <v>4</v>
      </c>
    </row>
    <row r="186" spans="1:13" x14ac:dyDescent="0.25">
      <c r="A186">
        <v>140275</v>
      </c>
      <c r="B186" t="s">
        <v>94</v>
      </c>
      <c r="C186" t="s">
        <v>14</v>
      </c>
      <c r="D186" t="s">
        <v>19</v>
      </c>
      <c r="E186" t="s">
        <v>95</v>
      </c>
      <c r="F186" s="1">
        <v>43133.450462962966</v>
      </c>
      <c r="G186">
        <v>2</v>
      </c>
      <c r="H186">
        <v>95.7</v>
      </c>
      <c r="I186">
        <v>191.4</v>
      </c>
      <c r="J186">
        <v>26</v>
      </c>
      <c r="K186" t="s">
        <v>21</v>
      </c>
      <c r="L186">
        <v>2018</v>
      </c>
      <c r="M186">
        <v>2</v>
      </c>
    </row>
    <row r="187" spans="1:13" x14ac:dyDescent="0.25">
      <c r="A187">
        <v>140275</v>
      </c>
      <c r="B187" t="s">
        <v>94</v>
      </c>
      <c r="C187" t="s">
        <v>14</v>
      </c>
      <c r="D187" t="s">
        <v>19</v>
      </c>
      <c r="E187" t="s">
        <v>95</v>
      </c>
      <c r="F187" s="1">
        <v>43133.450462962966</v>
      </c>
      <c r="G187">
        <v>1</v>
      </c>
      <c r="H187">
        <v>95.7</v>
      </c>
      <c r="I187">
        <v>95.7</v>
      </c>
      <c r="J187">
        <v>26</v>
      </c>
      <c r="K187" t="s">
        <v>21</v>
      </c>
      <c r="L187">
        <v>2018</v>
      </c>
      <c r="M187">
        <v>2</v>
      </c>
    </row>
    <row r="188" spans="1:13" x14ac:dyDescent="0.25">
      <c r="A188">
        <v>140274</v>
      </c>
      <c r="B188" t="s">
        <v>96</v>
      </c>
      <c r="C188" t="s">
        <v>14</v>
      </c>
      <c r="D188" t="s">
        <v>19</v>
      </c>
      <c r="E188" t="s">
        <v>95</v>
      </c>
      <c r="F188" s="1">
        <v>43203.413263888891</v>
      </c>
      <c r="G188">
        <v>1</v>
      </c>
      <c r="H188">
        <v>51.77</v>
      </c>
      <c r="I188">
        <v>51.77</v>
      </c>
      <c r="J188">
        <v>26</v>
      </c>
      <c r="K188" t="s">
        <v>21</v>
      </c>
      <c r="L188">
        <v>2018</v>
      </c>
      <c r="M188">
        <v>4</v>
      </c>
    </row>
    <row r="189" spans="1:13" x14ac:dyDescent="0.25">
      <c r="A189">
        <v>140274</v>
      </c>
      <c r="B189" t="s">
        <v>96</v>
      </c>
      <c r="C189" t="s">
        <v>14</v>
      </c>
      <c r="D189" t="s">
        <v>19</v>
      </c>
      <c r="E189" t="s">
        <v>95</v>
      </c>
      <c r="F189" s="1">
        <v>43203.413263888891</v>
      </c>
      <c r="G189">
        <v>1</v>
      </c>
      <c r="H189">
        <v>51.77</v>
      </c>
      <c r="I189">
        <v>51.77</v>
      </c>
      <c r="J189">
        <v>26</v>
      </c>
      <c r="K189" t="s">
        <v>21</v>
      </c>
      <c r="L189">
        <v>2018</v>
      </c>
      <c r="M189">
        <v>4</v>
      </c>
    </row>
    <row r="190" spans="1:13" x14ac:dyDescent="0.25">
      <c r="A190">
        <v>140274</v>
      </c>
      <c r="B190" t="s">
        <v>96</v>
      </c>
      <c r="C190" t="s">
        <v>14</v>
      </c>
      <c r="D190" t="s">
        <v>19</v>
      </c>
      <c r="E190" t="s">
        <v>95</v>
      </c>
      <c r="F190" s="1">
        <v>43203.413263888891</v>
      </c>
      <c r="G190">
        <v>1</v>
      </c>
      <c r="H190">
        <v>51.77</v>
      </c>
      <c r="I190">
        <v>51.77</v>
      </c>
      <c r="J190">
        <v>26</v>
      </c>
      <c r="K190" t="s">
        <v>21</v>
      </c>
      <c r="L190">
        <v>2018</v>
      </c>
      <c r="M190">
        <v>4</v>
      </c>
    </row>
    <row r="191" spans="1:13" x14ac:dyDescent="0.25">
      <c r="A191">
        <v>140274</v>
      </c>
      <c r="B191" t="s">
        <v>96</v>
      </c>
      <c r="C191" t="s">
        <v>14</v>
      </c>
      <c r="D191" t="s">
        <v>19</v>
      </c>
      <c r="E191" t="s">
        <v>95</v>
      </c>
      <c r="F191" s="1">
        <v>43301.435914351852</v>
      </c>
      <c r="G191">
        <v>2</v>
      </c>
      <c r="H191">
        <v>51.77</v>
      </c>
      <c r="I191">
        <v>103.54</v>
      </c>
      <c r="J191">
        <v>26</v>
      </c>
      <c r="K191" t="s">
        <v>21</v>
      </c>
      <c r="L191">
        <v>2018</v>
      </c>
      <c r="M191">
        <v>7</v>
      </c>
    </row>
    <row r="192" spans="1:13" x14ac:dyDescent="0.25">
      <c r="A192">
        <v>140275</v>
      </c>
      <c r="B192" t="s">
        <v>94</v>
      </c>
      <c r="C192" t="s">
        <v>14</v>
      </c>
      <c r="D192" t="s">
        <v>19</v>
      </c>
      <c r="E192" t="s">
        <v>95</v>
      </c>
      <c r="F192" s="1">
        <v>43406.400243055556</v>
      </c>
      <c r="G192">
        <v>1</v>
      </c>
      <c r="H192">
        <v>149.41</v>
      </c>
      <c r="I192">
        <v>149.41</v>
      </c>
      <c r="J192">
        <v>26</v>
      </c>
      <c r="K192" t="s">
        <v>21</v>
      </c>
      <c r="L192">
        <v>2018</v>
      </c>
      <c r="M192">
        <v>11</v>
      </c>
    </row>
    <row r="193" spans="1:13" x14ac:dyDescent="0.25">
      <c r="A193">
        <v>140275</v>
      </c>
      <c r="B193" t="s">
        <v>94</v>
      </c>
      <c r="C193" t="s">
        <v>14</v>
      </c>
      <c r="D193" t="s">
        <v>19</v>
      </c>
      <c r="E193" t="s">
        <v>95</v>
      </c>
      <c r="F193" s="1">
        <v>43409.391932870371</v>
      </c>
      <c r="G193">
        <v>1</v>
      </c>
      <c r="H193">
        <v>149.41</v>
      </c>
      <c r="I193">
        <v>149.41</v>
      </c>
      <c r="J193">
        <v>26</v>
      </c>
      <c r="K193" t="s">
        <v>21</v>
      </c>
      <c r="L193">
        <v>2018</v>
      </c>
      <c r="M193">
        <v>11</v>
      </c>
    </row>
    <row r="194" spans="1:13" x14ac:dyDescent="0.25">
      <c r="A194">
        <v>140274</v>
      </c>
      <c r="B194" t="s">
        <v>96</v>
      </c>
      <c r="C194" t="s">
        <v>14</v>
      </c>
      <c r="D194" t="s">
        <v>19</v>
      </c>
      <c r="E194" t="s">
        <v>95</v>
      </c>
      <c r="F194" s="1">
        <v>43420.494733796295</v>
      </c>
      <c r="G194">
        <v>1</v>
      </c>
      <c r="H194">
        <v>87.57</v>
      </c>
      <c r="I194">
        <v>87.57</v>
      </c>
      <c r="J194">
        <v>26</v>
      </c>
      <c r="K194" t="s">
        <v>21</v>
      </c>
      <c r="L194">
        <v>2018</v>
      </c>
      <c r="M194">
        <v>11</v>
      </c>
    </row>
    <row r="195" spans="1:13" x14ac:dyDescent="0.25">
      <c r="A195">
        <v>140274</v>
      </c>
      <c r="B195" t="s">
        <v>96</v>
      </c>
      <c r="C195" t="s">
        <v>14</v>
      </c>
      <c r="D195" t="s">
        <v>19</v>
      </c>
      <c r="E195" t="s">
        <v>95</v>
      </c>
      <c r="F195" s="1">
        <v>43420.494733796295</v>
      </c>
      <c r="G195">
        <v>1</v>
      </c>
      <c r="H195">
        <v>87.57</v>
      </c>
      <c r="I195">
        <v>87.57</v>
      </c>
      <c r="J195">
        <v>26</v>
      </c>
      <c r="K195" t="s">
        <v>21</v>
      </c>
      <c r="L195">
        <v>2018</v>
      </c>
      <c r="M195">
        <v>11</v>
      </c>
    </row>
    <row r="196" spans="1:13" x14ac:dyDescent="0.25">
      <c r="A196">
        <v>140274</v>
      </c>
      <c r="B196" t="s">
        <v>96</v>
      </c>
      <c r="C196" t="s">
        <v>14</v>
      </c>
      <c r="D196" t="s">
        <v>19</v>
      </c>
      <c r="E196" t="s">
        <v>95</v>
      </c>
      <c r="F196" s="1">
        <v>43427.546168981484</v>
      </c>
      <c r="G196">
        <v>1</v>
      </c>
      <c r="H196">
        <v>87.57</v>
      </c>
      <c r="I196">
        <v>87.57</v>
      </c>
      <c r="J196">
        <v>26</v>
      </c>
      <c r="K196" t="s">
        <v>21</v>
      </c>
      <c r="L196">
        <v>2018</v>
      </c>
      <c r="M196">
        <v>11</v>
      </c>
    </row>
    <row r="197" spans="1:13" x14ac:dyDescent="0.25">
      <c r="A197">
        <v>140274</v>
      </c>
      <c r="B197" t="s">
        <v>96</v>
      </c>
      <c r="C197" t="s">
        <v>14</v>
      </c>
      <c r="D197" t="s">
        <v>19</v>
      </c>
      <c r="E197" t="s">
        <v>95</v>
      </c>
      <c r="F197" s="1">
        <v>43427.546168981484</v>
      </c>
      <c r="G197">
        <v>2</v>
      </c>
      <c r="H197">
        <v>87.57</v>
      </c>
      <c r="I197">
        <v>175.14</v>
      </c>
      <c r="J197">
        <v>26</v>
      </c>
      <c r="K197" t="s">
        <v>21</v>
      </c>
      <c r="L197">
        <v>2018</v>
      </c>
      <c r="M197">
        <v>11</v>
      </c>
    </row>
    <row r="198" spans="1:13" x14ac:dyDescent="0.25">
      <c r="A198">
        <v>140275</v>
      </c>
      <c r="B198" t="s">
        <v>94</v>
      </c>
      <c r="C198" t="s">
        <v>14</v>
      </c>
      <c r="D198" t="s">
        <v>19</v>
      </c>
      <c r="E198" t="s">
        <v>95</v>
      </c>
      <c r="F198" s="1">
        <v>43700.416493055556</v>
      </c>
      <c r="G198">
        <v>1</v>
      </c>
      <c r="H198">
        <v>149.24</v>
      </c>
      <c r="I198">
        <v>149.24</v>
      </c>
      <c r="J198">
        <v>26</v>
      </c>
      <c r="K198" t="s">
        <v>21</v>
      </c>
      <c r="L198">
        <v>2019</v>
      </c>
      <c r="M198">
        <v>8</v>
      </c>
    </row>
    <row r="199" spans="1:13" x14ac:dyDescent="0.25">
      <c r="A199">
        <v>140274</v>
      </c>
      <c r="B199" t="s">
        <v>96</v>
      </c>
      <c r="C199" t="s">
        <v>14</v>
      </c>
      <c r="D199" t="s">
        <v>19</v>
      </c>
      <c r="E199" t="s">
        <v>95</v>
      </c>
      <c r="F199" s="1">
        <v>43762.469027777777</v>
      </c>
      <c r="G199">
        <v>1</v>
      </c>
      <c r="H199">
        <v>87.47</v>
      </c>
      <c r="I199">
        <v>87.47</v>
      </c>
      <c r="J199">
        <v>26</v>
      </c>
      <c r="K199" t="s">
        <v>21</v>
      </c>
      <c r="L199">
        <v>2019</v>
      </c>
      <c r="M199">
        <v>10</v>
      </c>
    </row>
    <row r="200" spans="1:13" x14ac:dyDescent="0.25">
      <c r="A200">
        <v>117171</v>
      </c>
      <c r="B200" t="s">
        <v>97</v>
      </c>
      <c r="C200" t="s">
        <v>59</v>
      </c>
      <c r="D200" t="s">
        <v>19</v>
      </c>
      <c r="E200" t="s">
        <v>98</v>
      </c>
      <c r="F200" s="1">
        <v>43168.342291666668</v>
      </c>
      <c r="G200">
        <v>2</v>
      </c>
      <c r="H200">
        <v>72.92</v>
      </c>
      <c r="I200">
        <v>145.84</v>
      </c>
      <c r="J200">
        <v>26</v>
      </c>
      <c r="K200" t="s">
        <v>21</v>
      </c>
      <c r="L200">
        <v>2018</v>
      </c>
      <c r="M200">
        <v>3</v>
      </c>
    </row>
    <row r="201" spans="1:13" x14ac:dyDescent="0.25">
      <c r="A201">
        <v>102679</v>
      </c>
      <c r="B201" t="s">
        <v>99</v>
      </c>
      <c r="C201" t="s">
        <v>14</v>
      </c>
      <c r="D201" t="s">
        <v>19</v>
      </c>
      <c r="E201" t="s">
        <v>100</v>
      </c>
      <c r="F201" s="1">
        <v>43630.414375</v>
      </c>
      <c r="G201">
        <v>1</v>
      </c>
      <c r="H201">
        <v>164.48</v>
      </c>
      <c r="I201">
        <v>164.48</v>
      </c>
      <c r="J201">
        <v>26</v>
      </c>
      <c r="K201" t="s">
        <v>21</v>
      </c>
      <c r="L201">
        <v>2019</v>
      </c>
      <c r="M201">
        <v>6</v>
      </c>
    </row>
    <row r="202" spans="1:13" x14ac:dyDescent="0.25">
      <c r="A202">
        <v>102679</v>
      </c>
      <c r="B202" t="s">
        <v>99</v>
      </c>
      <c r="C202" t="s">
        <v>14</v>
      </c>
      <c r="D202" t="s">
        <v>19</v>
      </c>
      <c r="E202" t="s">
        <v>100</v>
      </c>
      <c r="F202" s="1">
        <v>43693.360532407409</v>
      </c>
      <c r="G202">
        <v>1</v>
      </c>
      <c r="H202">
        <v>164.48</v>
      </c>
      <c r="I202">
        <v>164.48</v>
      </c>
      <c r="J202">
        <v>26</v>
      </c>
      <c r="K202" t="s">
        <v>21</v>
      </c>
      <c r="L202">
        <v>2019</v>
      </c>
      <c r="M202">
        <v>8</v>
      </c>
    </row>
    <row r="203" spans="1:13" x14ac:dyDescent="0.25">
      <c r="A203">
        <v>162320</v>
      </c>
      <c r="B203" t="s">
        <v>101</v>
      </c>
      <c r="C203" t="s">
        <v>14</v>
      </c>
      <c r="D203" t="s">
        <v>19</v>
      </c>
      <c r="E203" t="s">
        <v>102</v>
      </c>
      <c r="F203" s="1">
        <v>43168.342291666668</v>
      </c>
      <c r="G203">
        <v>5</v>
      </c>
      <c r="H203">
        <v>73.62</v>
      </c>
      <c r="I203">
        <v>368.1</v>
      </c>
      <c r="J203">
        <v>26</v>
      </c>
      <c r="K203" t="s">
        <v>21</v>
      </c>
      <c r="L203">
        <v>2018</v>
      </c>
      <c r="M203">
        <v>3</v>
      </c>
    </row>
    <row r="204" spans="1:13" x14ac:dyDescent="0.25">
      <c r="A204">
        <v>162320</v>
      </c>
      <c r="B204" t="s">
        <v>101</v>
      </c>
      <c r="C204" t="s">
        <v>14</v>
      </c>
      <c r="D204" t="s">
        <v>19</v>
      </c>
      <c r="E204" t="s">
        <v>102</v>
      </c>
      <c r="F204" s="1">
        <v>43280.351493055554</v>
      </c>
      <c r="G204">
        <v>5</v>
      </c>
      <c r="H204">
        <v>74.349999999999994</v>
      </c>
      <c r="I204">
        <v>371.75</v>
      </c>
      <c r="J204">
        <v>26</v>
      </c>
      <c r="K204" t="s">
        <v>21</v>
      </c>
      <c r="L204">
        <v>2018</v>
      </c>
      <c r="M204">
        <v>6</v>
      </c>
    </row>
    <row r="205" spans="1:13" x14ac:dyDescent="0.25">
      <c r="A205">
        <v>162320</v>
      </c>
      <c r="B205" t="s">
        <v>101</v>
      </c>
      <c r="C205" t="s">
        <v>14</v>
      </c>
      <c r="D205" t="s">
        <v>19</v>
      </c>
      <c r="E205" t="s">
        <v>102</v>
      </c>
      <c r="F205" s="1">
        <v>43385.405856481484</v>
      </c>
      <c r="G205">
        <v>3</v>
      </c>
      <c r="H205">
        <v>74.349999999999994</v>
      </c>
      <c r="I205">
        <v>223.05</v>
      </c>
      <c r="J205">
        <v>26</v>
      </c>
      <c r="K205" t="s">
        <v>21</v>
      </c>
      <c r="L205">
        <v>2018</v>
      </c>
      <c r="M205">
        <v>10</v>
      </c>
    </row>
    <row r="206" spans="1:13" x14ac:dyDescent="0.25">
      <c r="A206">
        <v>162320</v>
      </c>
      <c r="B206" t="s">
        <v>101</v>
      </c>
      <c r="C206" t="s">
        <v>14</v>
      </c>
      <c r="D206" t="s">
        <v>19</v>
      </c>
      <c r="E206" t="s">
        <v>102</v>
      </c>
      <c r="F206" s="1">
        <v>43385.405856481484</v>
      </c>
      <c r="G206">
        <v>1</v>
      </c>
      <c r="H206">
        <v>74.349999999999994</v>
      </c>
      <c r="I206">
        <v>74.349999999999994</v>
      </c>
      <c r="J206">
        <v>26</v>
      </c>
      <c r="K206" t="s">
        <v>21</v>
      </c>
      <c r="L206">
        <v>2018</v>
      </c>
      <c r="M206">
        <v>10</v>
      </c>
    </row>
    <row r="207" spans="1:13" x14ac:dyDescent="0.25">
      <c r="A207">
        <v>162320</v>
      </c>
      <c r="B207" t="s">
        <v>101</v>
      </c>
      <c r="C207" t="s">
        <v>14</v>
      </c>
      <c r="D207" t="s">
        <v>19</v>
      </c>
      <c r="E207" t="s">
        <v>102</v>
      </c>
      <c r="F207" s="1">
        <v>43476.400891203702</v>
      </c>
      <c r="G207">
        <v>5</v>
      </c>
      <c r="H207">
        <v>77.319999999999993</v>
      </c>
      <c r="I207">
        <v>386.6</v>
      </c>
      <c r="J207">
        <v>26</v>
      </c>
      <c r="K207" t="s">
        <v>21</v>
      </c>
      <c r="L207">
        <v>2019</v>
      </c>
      <c r="M207">
        <v>1</v>
      </c>
    </row>
    <row r="208" spans="1:13" x14ac:dyDescent="0.25">
      <c r="A208">
        <v>162320</v>
      </c>
      <c r="B208" t="s">
        <v>101</v>
      </c>
      <c r="C208" t="s">
        <v>14</v>
      </c>
      <c r="D208" t="s">
        <v>19</v>
      </c>
      <c r="E208" t="s">
        <v>102</v>
      </c>
      <c r="F208" s="1">
        <v>43700.416493055556</v>
      </c>
      <c r="G208">
        <v>3</v>
      </c>
      <c r="H208">
        <v>77.23</v>
      </c>
      <c r="I208">
        <v>231.69</v>
      </c>
      <c r="J208">
        <v>26</v>
      </c>
      <c r="K208" t="s">
        <v>21</v>
      </c>
      <c r="L208">
        <v>2019</v>
      </c>
      <c r="M208">
        <v>8</v>
      </c>
    </row>
    <row r="209" spans="1:13" x14ac:dyDescent="0.25">
      <c r="A209">
        <v>162320</v>
      </c>
      <c r="B209" t="s">
        <v>101</v>
      </c>
      <c r="C209" t="s">
        <v>14</v>
      </c>
      <c r="D209" t="s">
        <v>19</v>
      </c>
      <c r="E209" t="s">
        <v>102</v>
      </c>
      <c r="F209" s="1">
        <v>43805.437905092593</v>
      </c>
      <c r="G209">
        <v>10</v>
      </c>
      <c r="H209">
        <v>75.89</v>
      </c>
      <c r="I209">
        <v>758.9</v>
      </c>
      <c r="J209">
        <v>26</v>
      </c>
      <c r="K209" t="s">
        <v>21</v>
      </c>
      <c r="L209">
        <v>2019</v>
      </c>
      <c r="M209">
        <v>12</v>
      </c>
    </row>
    <row r="210" spans="1:13" x14ac:dyDescent="0.25">
      <c r="A210">
        <v>231687</v>
      </c>
      <c r="B210" t="s">
        <v>103</v>
      </c>
      <c r="C210" t="s">
        <v>14</v>
      </c>
      <c r="D210" t="s">
        <v>19</v>
      </c>
      <c r="E210" t="s">
        <v>104</v>
      </c>
      <c r="F210" s="1">
        <v>43609.430601851855</v>
      </c>
      <c r="G210">
        <v>1</v>
      </c>
      <c r="H210">
        <v>204.86</v>
      </c>
      <c r="I210">
        <v>204.86</v>
      </c>
      <c r="J210">
        <v>26</v>
      </c>
      <c r="K210" t="s">
        <v>21</v>
      </c>
      <c r="L210">
        <v>2019</v>
      </c>
      <c r="M210">
        <v>5</v>
      </c>
    </row>
    <row r="211" spans="1:13" x14ac:dyDescent="0.25">
      <c r="A211">
        <v>49941</v>
      </c>
      <c r="B211" t="s">
        <v>105</v>
      </c>
      <c r="C211" t="s">
        <v>14</v>
      </c>
      <c r="D211" t="s">
        <v>19</v>
      </c>
      <c r="E211" t="s">
        <v>104</v>
      </c>
      <c r="F211" s="1">
        <v>43161.33153935185</v>
      </c>
      <c r="G211">
        <v>1</v>
      </c>
      <c r="H211">
        <v>291.64999999999998</v>
      </c>
      <c r="I211">
        <v>291.64999999999998</v>
      </c>
      <c r="J211">
        <v>26</v>
      </c>
      <c r="K211" t="s">
        <v>21</v>
      </c>
      <c r="L211">
        <v>2018</v>
      </c>
      <c r="M211">
        <v>3</v>
      </c>
    </row>
    <row r="212" spans="1:13" x14ac:dyDescent="0.25">
      <c r="A212">
        <v>131536</v>
      </c>
      <c r="B212" t="s">
        <v>106</v>
      </c>
      <c r="C212" t="s">
        <v>14</v>
      </c>
      <c r="D212" t="s">
        <v>19</v>
      </c>
      <c r="E212" t="s">
        <v>104</v>
      </c>
      <c r="F212" s="1">
        <v>43434.351099537038</v>
      </c>
      <c r="G212">
        <v>1</v>
      </c>
      <c r="H212">
        <v>207.42</v>
      </c>
      <c r="I212">
        <v>207.42</v>
      </c>
      <c r="J212">
        <v>26</v>
      </c>
      <c r="K212" t="s">
        <v>21</v>
      </c>
      <c r="L212">
        <v>2018</v>
      </c>
      <c r="M212">
        <v>11</v>
      </c>
    </row>
    <row r="213" spans="1:13" x14ac:dyDescent="0.25">
      <c r="A213">
        <v>49941</v>
      </c>
      <c r="B213" t="s">
        <v>105</v>
      </c>
      <c r="C213" t="s">
        <v>14</v>
      </c>
      <c r="D213" t="s">
        <v>19</v>
      </c>
      <c r="E213" t="s">
        <v>104</v>
      </c>
      <c r="F213" s="1">
        <v>43532.410381944443</v>
      </c>
      <c r="G213">
        <v>1</v>
      </c>
      <c r="H213">
        <v>291.69</v>
      </c>
      <c r="I213">
        <v>291.69</v>
      </c>
      <c r="J213">
        <v>26</v>
      </c>
      <c r="K213" t="s">
        <v>21</v>
      </c>
      <c r="L213">
        <v>2019</v>
      </c>
      <c r="M213">
        <v>3</v>
      </c>
    </row>
    <row r="214" spans="1:13" x14ac:dyDescent="0.25">
      <c r="A214">
        <v>231692</v>
      </c>
      <c r="B214" t="s">
        <v>107</v>
      </c>
      <c r="C214" t="s">
        <v>14</v>
      </c>
      <c r="D214" t="s">
        <v>54</v>
      </c>
      <c r="E214" t="s">
        <v>104</v>
      </c>
      <c r="F214" s="1">
        <v>43588.446747685186</v>
      </c>
      <c r="G214">
        <v>1</v>
      </c>
      <c r="H214">
        <v>346.82</v>
      </c>
      <c r="I214">
        <v>346.82</v>
      </c>
      <c r="J214">
        <v>26</v>
      </c>
      <c r="K214" t="s">
        <v>21</v>
      </c>
      <c r="L214">
        <v>2019</v>
      </c>
      <c r="M214">
        <v>5</v>
      </c>
    </row>
    <row r="215" spans="1:13" x14ac:dyDescent="0.25">
      <c r="A215">
        <v>231702</v>
      </c>
      <c r="B215" t="s">
        <v>108</v>
      </c>
      <c r="C215" t="s">
        <v>14</v>
      </c>
      <c r="D215" t="s">
        <v>19</v>
      </c>
      <c r="E215" t="s">
        <v>104</v>
      </c>
      <c r="F215" s="1">
        <v>43588.446747685186</v>
      </c>
      <c r="G215">
        <v>1</v>
      </c>
      <c r="H215">
        <v>249.81</v>
      </c>
      <c r="I215">
        <v>249.81</v>
      </c>
      <c r="J215">
        <v>26</v>
      </c>
      <c r="K215" t="s">
        <v>21</v>
      </c>
      <c r="L215">
        <v>2019</v>
      </c>
      <c r="M215">
        <v>5</v>
      </c>
    </row>
    <row r="216" spans="1:13" x14ac:dyDescent="0.25">
      <c r="A216">
        <v>231689</v>
      </c>
      <c r="B216" t="s">
        <v>105</v>
      </c>
      <c r="C216" t="s">
        <v>14</v>
      </c>
      <c r="D216" t="s">
        <v>19</v>
      </c>
      <c r="E216" t="s">
        <v>104</v>
      </c>
      <c r="F216" s="1">
        <v>43602.504305555558</v>
      </c>
      <c r="G216">
        <v>1</v>
      </c>
      <c r="H216">
        <v>291.69</v>
      </c>
      <c r="I216">
        <v>291.69</v>
      </c>
      <c r="J216">
        <v>26</v>
      </c>
      <c r="K216" t="s">
        <v>21</v>
      </c>
      <c r="L216">
        <v>2019</v>
      </c>
      <c r="M216">
        <v>5</v>
      </c>
    </row>
    <row r="217" spans="1:13" x14ac:dyDescent="0.25">
      <c r="A217">
        <v>231696</v>
      </c>
      <c r="B217" t="s">
        <v>106</v>
      </c>
      <c r="C217" t="s">
        <v>14</v>
      </c>
      <c r="D217" t="s">
        <v>54</v>
      </c>
      <c r="E217" t="s">
        <v>104</v>
      </c>
      <c r="F217" s="1">
        <v>43602.504305555558</v>
      </c>
      <c r="G217">
        <v>1</v>
      </c>
      <c r="H217">
        <v>207.42</v>
      </c>
      <c r="I217">
        <v>207.42</v>
      </c>
      <c r="J217">
        <v>26</v>
      </c>
      <c r="K217" t="s">
        <v>21</v>
      </c>
      <c r="L217">
        <v>2019</v>
      </c>
      <c r="M217">
        <v>5</v>
      </c>
    </row>
    <row r="218" spans="1:13" x14ac:dyDescent="0.25">
      <c r="A218">
        <v>231702</v>
      </c>
      <c r="B218" t="s">
        <v>108</v>
      </c>
      <c r="C218" t="s">
        <v>14</v>
      </c>
      <c r="D218" t="s">
        <v>19</v>
      </c>
      <c r="E218" t="s">
        <v>104</v>
      </c>
      <c r="F218" s="1">
        <v>43602.504305555558</v>
      </c>
      <c r="G218">
        <v>1</v>
      </c>
      <c r="H218">
        <v>249.81</v>
      </c>
      <c r="I218">
        <v>249.81</v>
      </c>
      <c r="J218">
        <v>26</v>
      </c>
      <c r="K218" t="s">
        <v>21</v>
      </c>
      <c r="L218">
        <v>2019</v>
      </c>
      <c r="M218">
        <v>5</v>
      </c>
    </row>
    <row r="219" spans="1:13" x14ac:dyDescent="0.25">
      <c r="A219">
        <v>231702</v>
      </c>
      <c r="B219" t="s">
        <v>108</v>
      </c>
      <c r="C219" t="s">
        <v>14</v>
      </c>
      <c r="D219" t="s">
        <v>19</v>
      </c>
      <c r="E219" t="s">
        <v>104</v>
      </c>
      <c r="F219" s="1">
        <v>43602.504305555558</v>
      </c>
      <c r="G219">
        <v>1</v>
      </c>
      <c r="H219">
        <v>249.81</v>
      </c>
      <c r="I219">
        <v>249.81</v>
      </c>
      <c r="J219">
        <v>26</v>
      </c>
      <c r="K219" t="s">
        <v>21</v>
      </c>
      <c r="L219">
        <v>2019</v>
      </c>
      <c r="M219">
        <v>5</v>
      </c>
    </row>
    <row r="220" spans="1:13" x14ac:dyDescent="0.25">
      <c r="A220">
        <v>231689</v>
      </c>
      <c r="B220" t="s">
        <v>105</v>
      </c>
      <c r="C220" t="s">
        <v>14</v>
      </c>
      <c r="D220" t="s">
        <v>19</v>
      </c>
      <c r="E220" t="s">
        <v>104</v>
      </c>
      <c r="F220" s="1">
        <v>43679.472754629627</v>
      </c>
      <c r="G220">
        <v>1</v>
      </c>
      <c r="H220">
        <v>291.39999999999998</v>
      </c>
      <c r="I220">
        <v>291.39999999999998</v>
      </c>
      <c r="J220">
        <v>26</v>
      </c>
      <c r="K220" t="s">
        <v>21</v>
      </c>
      <c r="L220">
        <v>2019</v>
      </c>
      <c r="M220">
        <v>8</v>
      </c>
    </row>
    <row r="221" spans="1:13" x14ac:dyDescent="0.25">
      <c r="A221">
        <v>215708</v>
      </c>
      <c r="B221" t="s">
        <v>109</v>
      </c>
      <c r="C221" t="s">
        <v>14</v>
      </c>
      <c r="D221" t="s">
        <v>54</v>
      </c>
      <c r="E221" t="s">
        <v>110</v>
      </c>
      <c r="F221" s="1">
        <v>43336.410324074073</v>
      </c>
      <c r="G221">
        <v>1</v>
      </c>
      <c r="H221">
        <v>128.6</v>
      </c>
      <c r="I221">
        <v>128.6</v>
      </c>
      <c r="J221">
        <v>26</v>
      </c>
      <c r="K221" t="s">
        <v>21</v>
      </c>
      <c r="L221">
        <v>2018</v>
      </c>
      <c r="M221">
        <v>8</v>
      </c>
    </row>
    <row r="222" spans="1:13" x14ac:dyDescent="0.25">
      <c r="A222">
        <v>191729</v>
      </c>
      <c r="B222" t="s">
        <v>111</v>
      </c>
      <c r="C222" t="s">
        <v>14</v>
      </c>
      <c r="D222" t="s">
        <v>19</v>
      </c>
      <c r="E222" t="s">
        <v>112</v>
      </c>
      <c r="F222" s="1">
        <v>43322.431909722225</v>
      </c>
      <c r="G222">
        <v>2</v>
      </c>
      <c r="H222">
        <v>91.84</v>
      </c>
      <c r="I222">
        <v>183.68</v>
      </c>
      <c r="J222">
        <v>26</v>
      </c>
      <c r="K222" t="s">
        <v>21</v>
      </c>
      <c r="L222">
        <v>2018</v>
      </c>
      <c r="M222">
        <v>8</v>
      </c>
    </row>
    <row r="223" spans="1:13" x14ac:dyDescent="0.25">
      <c r="A223">
        <v>191729</v>
      </c>
      <c r="B223" t="s">
        <v>111</v>
      </c>
      <c r="C223" t="s">
        <v>14</v>
      </c>
      <c r="D223" t="s">
        <v>19</v>
      </c>
      <c r="E223" t="s">
        <v>112</v>
      </c>
      <c r="F223" s="1">
        <v>43735.376712962963</v>
      </c>
      <c r="G223">
        <v>2</v>
      </c>
      <c r="H223">
        <v>91.84</v>
      </c>
      <c r="I223">
        <v>183.68</v>
      </c>
      <c r="J223">
        <v>26</v>
      </c>
      <c r="K223" t="s">
        <v>21</v>
      </c>
      <c r="L223">
        <v>2019</v>
      </c>
      <c r="M223">
        <v>9</v>
      </c>
    </row>
    <row r="224" spans="1:13" x14ac:dyDescent="0.25">
      <c r="A224">
        <v>191730</v>
      </c>
      <c r="B224" t="s">
        <v>113</v>
      </c>
      <c r="C224" t="s">
        <v>14</v>
      </c>
      <c r="D224" t="s">
        <v>19</v>
      </c>
      <c r="E224" t="s">
        <v>112</v>
      </c>
      <c r="F224" s="1">
        <v>43742.448993055557</v>
      </c>
      <c r="G224">
        <v>1</v>
      </c>
      <c r="H224">
        <v>227.7</v>
      </c>
      <c r="I224">
        <v>227.7</v>
      </c>
      <c r="J224">
        <v>26</v>
      </c>
      <c r="K224" t="s">
        <v>21</v>
      </c>
      <c r="L224">
        <v>2019</v>
      </c>
      <c r="M224">
        <v>10</v>
      </c>
    </row>
    <row r="225" spans="1:13" x14ac:dyDescent="0.25">
      <c r="A225">
        <v>191730</v>
      </c>
      <c r="B225" t="s">
        <v>113</v>
      </c>
      <c r="C225" t="s">
        <v>14</v>
      </c>
      <c r="D225" t="s">
        <v>19</v>
      </c>
      <c r="E225" t="s">
        <v>112</v>
      </c>
      <c r="F225" s="1">
        <v>43784.411840277775</v>
      </c>
      <c r="G225">
        <v>1</v>
      </c>
      <c r="H225">
        <v>227.7</v>
      </c>
      <c r="I225">
        <v>227.7</v>
      </c>
      <c r="J225">
        <v>26</v>
      </c>
      <c r="K225" t="s">
        <v>21</v>
      </c>
      <c r="L225">
        <v>2019</v>
      </c>
      <c r="M225">
        <v>11</v>
      </c>
    </row>
    <row r="226" spans="1:13" x14ac:dyDescent="0.25">
      <c r="A226">
        <v>191730</v>
      </c>
      <c r="B226" t="s">
        <v>113</v>
      </c>
      <c r="C226" t="s">
        <v>14</v>
      </c>
      <c r="D226" t="s">
        <v>19</v>
      </c>
      <c r="E226" t="s">
        <v>112</v>
      </c>
      <c r="F226" s="1">
        <v>43791.438564814816</v>
      </c>
      <c r="G226">
        <v>1</v>
      </c>
      <c r="H226">
        <v>227.7</v>
      </c>
      <c r="I226">
        <v>227.7</v>
      </c>
      <c r="J226">
        <v>26</v>
      </c>
      <c r="K226" t="s">
        <v>21</v>
      </c>
      <c r="L226">
        <v>2019</v>
      </c>
      <c r="M226">
        <v>11</v>
      </c>
    </row>
    <row r="227" spans="1:13" x14ac:dyDescent="0.25">
      <c r="A227">
        <v>845329</v>
      </c>
      <c r="B227" t="s">
        <v>114</v>
      </c>
      <c r="C227" t="s">
        <v>115</v>
      </c>
      <c r="D227" t="s">
        <v>116</v>
      </c>
      <c r="F227" s="1">
        <v>43273.411238425928</v>
      </c>
      <c r="G227">
        <v>2</v>
      </c>
      <c r="H227">
        <v>178.41</v>
      </c>
      <c r="I227">
        <v>356.82</v>
      </c>
      <c r="J227">
        <v>26</v>
      </c>
      <c r="K227" t="s">
        <v>21</v>
      </c>
      <c r="L227">
        <v>2018</v>
      </c>
      <c r="M227">
        <v>6</v>
      </c>
    </row>
    <row r="228" spans="1:13" x14ac:dyDescent="0.25">
      <c r="A228">
        <v>845329</v>
      </c>
      <c r="B228" t="s">
        <v>114</v>
      </c>
      <c r="C228" t="s">
        <v>115</v>
      </c>
      <c r="D228" t="s">
        <v>116</v>
      </c>
      <c r="F228" s="1">
        <v>43273.411238425928</v>
      </c>
      <c r="G228">
        <v>1</v>
      </c>
      <c r="H228">
        <v>178.41</v>
      </c>
      <c r="I228">
        <v>178.41</v>
      </c>
      <c r="J228">
        <v>26</v>
      </c>
      <c r="K228" t="s">
        <v>21</v>
      </c>
      <c r="L228">
        <v>2018</v>
      </c>
      <c r="M228">
        <v>6</v>
      </c>
    </row>
    <row r="229" spans="1:13" x14ac:dyDescent="0.25">
      <c r="A229">
        <v>845329</v>
      </c>
      <c r="B229" t="s">
        <v>114</v>
      </c>
      <c r="C229" t="s">
        <v>115</v>
      </c>
      <c r="D229" t="s">
        <v>116</v>
      </c>
      <c r="F229" s="1">
        <v>43322.431909722225</v>
      </c>
      <c r="G229">
        <v>3</v>
      </c>
      <c r="H229">
        <v>178.41</v>
      </c>
      <c r="I229">
        <v>535.23</v>
      </c>
      <c r="J229">
        <v>26</v>
      </c>
      <c r="K229" t="s">
        <v>21</v>
      </c>
      <c r="L229">
        <v>2018</v>
      </c>
      <c r="M229">
        <v>8</v>
      </c>
    </row>
    <row r="230" spans="1:13" x14ac:dyDescent="0.25">
      <c r="A230">
        <v>845329</v>
      </c>
      <c r="B230" t="s">
        <v>114</v>
      </c>
      <c r="C230" t="s">
        <v>115</v>
      </c>
      <c r="D230" t="s">
        <v>116</v>
      </c>
      <c r="F230" s="1">
        <v>43329.444872685184</v>
      </c>
      <c r="G230">
        <v>3</v>
      </c>
      <c r="H230">
        <v>178.41</v>
      </c>
      <c r="I230">
        <v>535.23</v>
      </c>
      <c r="J230">
        <v>26</v>
      </c>
      <c r="K230" t="s">
        <v>21</v>
      </c>
      <c r="L230">
        <v>2018</v>
      </c>
      <c r="M230">
        <v>8</v>
      </c>
    </row>
    <row r="231" spans="1:13" x14ac:dyDescent="0.25">
      <c r="A231">
        <v>845329</v>
      </c>
      <c r="B231" t="s">
        <v>114</v>
      </c>
      <c r="C231" t="s">
        <v>115</v>
      </c>
      <c r="D231" t="s">
        <v>116</v>
      </c>
      <c r="F231" s="1">
        <v>43329.444872685184</v>
      </c>
      <c r="G231">
        <v>1</v>
      </c>
      <c r="H231">
        <v>178.41</v>
      </c>
      <c r="I231">
        <v>178.41</v>
      </c>
      <c r="J231">
        <v>26</v>
      </c>
      <c r="K231" t="s">
        <v>21</v>
      </c>
      <c r="L231">
        <v>2018</v>
      </c>
      <c r="M231">
        <v>8</v>
      </c>
    </row>
    <row r="232" spans="1:13" x14ac:dyDescent="0.25">
      <c r="A232">
        <v>993603</v>
      </c>
      <c r="B232" t="s">
        <v>117</v>
      </c>
      <c r="C232" t="s">
        <v>115</v>
      </c>
      <c r="D232" t="s">
        <v>116</v>
      </c>
      <c r="E232">
        <v>2018060</v>
      </c>
      <c r="F232" s="1">
        <v>43406.400243055556</v>
      </c>
      <c r="G232">
        <v>2</v>
      </c>
      <c r="H232">
        <v>178.41</v>
      </c>
      <c r="I232">
        <v>356.82</v>
      </c>
      <c r="J232">
        <v>26</v>
      </c>
      <c r="K232" t="s">
        <v>21</v>
      </c>
      <c r="L232">
        <v>2018</v>
      </c>
      <c r="M232">
        <v>11</v>
      </c>
    </row>
    <row r="233" spans="1:13" x14ac:dyDescent="0.25">
      <c r="A233">
        <v>993603</v>
      </c>
      <c r="B233" t="s">
        <v>117</v>
      </c>
      <c r="C233" t="s">
        <v>115</v>
      </c>
      <c r="D233" t="s">
        <v>116</v>
      </c>
      <c r="E233">
        <v>2018060</v>
      </c>
      <c r="F233" s="1">
        <v>43420.494733796295</v>
      </c>
      <c r="G233">
        <v>1</v>
      </c>
      <c r="H233">
        <v>178.41</v>
      </c>
      <c r="I233">
        <v>178.41</v>
      </c>
      <c r="J233">
        <v>26</v>
      </c>
      <c r="K233" t="s">
        <v>21</v>
      </c>
      <c r="L233">
        <v>2018</v>
      </c>
      <c r="M233">
        <v>11</v>
      </c>
    </row>
    <row r="234" spans="1:13" x14ac:dyDescent="0.25">
      <c r="A234">
        <v>993603</v>
      </c>
      <c r="B234" t="s">
        <v>117</v>
      </c>
      <c r="C234" t="s">
        <v>115</v>
      </c>
      <c r="D234" t="s">
        <v>116</v>
      </c>
      <c r="E234">
        <v>2018060</v>
      </c>
      <c r="F234" s="1">
        <v>43420.494733796295</v>
      </c>
      <c r="G234">
        <v>2</v>
      </c>
      <c r="H234">
        <v>178.41</v>
      </c>
      <c r="I234">
        <v>356.82</v>
      </c>
      <c r="J234">
        <v>26</v>
      </c>
      <c r="K234" t="s">
        <v>21</v>
      </c>
      <c r="L234">
        <v>2018</v>
      </c>
      <c r="M234">
        <v>11</v>
      </c>
    </row>
    <row r="235" spans="1:13" x14ac:dyDescent="0.25">
      <c r="A235">
        <v>993603</v>
      </c>
      <c r="B235" t="s">
        <v>117</v>
      </c>
      <c r="C235" t="s">
        <v>115</v>
      </c>
      <c r="D235" t="s">
        <v>116</v>
      </c>
      <c r="E235">
        <v>2018060</v>
      </c>
      <c r="F235" s="1">
        <v>43441.431423611109</v>
      </c>
      <c r="G235">
        <v>3</v>
      </c>
      <c r="H235">
        <v>178.41</v>
      </c>
      <c r="I235">
        <v>535.23</v>
      </c>
      <c r="J235">
        <v>26</v>
      </c>
      <c r="K235" t="s">
        <v>21</v>
      </c>
      <c r="L235">
        <v>2018</v>
      </c>
      <c r="M235">
        <v>12</v>
      </c>
    </row>
    <row r="236" spans="1:13" x14ac:dyDescent="0.25">
      <c r="A236">
        <v>993603</v>
      </c>
      <c r="B236" t="s">
        <v>117</v>
      </c>
      <c r="C236" t="s">
        <v>115</v>
      </c>
      <c r="D236" t="s">
        <v>116</v>
      </c>
      <c r="E236">
        <v>2018060</v>
      </c>
      <c r="F236" s="1">
        <v>43448.426979166667</v>
      </c>
      <c r="G236">
        <v>3</v>
      </c>
      <c r="H236">
        <v>178.41</v>
      </c>
      <c r="I236">
        <v>535.23</v>
      </c>
      <c r="J236">
        <v>26</v>
      </c>
      <c r="K236" t="s">
        <v>21</v>
      </c>
      <c r="L236">
        <v>2018</v>
      </c>
      <c r="M236">
        <v>12</v>
      </c>
    </row>
    <row r="237" spans="1:13" x14ac:dyDescent="0.25">
      <c r="A237">
        <v>993603</v>
      </c>
      <c r="B237" t="s">
        <v>117</v>
      </c>
      <c r="C237" t="s">
        <v>115</v>
      </c>
      <c r="D237" t="s">
        <v>116</v>
      </c>
      <c r="E237">
        <v>2018060</v>
      </c>
      <c r="F237" s="1">
        <v>43532.410381944443</v>
      </c>
      <c r="G237">
        <v>2</v>
      </c>
      <c r="H237">
        <v>178.41</v>
      </c>
      <c r="I237">
        <v>356.82</v>
      </c>
      <c r="J237">
        <v>26</v>
      </c>
      <c r="K237" t="s">
        <v>21</v>
      </c>
      <c r="L237">
        <v>2019</v>
      </c>
      <c r="M237">
        <v>3</v>
      </c>
    </row>
    <row r="238" spans="1:13" x14ac:dyDescent="0.25">
      <c r="A238">
        <v>993603</v>
      </c>
      <c r="B238" t="s">
        <v>117</v>
      </c>
      <c r="C238" t="s">
        <v>115</v>
      </c>
      <c r="D238" t="s">
        <v>116</v>
      </c>
      <c r="E238">
        <v>2018060</v>
      </c>
      <c r="F238" s="1">
        <v>43602.504305555558</v>
      </c>
      <c r="G238">
        <v>2</v>
      </c>
      <c r="H238">
        <v>178.24</v>
      </c>
      <c r="I238">
        <v>356.48</v>
      </c>
      <c r="J238">
        <v>26</v>
      </c>
      <c r="K238" t="s">
        <v>21</v>
      </c>
      <c r="L238">
        <v>2019</v>
      </c>
      <c r="M238">
        <v>5</v>
      </c>
    </row>
    <row r="239" spans="1:13" x14ac:dyDescent="0.25">
      <c r="A239">
        <v>993603</v>
      </c>
      <c r="B239" t="s">
        <v>117</v>
      </c>
      <c r="C239" t="s">
        <v>115</v>
      </c>
      <c r="D239" t="s">
        <v>116</v>
      </c>
      <c r="E239">
        <v>2018060</v>
      </c>
      <c r="F239" s="1">
        <v>43658.408333333333</v>
      </c>
      <c r="G239">
        <v>2</v>
      </c>
      <c r="H239">
        <v>178.24</v>
      </c>
      <c r="I239">
        <v>356.48</v>
      </c>
      <c r="J239">
        <v>26</v>
      </c>
      <c r="K239" t="s">
        <v>21</v>
      </c>
      <c r="L239">
        <v>2019</v>
      </c>
      <c r="M239">
        <v>7</v>
      </c>
    </row>
    <row r="240" spans="1:13" x14ac:dyDescent="0.25">
      <c r="A240">
        <v>993603</v>
      </c>
      <c r="B240" t="s">
        <v>117</v>
      </c>
      <c r="C240" t="s">
        <v>115</v>
      </c>
      <c r="D240" t="s">
        <v>116</v>
      </c>
      <c r="E240">
        <v>2018060</v>
      </c>
      <c r="F240" s="1">
        <v>43679.472754629627</v>
      </c>
      <c r="G240">
        <v>2</v>
      </c>
      <c r="H240">
        <v>178.24</v>
      </c>
      <c r="I240">
        <v>356.48</v>
      </c>
      <c r="J240">
        <v>26</v>
      </c>
      <c r="K240" t="s">
        <v>21</v>
      </c>
      <c r="L240">
        <v>2019</v>
      </c>
      <c r="M240">
        <v>8</v>
      </c>
    </row>
    <row r="241" spans="1:13" x14ac:dyDescent="0.25">
      <c r="A241">
        <v>993603</v>
      </c>
      <c r="B241" t="s">
        <v>117</v>
      </c>
      <c r="C241" t="s">
        <v>115</v>
      </c>
      <c r="D241" t="s">
        <v>116</v>
      </c>
      <c r="E241">
        <v>2018060</v>
      </c>
      <c r="F241" s="1">
        <v>43728.473703703705</v>
      </c>
      <c r="G241">
        <v>2</v>
      </c>
      <c r="H241">
        <v>178.24</v>
      </c>
      <c r="I241">
        <v>356.48</v>
      </c>
      <c r="J241">
        <v>26</v>
      </c>
      <c r="K241" t="s">
        <v>21</v>
      </c>
      <c r="L241">
        <v>2019</v>
      </c>
      <c r="M241">
        <v>9</v>
      </c>
    </row>
    <row r="242" spans="1:13" x14ac:dyDescent="0.25">
      <c r="A242">
        <v>993603</v>
      </c>
      <c r="B242" t="s">
        <v>117</v>
      </c>
      <c r="C242" t="s">
        <v>115</v>
      </c>
      <c r="D242" t="s">
        <v>116</v>
      </c>
      <c r="E242">
        <v>2018060</v>
      </c>
      <c r="F242" s="1">
        <v>43791.438564814816</v>
      </c>
      <c r="G242">
        <v>1</v>
      </c>
      <c r="H242">
        <v>178.24</v>
      </c>
      <c r="I242">
        <v>178.24</v>
      </c>
      <c r="J242">
        <v>26</v>
      </c>
      <c r="K242" t="s">
        <v>21</v>
      </c>
      <c r="L242">
        <v>2019</v>
      </c>
      <c r="M242">
        <v>11</v>
      </c>
    </row>
    <row r="243" spans="1:13" x14ac:dyDescent="0.25">
      <c r="A243">
        <v>993603</v>
      </c>
      <c r="B243" t="s">
        <v>117</v>
      </c>
      <c r="C243" t="s">
        <v>115</v>
      </c>
      <c r="D243" t="s">
        <v>116</v>
      </c>
      <c r="E243">
        <v>2018060</v>
      </c>
      <c r="F243" s="1">
        <v>43791.438564814816</v>
      </c>
      <c r="G243">
        <v>2</v>
      </c>
      <c r="H243">
        <v>178.24</v>
      </c>
      <c r="I243">
        <v>356.48</v>
      </c>
      <c r="J243">
        <v>26</v>
      </c>
      <c r="K243" t="s">
        <v>21</v>
      </c>
      <c r="L243">
        <v>2019</v>
      </c>
      <c r="M243">
        <v>11</v>
      </c>
    </row>
    <row r="244" spans="1:13" x14ac:dyDescent="0.25">
      <c r="A244">
        <v>993603</v>
      </c>
      <c r="B244" t="s">
        <v>117</v>
      </c>
      <c r="C244" t="s">
        <v>115</v>
      </c>
      <c r="D244" t="s">
        <v>116</v>
      </c>
      <c r="E244">
        <v>2018060</v>
      </c>
      <c r="F244" s="1">
        <v>43798.326064814813</v>
      </c>
      <c r="G244">
        <v>2</v>
      </c>
      <c r="H244">
        <v>178.24</v>
      </c>
      <c r="I244">
        <v>356.48</v>
      </c>
      <c r="J244">
        <v>26</v>
      </c>
      <c r="K244" t="s">
        <v>21</v>
      </c>
      <c r="L244">
        <v>2019</v>
      </c>
      <c r="M244">
        <v>11</v>
      </c>
    </row>
    <row r="245" spans="1:13" x14ac:dyDescent="0.25">
      <c r="A245">
        <v>158697</v>
      </c>
      <c r="B245" t="s">
        <v>118</v>
      </c>
      <c r="C245" t="s">
        <v>14</v>
      </c>
      <c r="D245" t="s">
        <v>19</v>
      </c>
      <c r="E245" t="s">
        <v>119</v>
      </c>
      <c r="F245" s="1">
        <v>43216.542546296296</v>
      </c>
      <c r="G245">
        <v>1</v>
      </c>
      <c r="H245">
        <v>87.13</v>
      </c>
      <c r="I245">
        <v>87.13</v>
      </c>
      <c r="J245">
        <v>26</v>
      </c>
      <c r="K245" t="s">
        <v>21</v>
      </c>
      <c r="L245">
        <v>2018</v>
      </c>
      <c r="M245">
        <v>4</v>
      </c>
    </row>
    <row r="246" spans="1:13" x14ac:dyDescent="0.25">
      <c r="A246">
        <v>158697</v>
      </c>
      <c r="B246" t="s">
        <v>118</v>
      </c>
      <c r="C246" t="s">
        <v>14</v>
      </c>
      <c r="D246" t="s">
        <v>19</v>
      </c>
      <c r="E246" t="s">
        <v>119</v>
      </c>
      <c r="F246" s="1">
        <v>43216.542546296296</v>
      </c>
      <c r="G246">
        <v>1</v>
      </c>
      <c r="H246">
        <v>87.13</v>
      </c>
      <c r="I246">
        <v>87.13</v>
      </c>
      <c r="J246">
        <v>26</v>
      </c>
      <c r="K246" t="s">
        <v>21</v>
      </c>
      <c r="L246">
        <v>2018</v>
      </c>
      <c r="M246">
        <v>4</v>
      </c>
    </row>
    <row r="247" spans="1:13" x14ac:dyDescent="0.25">
      <c r="A247">
        <v>158697</v>
      </c>
      <c r="B247" t="s">
        <v>118</v>
      </c>
      <c r="C247" t="s">
        <v>14</v>
      </c>
      <c r="D247" t="s">
        <v>19</v>
      </c>
      <c r="E247" t="s">
        <v>119</v>
      </c>
      <c r="F247" s="1">
        <v>43385.405856481484</v>
      </c>
      <c r="G247">
        <v>1</v>
      </c>
      <c r="H247">
        <v>86.28</v>
      </c>
      <c r="I247">
        <v>86.28</v>
      </c>
      <c r="J247">
        <v>26</v>
      </c>
      <c r="K247" t="s">
        <v>21</v>
      </c>
      <c r="L247">
        <v>2018</v>
      </c>
      <c r="M247">
        <v>10</v>
      </c>
    </row>
    <row r="248" spans="1:13" x14ac:dyDescent="0.25">
      <c r="A248">
        <v>158697</v>
      </c>
      <c r="B248" t="s">
        <v>118</v>
      </c>
      <c r="C248" t="s">
        <v>14</v>
      </c>
      <c r="D248" t="s">
        <v>19</v>
      </c>
      <c r="E248" t="s">
        <v>119</v>
      </c>
      <c r="F248" s="1">
        <v>43434.351099537038</v>
      </c>
      <c r="G248">
        <v>1</v>
      </c>
      <c r="H248">
        <v>87.13</v>
      </c>
      <c r="I248">
        <v>87.13</v>
      </c>
      <c r="J248">
        <v>26</v>
      </c>
      <c r="K248" t="s">
        <v>21</v>
      </c>
      <c r="L248">
        <v>2018</v>
      </c>
      <c r="M248">
        <v>11</v>
      </c>
    </row>
    <row r="249" spans="1:13" x14ac:dyDescent="0.25">
      <c r="A249">
        <v>158697</v>
      </c>
      <c r="B249" t="s">
        <v>118</v>
      </c>
      <c r="C249" t="s">
        <v>14</v>
      </c>
      <c r="D249" t="s">
        <v>19</v>
      </c>
      <c r="E249" t="s">
        <v>119</v>
      </c>
      <c r="F249" s="1">
        <v>43525.421793981484</v>
      </c>
      <c r="G249">
        <v>1</v>
      </c>
      <c r="H249">
        <v>87.13</v>
      </c>
      <c r="I249">
        <v>87.13</v>
      </c>
      <c r="J249">
        <v>26</v>
      </c>
      <c r="K249" t="s">
        <v>21</v>
      </c>
      <c r="L249">
        <v>2019</v>
      </c>
      <c r="M249">
        <v>3</v>
      </c>
    </row>
    <row r="250" spans="1:13" x14ac:dyDescent="0.25">
      <c r="A250">
        <v>158697</v>
      </c>
      <c r="B250" t="s">
        <v>118</v>
      </c>
      <c r="C250" t="s">
        <v>14</v>
      </c>
      <c r="D250" t="s">
        <v>19</v>
      </c>
      <c r="E250" t="s">
        <v>119</v>
      </c>
      <c r="F250" s="1">
        <v>43567.413877314815</v>
      </c>
      <c r="G250">
        <v>1</v>
      </c>
      <c r="H250">
        <v>87.13</v>
      </c>
      <c r="I250">
        <v>87.13</v>
      </c>
      <c r="J250">
        <v>26</v>
      </c>
      <c r="K250" t="s">
        <v>21</v>
      </c>
      <c r="L250">
        <v>2019</v>
      </c>
      <c r="M250">
        <v>4</v>
      </c>
    </row>
    <row r="251" spans="1:13" x14ac:dyDescent="0.25">
      <c r="A251">
        <v>158697</v>
      </c>
      <c r="B251" t="s">
        <v>118</v>
      </c>
      <c r="C251" t="s">
        <v>14</v>
      </c>
      <c r="D251" t="s">
        <v>19</v>
      </c>
      <c r="E251" t="s">
        <v>119</v>
      </c>
      <c r="F251" s="1">
        <v>43672.403101851851</v>
      </c>
      <c r="G251">
        <v>1</v>
      </c>
      <c r="H251">
        <v>87.13</v>
      </c>
      <c r="I251">
        <v>87.13</v>
      </c>
      <c r="J251">
        <v>26</v>
      </c>
      <c r="K251" t="s">
        <v>21</v>
      </c>
      <c r="L251">
        <v>2019</v>
      </c>
      <c r="M251">
        <v>7</v>
      </c>
    </row>
    <row r="252" spans="1:13" x14ac:dyDescent="0.25">
      <c r="A252">
        <v>233584</v>
      </c>
      <c r="B252" t="s">
        <v>118</v>
      </c>
      <c r="C252" t="s">
        <v>14</v>
      </c>
      <c r="D252" t="s">
        <v>54</v>
      </c>
      <c r="E252" t="s">
        <v>119</v>
      </c>
      <c r="F252" s="1">
        <v>43735.376712962963</v>
      </c>
      <c r="G252">
        <v>2</v>
      </c>
      <c r="H252">
        <v>87.02</v>
      </c>
      <c r="I252">
        <v>174.04</v>
      </c>
      <c r="J252">
        <v>26</v>
      </c>
      <c r="K252" t="s">
        <v>21</v>
      </c>
      <c r="L252">
        <v>2019</v>
      </c>
      <c r="M252">
        <v>9</v>
      </c>
    </row>
    <row r="253" spans="1:13" x14ac:dyDescent="0.25">
      <c r="A253">
        <v>500458</v>
      </c>
      <c r="B253" t="s">
        <v>120</v>
      </c>
      <c r="C253" t="s">
        <v>115</v>
      </c>
      <c r="D253" t="s">
        <v>116</v>
      </c>
      <c r="F253" s="1">
        <v>43637.434710648151</v>
      </c>
      <c r="G253">
        <v>1</v>
      </c>
      <c r="H253">
        <v>136.83000000000001</v>
      </c>
      <c r="I253">
        <v>136.83000000000001</v>
      </c>
      <c r="J253">
        <v>26</v>
      </c>
      <c r="K253" t="s">
        <v>21</v>
      </c>
      <c r="L253">
        <v>2019</v>
      </c>
      <c r="M253">
        <v>6</v>
      </c>
    </row>
    <row r="254" spans="1:13" x14ac:dyDescent="0.25">
      <c r="A254">
        <v>500458</v>
      </c>
      <c r="B254" t="s">
        <v>120</v>
      </c>
      <c r="C254" t="s">
        <v>115</v>
      </c>
      <c r="D254" t="s">
        <v>116</v>
      </c>
      <c r="F254" s="1">
        <v>43749.450150462966</v>
      </c>
      <c r="G254">
        <v>1</v>
      </c>
      <c r="H254">
        <v>136.69</v>
      </c>
      <c r="I254">
        <v>136.69</v>
      </c>
      <c r="J254">
        <v>26</v>
      </c>
      <c r="K254" t="s">
        <v>21</v>
      </c>
      <c r="L254">
        <v>2019</v>
      </c>
      <c r="M254">
        <v>10</v>
      </c>
    </row>
    <row r="255" spans="1:13" x14ac:dyDescent="0.25">
      <c r="A255">
        <v>500458</v>
      </c>
      <c r="B255" t="s">
        <v>120</v>
      </c>
      <c r="C255" t="s">
        <v>115</v>
      </c>
      <c r="D255" t="s">
        <v>116</v>
      </c>
      <c r="F255" s="1">
        <v>43784.411840277775</v>
      </c>
      <c r="G255">
        <v>1</v>
      </c>
      <c r="H255">
        <v>136.69</v>
      </c>
      <c r="I255">
        <v>136.69</v>
      </c>
      <c r="J255">
        <v>26</v>
      </c>
      <c r="K255" t="s">
        <v>21</v>
      </c>
      <c r="L255">
        <v>2019</v>
      </c>
      <c r="M255">
        <v>11</v>
      </c>
    </row>
    <row r="256" spans="1:13" x14ac:dyDescent="0.25">
      <c r="A256">
        <v>849033</v>
      </c>
      <c r="B256" t="s">
        <v>121</v>
      </c>
      <c r="C256" t="s">
        <v>115</v>
      </c>
      <c r="D256" t="s">
        <v>116</v>
      </c>
      <c r="F256" s="1">
        <v>43203.413263888891</v>
      </c>
      <c r="G256">
        <v>1</v>
      </c>
      <c r="H256">
        <v>97.52</v>
      </c>
      <c r="I256">
        <v>97.52</v>
      </c>
      <c r="J256">
        <v>26</v>
      </c>
      <c r="K256" t="s">
        <v>21</v>
      </c>
      <c r="L256">
        <v>2018</v>
      </c>
      <c r="M256">
        <v>4</v>
      </c>
    </row>
    <row r="257" spans="1:13" x14ac:dyDescent="0.25">
      <c r="A257">
        <v>110224</v>
      </c>
      <c r="B257" t="s">
        <v>122</v>
      </c>
      <c r="C257" t="s">
        <v>14</v>
      </c>
      <c r="D257" t="s">
        <v>19</v>
      </c>
      <c r="E257" t="s">
        <v>123</v>
      </c>
      <c r="F257" s="1">
        <v>43469.533055555556</v>
      </c>
      <c r="G257">
        <v>3</v>
      </c>
      <c r="H257">
        <v>79.650000000000006</v>
      </c>
      <c r="I257">
        <v>238.95</v>
      </c>
      <c r="J257">
        <v>26</v>
      </c>
      <c r="K257" t="s">
        <v>21</v>
      </c>
      <c r="L257">
        <v>2019</v>
      </c>
      <c r="M257">
        <v>1</v>
      </c>
    </row>
    <row r="258" spans="1:13" x14ac:dyDescent="0.25">
      <c r="A258">
        <v>185625</v>
      </c>
      <c r="B258" t="s">
        <v>124</v>
      </c>
      <c r="C258" t="s">
        <v>14</v>
      </c>
      <c r="D258" t="s">
        <v>54</v>
      </c>
      <c r="E258" t="s">
        <v>73</v>
      </c>
      <c r="F258" s="1">
        <v>43791.438564814816</v>
      </c>
      <c r="G258">
        <v>2</v>
      </c>
      <c r="H258">
        <v>55.02</v>
      </c>
      <c r="I258">
        <v>110.04</v>
      </c>
      <c r="J258">
        <v>26</v>
      </c>
      <c r="K258" t="s">
        <v>21</v>
      </c>
      <c r="L258">
        <v>2019</v>
      </c>
      <c r="M258">
        <v>11</v>
      </c>
    </row>
    <row r="259" spans="1:13" x14ac:dyDescent="0.25">
      <c r="A259">
        <v>212884</v>
      </c>
      <c r="B259" t="s">
        <v>125</v>
      </c>
      <c r="C259" t="s">
        <v>14</v>
      </c>
      <c r="D259" t="s">
        <v>19</v>
      </c>
      <c r="E259" t="s">
        <v>126</v>
      </c>
      <c r="F259" s="1">
        <v>43714.459502314814</v>
      </c>
      <c r="G259">
        <v>25</v>
      </c>
      <c r="H259">
        <v>47.12</v>
      </c>
      <c r="I259">
        <v>1178</v>
      </c>
      <c r="J259">
        <v>26</v>
      </c>
      <c r="K259" t="s">
        <v>21</v>
      </c>
      <c r="L259">
        <v>2019</v>
      </c>
      <c r="M259">
        <v>9</v>
      </c>
    </row>
    <row r="260" spans="1:13" x14ac:dyDescent="0.25">
      <c r="A260">
        <v>212884</v>
      </c>
      <c r="B260" t="s">
        <v>125</v>
      </c>
      <c r="C260" t="s">
        <v>14</v>
      </c>
      <c r="D260" t="s">
        <v>19</v>
      </c>
      <c r="E260" t="s">
        <v>126</v>
      </c>
      <c r="F260" s="1">
        <v>43756.416481481479</v>
      </c>
      <c r="G260">
        <v>12</v>
      </c>
      <c r="H260">
        <v>47.12</v>
      </c>
      <c r="I260">
        <v>565.44000000000005</v>
      </c>
      <c r="J260">
        <v>26</v>
      </c>
      <c r="K260" t="s">
        <v>21</v>
      </c>
      <c r="L260">
        <v>2019</v>
      </c>
      <c r="M260">
        <v>10</v>
      </c>
    </row>
    <row r="261" spans="1:13" x14ac:dyDescent="0.25">
      <c r="A261">
        <v>212884</v>
      </c>
      <c r="B261" t="s">
        <v>125</v>
      </c>
      <c r="C261" t="s">
        <v>14</v>
      </c>
      <c r="D261" t="s">
        <v>19</v>
      </c>
      <c r="E261" t="s">
        <v>126</v>
      </c>
      <c r="F261" s="1">
        <v>43756.416481481479</v>
      </c>
      <c r="G261">
        <v>13</v>
      </c>
      <c r="H261">
        <v>47.12</v>
      </c>
      <c r="I261">
        <v>612.55999999999995</v>
      </c>
      <c r="J261">
        <v>26</v>
      </c>
      <c r="K261" t="s">
        <v>21</v>
      </c>
      <c r="L261">
        <v>2019</v>
      </c>
      <c r="M261">
        <v>10</v>
      </c>
    </row>
    <row r="262" spans="1:13" x14ac:dyDescent="0.25">
      <c r="A262">
        <v>212884</v>
      </c>
      <c r="B262" t="s">
        <v>125</v>
      </c>
      <c r="C262" t="s">
        <v>14</v>
      </c>
      <c r="D262" t="s">
        <v>19</v>
      </c>
      <c r="E262" t="s">
        <v>126</v>
      </c>
      <c r="F262" s="1">
        <v>43756.441053240742</v>
      </c>
      <c r="G262">
        <v>10</v>
      </c>
      <c r="H262">
        <v>47.12</v>
      </c>
      <c r="I262">
        <v>471.2</v>
      </c>
      <c r="J262">
        <v>26</v>
      </c>
      <c r="K262" t="s">
        <v>21</v>
      </c>
      <c r="L262">
        <v>2019</v>
      </c>
      <c r="M262">
        <v>10</v>
      </c>
    </row>
    <row r="263" spans="1:13" x14ac:dyDescent="0.25">
      <c r="A263">
        <v>212884</v>
      </c>
      <c r="B263" t="s">
        <v>125</v>
      </c>
      <c r="C263" t="s">
        <v>14</v>
      </c>
      <c r="D263" t="s">
        <v>19</v>
      </c>
      <c r="E263" t="s">
        <v>126</v>
      </c>
      <c r="F263" s="1">
        <v>43805.437905092593</v>
      </c>
      <c r="G263">
        <v>25</v>
      </c>
      <c r="H263">
        <v>47.12</v>
      </c>
      <c r="I263">
        <v>1178</v>
      </c>
      <c r="J263">
        <v>26</v>
      </c>
      <c r="K263" t="s">
        <v>21</v>
      </c>
      <c r="L263">
        <v>2019</v>
      </c>
      <c r="M263">
        <v>12</v>
      </c>
    </row>
    <row r="264" spans="1:13" x14ac:dyDescent="0.25">
      <c r="A264">
        <v>199466</v>
      </c>
      <c r="B264" t="s">
        <v>127</v>
      </c>
      <c r="C264" t="s">
        <v>14</v>
      </c>
      <c r="D264" t="s">
        <v>19</v>
      </c>
      <c r="E264" t="s">
        <v>128</v>
      </c>
      <c r="F264" s="1">
        <v>43238.34957175926</v>
      </c>
      <c r="G264">
        <v>2</v>
      </c>
      <c r="H264">
        <v>112.51</v>
      </c>
      <c r="I264">
        <v>225.02</v>
      </c>
      <c r="J264">
        <v>26</v>
      </c>
      <c r="K264" t="s">
        <v>21</v>
      </c>
      <c r="L264">
        <v>2018</v>
      </c>
      <c r="M264">
        <v>5</v>
      </c>
    </row>
    <row r="265" spans="1:13" x14ac:dyDescent="0.25">
      <c r="A265">
        <v>147515</v>
      </c>
      <c r="B265" t="s">
        <v>129</v>
      </c>
      <c r="C265" t="s">
        <v>14</v>
      </c>
      <c r="D265" t="s">
        <v>19</v>
      </c>
      <c r="E265" t="s">
        <v>130</v>
      </c>
      <c r="F265" s="1">
        <v>43187.537581018521</v>
      </c>
      <c r="G265">
        <v>1</v>
      </c>
      <c r="H265">
        <v>143.5</v>
      </c>
      <c r="I265">
        <v>143.5</v>
      </c>
      <c r="J265">
        <v>26</v>
      </c>
      <c r="K265" t="s">
        <v>21</v>
      </c>
      <c r="L265">
        <v>2018</v>
      </c>
      <c r="M265">
        <v>3</v>
      </c>
    </row>
    <row r="266" spans="1:13" x14ac:dyDescent="0.25">
      <c r="A266">
        <v>147515</v>
      </c>
      <c r="B266" t="s">
        <v>129</v>
      </c>
      <c r="C266" t="s">
        <v>14</v>
      </c>
      <c r="D266" t="s">
        <v>19</v>
      </c>
      <c r="E266" t="s">
        <v>130</v>
      </c>
      <c r="F266" s="1">
        <v>43273.411238425928</v>
      </c>
      <c r="G266">
        <v>1</v>
      </c>
      <c r="H266">
        <v>140.69</v>
      </c>
      <c r="I266">
        <v>140.69</v>
      </c>
      <c r="J266">
        <v>26</v>
      </c>
      <c r="K266" t="s">
        <v>21</v>
      </c>
      <c r="L266">
        <v>2018</v>
      </c>
      <c r="M266">
        <v>6</v>
      </c>
    </row>
    <row r="267" spans="1:13" x14ac:dyDescent="0.25">
      <c r="A267">
        <v>147515</v>
      </c>
      <c r="B267" t="s">
        <v>129</v>
      </c>
      <c r="C267" t="s">
        <v>14</v>
      </c>
      <c r="D267" t="s">
        <v>19</v>
      </c>
      <c r="E267" t="s">
        <v>130</v>
      </c>
      <c r="F267" s="1">
        <v>43329.444872685184</v>
      </c>
      <c r="G267">
        <v>1</v>
      </c>
      <c r="H267">
        <v>142.1</v>
      </c>
      <c r="I267">
        <v>142.1</v>
      </c>
      <c r="J267">
        <v>26</v>
      </c>
      <c r="K267" t="s">
        <v>21</v>
      </c>
      <c r="L267">
        <v>2018</v>
      </c>
      <c r="M267">
        <v>8</v>
      </c>
    </row>
    <row r="268" spans="1:13" x14ac:dyDescent="0.25">
      <c r="A268">
        <v>147515</v>
      </c>
      <c r="B268" t="s">
        <v>129</v>
      </c>
      <c r="C268" t="s">
        <v>14</v>
      </c>
      <c r="D268" t="s">
        <v>19</v>
      </c>
      <c r="E268" t="s">
        <v>130</v>
      </c>
      <c r="F268" s="1">
        <v>43686.393900462965</v>
      </c>
      <c r="G268">
        <v>1</v>
      </c>
      <c r="H268">
        <v>150.34</v>
      </c>
      <c r="I268">
        <v>150.34</v>
      </c>
      <c r="J268">
        <v>26</v>
      </c>
      <c r="K268" t="s">
        <v>21</v>
      </c>
      <c r="L268">
        <v>2019</v>
      </c>
      <c r="M268">
        <v>8</v>
      </c>
    </row>
    <row r="269" spans="1:13" x14ac:dyDescent="0.25">
      <c r="A269">
        <v>147515</v>
      </c>
      <c r="B269" t="s">
        <v>129</v>
      </c>
      <c r="C269" t="s">
        <v>14</v>
      </c>
      <c r="D269" t="s">
        <v>19</v>
      </c>
      <c r="E269" t="s">
        <v>130</v>
      </c>
      <c r="F269" s="1">
        <v>43749.450150462966</v>
      </c>
      <c r="G269">
        <v>1</v>
      </c>
      <c r="H269">
        <v>150.16</v>
      </c>
      <c r="I269">
        <v>150.16</v>
      </c>
      <c r="J269">
        <v>26</v>
      </c>
      <c r="K269" t="s">
        <v>21</v>
      </c>
      <c r="L269">
        <v>2019</v>
      </c>
      <c r="M269">
        <v>10</v>
      </c>
    </row>
    <row r="270" spans="1:13" x14ac:dyDescent="0.25">
      <c r="A270">
        <v>189079</v>
      </c>
      <c r="B270" t="s">
        <v>131</v>
      </c>
      <c r="C270" t="s">
        <v>14</v>
      </c>
      <c r="D270" t="s">
        <v>19</v>
      </c>
      <c r="E270" t="s">
        <v>130</v>
      </c>
      <c r="F270" s="1">
        <v>43420.494733796295</v>
      </c>
      <c r="G270">
        <v>1</v>
      </c>
      <c r="H270">
        <v>132.38999999999999</v>
      </c>
      <c r="I270">
        <v>132.38999999999999</v>
      </c>
      <c r="J270">
        <v>26</v>
      </c>
      <c r="K270" t="s">
        <v>21</v>
      </c>
      <c r="L270">
        <v>2018</v>
      </c>
      <c r="M270">
        <v>11</v>
      </c>
    </row>
    <row r="271" spans="1:13" x14ac:dyDescent="0.25">
      <c r="A271">
        <v>149317</v>
      </c>
      <c r="B271" t="s">
        <v>132</v>
      </c>
      <c r="C271" t="s">
        <v>14</v>
      </c>
      <c r="D271" t="s">
        <v>19</v>
      </c>
      <c r="E271" t="s">
        <v>133</v>
      </c>
      <c r="F271" s="1">
        <v>43812.338703703703</v>
      </c>
      <c r="G271">
        <v>1</v>
      </c>
      <c r="H271">
        <v>299</v>
      </c>
      <c r="I271">
        <v>299</v>
      </c>
      <c r="J271">
        <v>26</v>
      </c>
      <c r="K271" t="s">
        <v>21</v>
      </c>
      <c r="L271">
        <v>2019</v>
      </c>
      <c r="M271">
        <v>12</v>
      </c>
    </row>
    <row r="272" spans="1:13" x14ac:dyDescent="0.25">
      <c r="A272">
        <v>164888</v>
      </c>
      <c r="B272" t="s">
        <v>134</v>
      </c>
      <c r="C272" t="s">
        <v>14</v>
      </c>
      <c r="D272" t="s">
        <v>19</v>
      </c>
      <c r="E272" t="s">
        <v>130</v>
      </c>
      <c r="F272" s="1">
        <v>43329.444872685184</v>
      </c>
      <c r="G272">
        <v>2</v>
      </c>
      <c r="H272">
        <v>233.45</v>
      </c>
      <c r="I272">
        <v>466.9</v>
      </c>
      <c r="J272">
        <v>26</v>
      </c>
      <c r="K272" t="s">
        <v>21</v>
      </c>
      <c r="L272">
        <v>2018</v>
      </c>
      <c r="M272">
        <v>8</v>
      </c>
    </row>
    <row r="273" spans="1:13" x14ac:dyDescent="0.25">
      <c r="A273">
        <v>850642</v>
      </c>
      <c r="B273" t="s">
        <v>135</v>
      </c>
      <c r="C273" t="s">
        <v>14</v>
      </c>
      <c r="D273" t="s">
        <v>19</v>
      </c>
      <c r="E273" t="s">
        <v>130</v>
      </c>
      <c r="F273" s="1">
        <v>43231.410833333335</v>
      </c>
      <c r="G273">
        <v>1</v>
      </c>
      <c r="H273">
        <v>130.85</v>
      </c>
      <c r="I273">
        <v>130.85</v>
      </c>
      <c r="J273">
        <v>26</v>
      </c>
      <c r="K273" t="s">
        <v>21</v>
      </c>
      <c r="L273">
        <v>2018</v>
      </c>
      <c r="M273">
        <v>5</v>
      </c>
    </row>
    <row r="274" spans="1:13" x14ac:dyDescent="0.25">
      <c r="A274">
        <v>850642</v>
      </c>
      <c r="B274" t="s">
        <v>135</v>
      </c>
      <c r="C274" t="s">
        <v>14</v>
      </c>
      <c r="D274" t="s">
        <v>19</v>
      </c>
      <c r="E274" t="s">
        <v>130</v>
      </c>
      <c r="F274" s="1">
        <v>43231.410833333335</v>
      </c>
      <c r="G274">
        <v>1</v>
      </c>
      <c r="H274">
        <v>130.85</v>
      </c>
      <c r="I274">
        <v>130.85</v>
      </c>
      <c r="J274">
        <v>26</v>
      </c>
      <c r="K274" t="s">
        <v>21</v>
      </c>
      <c r="L274">
        <v>2018</v>
      </c>
      <c r="M274">
        <v>5</v>
      </c>
    </row>
    <row r="275" spans="1:13" x14ac:dyDescent="0.25">
      <c r="A275">
        <v>186538</v>
      </c>
      <c r="B275" t="s">
        <v>136</v>
      </c>
      <c r="C275" t="s">
        <v>14</v>
      </c>
      <c r="D275" t="s">
        <v>19</v>
      </c>
      <c r="E275" t="s">
        <v>130</v>
      </c>
      <c r="F275" s="1">
        <v>43301.435914351852</v>
      </c>
      <c r="G275">
        <v>1</v>
      </c>
      <c r="H275">
        <v>338.61</v>
      </c>
      <c r="I275">
        <v>338.61</v>
      </c>
      <c r="J275">
        <v>26</v>
      </c>
      <c r="K275" t="s">
        <v>21</v>
      </c>
      <c r="L275">
        <v>2018</v>
      </c>
      <c r="M275">
        <v>7</v>
      </c>
    </row>
    <row r="276" spans="1:13" x14ac:dyDescent="0.25">
      <c r="A276">
        <v>186538</v>
      </c>
      <c r="B276" t="s">
        <v>136</v>
      </c>
      <c r="C276" t="s">
        <v>14</v>
      </c>
      <c r="D276" t="s">
        <v>19</v>
      </c>
      <c r="E276" t="s">
        <v>130</v>
      </c>
      <c r="F276" s="1">
        <v>43385.405856481484</v>
      </c>
      <c r="G276">
        <v>1</v>
      </c>
      <c r="H276">
        <v>338.61</v>
      </c>
      <c r="I276">
        <v>338.61</v>
      </c>
      <c r="J276">
        <v>26</v>
      </c>
      <c r="K276" t="s">
        <v>21</v>
      </c>
      <c r="L276">
        <v>2018</v>
      </c>
      <c r="M276">
        <v>10</v>
      </c>
    </row>
    <row r="277" spans="1:13" x14ac:dyDescent="0.25">
      <c r="A277">
        <v>186538</v>
      </c>
      <c r="B277" t="s">
        <v>136</v>
      </c>
      <c r="C277" t="s">
        <v>14</v>
      </c>
      <c r="D277" t="s">
        <v>19</v>
      </c>
      <c r="E277" t="s">
        <v>130</v>
      </c>
      <c r="F277" s="1">
        <v>43420.494733796295</v>
      </c>
      <c r="G277">
        <v>1</v>
      </c>
      <c r="H277">
        <v>352.46</v>
      </c>
      <c r="I277">
        <v>352.46</v>
      </c>
      <c r="J277">
        <v>26</v>
      </c>
      <c r="K277" t="s">
        <v>21</v>
      </c>
      <c r="L277">
        <v>2018</v>
      </c>
      <c r="M277">
        <v>11</v>
      </c>
    </row>
    <row r="278" spans="1:13" x14ac:dyDescent="0.25">
      <c r="A278">
        <v>186538</v>
      </c>
      <c r="B278" t="s">
        <v>136</v>
      </c>
      <c r="C278" t="s">
        <v>14</v>
      </c>
      <c r="D278" t="s">
        <v>19</v>
      </c>
      <c r="E278" t="s">
        <v>130</v>
      </c>
      <c r="F278" s="1">
        <v>43427.546168981484</v>
      </c>
      <c r="G278">
        <v>2</v>
      </c>
      <c r="H278">
        <v>352.46</v>
      </c>
      <c r="I278">
        <v>704.92</v>
      </c>
      <c r="J278">
        <v>26</v>
      </c>
      <c r="K278" t="s">
        <v>21</v>
      </c>
      <c r="L278">
        <v>2018</v>
      </c>
      <c r="M278">
        <v>11</v>
      </c>
    </row>
    <row r="279" spans="1:13" x14ac:dyDescent="0.25">
      <c r="A279">
        <v>186538</v>
      </c>
      <c r="B279" t="s">
        <v>136</v>
      </c>
      <c r="C279" t="s">
        <v>14</v>
      </c>
      <c r="D279" t="s">
        <v>19</v>
      </c>
      <c r="E279" t="s">
        <v>130</v>
      </c>
      <c r="F279" s="1">
        <v>43448.426979166667</v>
      </c>
      <c r="G279">
        <v>2</v>
      </c>
      <c r="H279">
        <v>344.98</v>
      </c>
      <c r="I279">
        <v>689.96</v>
      </c>
      <c r="J279">
        <v>26</v>
      </c>
      <c r="K279" t="s">
        <v>21</v>
      </c>
      <c r="L279">
        <v>2018</v>
      </c>
      <c r="M279">
        <v>12</v>
      </c>
    </row>
    <row r="280" spans="1:13" x14ac:dyDescent="0.25">
      <c r="A280">
        <v>186538</v>
      </c>
      <c r="B280" t="s">
        <v>136</v>
      </c>
      <c r="C280" t="s">
        <v>14</v>
      </c>
      <c r="D280" t="s">
        <v>19</v>
      </c>
      <c r="E280" t="s">
        <v>130</v>
      </c>
      <c r="F280" s="1">
        <v>43469.533055555556</v>
      </c>
      <c r="G280">
        <v>2</v>
      </c>
      <c r="H280">
        <v>344.98</v>
      </c>
      <c r="I280">
        <v>689.96</v>
      </c>
      <c r="J280">
        <v>26</v>
      </c>
      <c r="K280" t="s">
        <v>21</v>
      </c>
      <c r="L280">
        <v>2019</v>
      </c>
      <c r="M280">
        <v>1</v>
      </c>
    </row>
    <row r="281" spans="1:13" x14ac:dyDescent="0.25">
      <c r="A281">
        <v>186538</v>
      </c>
      <c r="B281" t="s">
        <v>136</v>
      </c>
      <c r="C281" t="s">
        <v>14</v>
      </c>
      <c r="D281" t="s">
        <v>19</v>
      </c>
      <c r="E281" t="s">
        <v>130</v>
      </c>
      <c r="F281" s="1">
        <v>43693.360532407409</v>
      </c>
      <c r="G281">
        <v>1</v>
      </c>
      <c r="H281">
        <v>351.15</v>
      </c>
      <c r="I281">
        <v>351.15</v>
      </c>
      <c r="J281">
        <v>26</v>
      </c>
      <c r="K281" t="s">
        <v>21</v>
      </c>
      <c r="L281">
        <v>2019</v>
      </c>
      <c r="M281">
        <v>8</v>
      </c>
    </row>
    <row r="282" spans="1:13" x14ac:dyDescent="0.25">
      <c r="A282">
        <v>186538</v>
      </c>
      <c r="B282" t="s">
        <v>136</v>
      </c>
      <c r="C282" t="s">
        <v>14</v>
      </c>
      <c r="D282" t="s">
        <v>19</v>
      </c>
      <c r="E282" t="s">
        <v>130</v>
      </c>
      <c r="F282" s="1">
        <v>43693.360532407409</v>
      </c>
      <c r="G282">
        <v>1</v>
      </c>
      <c r="H282">
        <v>350.74</v>
      </c>
      <c r="I282">
        <v>350.74</v>
      </c>
      <c r="J282">
        <v>26</v>
      </c>
      <c r="K282" t="s">
        <v>21</v>
      </c>
      <c r="L282">
        <v>2019</v>
      </c>
      <c r="M282">
        <v>8</v>
      </c>
    </row>
    <row r="283" spans="1:13" x14ac:dyDescent="0.25">
      <c r="A283">
        <v>841498</v>
      </c>
      <c r="B283" t="s">
        <v>137</v>
      </c>
      <c r="C283" t="s">
        <v>14</v>
      </c>
      <c r="D283" t="s">
        <v>19</v>
      </c>
      <c r="E283" t="s">
        <v>138</v>
      </c>
      <c r="F283" s="1">
        <v>43448.426979166667</v>
      </c>
      <c r="G283">
        <v>2</v>
      </c>
      <c r="H283">
        <v>51.81</v>
      </c>
      <c r="I283">
        <v>103.62</v>
      </c>
      <c r="J283">
        <v>26</v>
      </c>
      <c r="K283" t="s">
        <v>21</v>
      </c>
      <c r="L283">
        <v>2018</v>
      </c>
      <c r="M283">
        <v>12</v>
      </c>
    </row>
    <row r="284" spans="1:13" x14ac:dyDescent="0.25">
      <c r="A284">
        <v>841498</v>
      </c>
      <c r="B284" t="s">
        <v>137</v>
      </c>
      <c r="C284" t="s">
        <v>14</v>
      </c>
      <c r="D284" t="s">
        <v>19</v>
      </c>
      <c r="E284" t="s">
        <v>138</v>
      </c>
      <c r="F284" s="1">
        <v>43448.426979166667</v>
      </c>
      <c r="G284">
        <v>2</v>
      </c>
      <c r="H284">
        <v>51.81</v>
      </c>
      <c r="I284">
        <v>103.62</v>
      </c>
      <c r="J284">
        <v>26</v>
      </c>
      <c r="K284" t="s">
        <v>21</v>
      </c>
      <c r="L284">
        <v>2018</v>
      </c>
      <c r="M284">
        <v>12</v>
      </c>
    </row>
    <row r="285" spans="1:13" x14ac:dyDescent="0.25">
      <c r="A285">
        <v>841498</v>
      </c>
      <c r="B285" t="s">
        <v>137</v>
      </c>
      <c r="C285" t="s">
        <v>14</v>
      </c>
      <c r="D285" t="s">
        <v>19</v>
      </c>
      <c r="E285" t="s">
        <v>138</v>
      </c>
      <c r="F285" s="1">
        <v>43595.385821759257</v>
      </c>
      <c r="G285">
        <v>3</v>
      </c>
      <c r="H285">
        <v>51.81</v>
      </c>
      <c r="I285">
        <v>155.43</v>
      </c>
      <c r="J285">
        <v>26</v>
      </c>
      <c r="K285" t="s">
        <v>21</v>
      </c>
      <c r="L285">
        <v>2019</v>
      </c>
      <c r="M285">
        <v>5</v>
      </c>
    </row>
    <row r="286" spans="1:13" x14ac:dyDescent="0.25">
      <c r="A286">
        <v>188356</v>
      </c>
      <c r="B286" t="s">
        <v>139</v>
      </c>
      <c r="C286" t="s">
        <v>14</v>
      </c>
      <c r="D286" t="s">
        <v>19</v>
      </c>
      <c r="E286" t="s">
        <v>140</v>
      </c>
      <c r="F286" s="1">
        <v>43602.504305555558</v>
      </c>
      <c r="G286">
        <v>1</v>
      </c>
      <c r="H286">
        <v>100.5</v>
      </c>
      <c r="I286">
        <v>100.5</v>
      </c>
      <c r="J286">
        <v>26</v>
      </c>
      <c r="K286" t="s">
        <v>21</v>
      </c>
      <c r="L286">
        <v>2019</v>
      </c>
      <c r="M286">
        <v>5</v>
      </c>
    </row>
    <row r="287" spans="1:13" x14ac:dyDescent="0.25">
      <c r="A287">
        <v>188356</v>
      </c>
      <c r="B287" t="s">
        <v>139</v>
      </c>
      <c r="C287" t="s">
        <v>14</v>
      </c>
      <c r="D287" t="s">
        <v>19</v>
      </c>
      <c r="E287" t="s">
        <v>140</v>
      </c>
      <c r="F287" s="1">
        <v>43756.416481481479</v>
      </c>
      <c r="G287">
        <v>1</v>
      </c>
      <c r="H287">
        <v>103.36</v>
      </c>
      <c r="I287">
        <v>103.36</v>
      </c>
      <c r="J287">
        <v>26</v>
      </c>
      <c r="K287" t="s">
        <v>21</v>
      </c>
      <c r="L287">
        <v>2019</v>
      </c>
      <c r="M287">
        <v>10</v>
      </c>
    </row>
    <row r="288" spans="1:13" x14ac:dyDescent="0.25">
      <c r="A288">
        <v>850390</v>
      </c>
      <c r="B288" t="s">
        <v>141</v>
      </c>
      <c r="C288" t="s">
        <v>14</v>
      </c>
      <c r="D288" t="s">
        <v>19</v>
      </c>
      <c r="E288" t="s">
        <v>142</v>
      </c>
      <c r="F288" s="1">
        <v>43133.450462962966</v>
      </c>
      <c r="G288">
        <v>1</v>
      </c>
      <c r="H288">
        <v>68</v>
      </c>
      <c r="I288">
        <v>68</v>
      </c>
      <c r="J288">
        <v>26</v>
      </c>
      <c r="K288" t="s">
        <v>21</v>
      </c>
      <c r="L288">
        <v>2018</v>
      </c>
      <c r="M288">
        <v>2</v>
      </c>
    </row>
    <row r="289" spans="1:13" x14ac:dyDescent="0.25">
      <c r="A289">
        <v>849990</v>
      </c>
      <c r="B289" t="s">
        <v>143</v>
      </c>
      <c r="C289" t="s">
        <v>14</v>
      </c>
      <c r="D289" t="s">
        <v>19</v>
      </c>
      <c r="E289" t="s">
        <v>142</v>
      </c>
      <c r="F289" s="1">
        <v>43378.350312499999</v>
      </c>
      <c r="G289">
        <v>2</v>
      </c>
      <c r="H289">
        <v>24.75</v>
      </c>
      <c r="I289">
        <v>49.5</v>
      </c>
      <c r="J289">
        <v>26</v>
      </c>
      <c r="K289" t="s">
        <v>21</v>
      </c>
      <c r="L289">
        <v>2018</v>
      </c>
      <c r="M289">
        <v>10</v>
      </c>
    </row>
    <row r="290" spans="1:13" x14ac:dyDescent="0.25">
      <c r="A290">
        <v>171547</v>
      </c>
      <c r="B290" t="s">
        <v>144</v>
      </c>
      <c r="C290" t="s">
        <v>14</v>
      </c>
      <c r="D290" t="s">
        <v>19</v>
      </c>
      <c r="E290" t="s">
        <v>145</v>
      </c>
      <c r="F290" s="1">
        <v>43216.542546296296</v>
      </c>
      <c r="G290">
        <v>1</v>
      </c>
      <c r="H290">
        <v>54.96</v>
      </c>
      <c r="I290">
        <v>54.96</v>
      </c>
      <c r="J290">
        <v>26</v>
      </c>
      <c r="K290" t="s">
        <v>21</v>
      </c>
      <c r="L290">
        <v>2018</v>
      </c>
      <c r="M290">
        <v>4</v>
      </c>
    </row>
    <row r="291" spans="1:13" x14ac:dyDescent="0.25">
      <c r="A291">
        <v>171547</v>
      </c>
      <c r="B291" t="s">
        <v>144</v>
      </c>
      <c r="C291" t="s">
        <v>14</v>
      </c>
      <c r="D291" t="s">
        <v>19</v>
      </c>
      <c r="E291" t="s">
        <v>145</v>
      </c>
      <c r="F291" s="1">
        <v>43217.36478009259</v>
      </c>
      <c r="G291">
        <v>1</v>
      </c>
      <c r="H291">
        <v>54.96</v>
      </c>
      <c r="I291">
        <v>54.96</v>
      </c>
      <c r="J291">
        <v>26</v>
      </c>
      <c r="K291" t="s">
        <v>21</v>
      </c>
      <c r="L291">
        <v>2018</v>
      </c>
      <c r="M291">
        <v>4</v>
      </c>
    </row>
    <row r="292" spans="1:13" x14ac:dyDescent="0.25">
      <c r="A292">
        <v>171551</v>
      </c>
      <c r="B292" t="s">
        <v>146</v>
      </c>
      <c r="C292" t="s">
        <v>14</v>
      </c>
      <c r="D292" t="s">
        <v>19</v>
      </c>
      <c r="E292" t="s">
        <v>145</v>
      </c>
      <c r="F292" s="1">
        <v>43609.430601851855</v>
      </c>
      <c r="G292">
        <v>1</v>
      </c>
      <c r="H292">
        <v>176.91</v>
      </c>
      <c r="I292">
        <v>176.91</v>
      </c>
      <c r="J292">
        <v>26</v>
      </c>
      <c r="K292" t="s">
        <v>21</v>
      </c>
      <c r="L292">
        <v>2019</v>
      </c>
      <c r="M292">
        <v>5</v>
      </c>
    </row>
    <row r="293" spans="1:13" x14ac:dyDescent="0.25">
      <c r="A293">
        <v>171555</v>
      </c>
      <c r="B293" t="s">
        <v>147</v>
      </c>
      <c r="C293" t="s">
        <v>14</v>
      </c>
      <c r="D293" t="s">
        <v>19</v>
      </c>
      <c r="E293" t="s">
        <v>145</v>
      </c>
      <c r="F293" s="1">
        <v>43304.360081018516</v>
      </c>
      <c r="G293">
        <v>2</v>
      </c>
      <c r="H293">
        <v>85.21</v>
      </c>
      <c r="I293">
        <v>170.42</v>
      </c>
      <c r="J293">
        <v>26</v>
      </c>
      <c r="K293" t="s">
        <v>21</v>
      </c>
      <c r="L293">
        <v>2018</v>
      </c>
      <c r="M293">
        <v>7</v>
      </c>
    </row>
    <row r="294" spans="1:13" x14ac:dyDescent="0.25">
      <c r="A294">
        <v>171539</v>
      </c>
      <c r="B294" t="s">
        <v>148</v>
      </c>
      <c r="C294" t="s">
        <v>14</v>
      </c>
      <c r="D294" t="s">
        <v>19</v>
      </c>
      <c r="E294" t="s">
        <v>145</v>
      </c>
      <c r="F294" s="1">
        <v>43140.355520833335</v>
      </c>
      <c r="G294">
        <v>1</v>
      </c>
      <c r="H294">
        <v>27.48</v>
      </c>
      <c r="I294">
        <v>27.48</v>
      </c>
      <c r="J294">
        <v>26</v>
      </c>
      <c r="K294" t="s">
        <v>21</v>
      </c>
      <c r="L294">
        <v>2018</v>
      </c>
      <c r="M294">
        <v>2</v>
      </c>
    </row>
    <row r="295" spans="1:13" x14ac:dyDescent="0.25">
      <c r="A295">
        <v>171539</v>
      </c>
      <c r="B295" t="s">
        <v>148</v>
      </c>
      <c r="C295" t="s">
        <v>14</v>
      </c>
      <c r="D295" t="s">
        <v>19</v>
      </c>
      <c r="E295" t="s">
        <v>145</v>
      </c>
      <c r="F295" s="1">
        <v>43140.355520833335</v>
      </c>
      <c r="G295">
        <v>1</v>
      </c>
      <c r="H295">
        <v>27.48</v>
      </c>
      <c r="I295">
        <v>27.48</v>
      </c>
      <c r="J295">
        <v>26</v>
      </c>
      <c r="K295" t="s">
        <v>21</v>
      </c>
      <c r="L295">
        <v>2018</v>
      </c>
      <c r="M295">
        <v>2</v>
      </c>
    </row>
    <row r="296" spans="1:13" x14ac:dyDescent="0.25">
      <c r="A296">
        <v>171539</v>
      </c>
      <c r="B296" t="s">
        <v>148</v>
      </c>
      <c r="C296" t="s">
        <v>14</v>
      </c>
      <c r="D296" t="s">
        <v>19</v>
      </c>
      <c r="E296" t="s">
        <v>145</v>
      </c>
      <c r="F296" s="1">
        <v>43605.396840277775</v>
      </c>
      <c r="G296">
        <v>1</v>
      </c>
      <c r="H296">
        <v>27.48</v>
      </c>
      <c r="I296">
        <v>27.48</v>
      </c>
      <c r="J296">
        <v>26</v>
      </c>
      <c r="K296" t="s">
        <v>21</v>
      </c>
      <c r="L296">
        <v>2019</v>
      </c>
      <c r="M296">
        <v>5</v>
      </c>
    </row>
    <row r="297" spans="1:13" x14ac:dyDescent="0.25">
      <c r="A297">
        <v>171539</v>
      </c>
      <c r="B297" t="s">
        <v>148</v>
      </c>
      <c r="C297" t="s">
        <v>14</v>
      </c>
      <c r="D297" t="s">
        <v>19</v>
      </c>
      <c r="E297" t="s">
        <v>145</v>
      </c>
      <c r="F297" s="1">
        <v>43623.393136574072</v>
      </c>
      <c r="G297">
        <v>1</v>
      </c>
      <c r="H297">
        <v>27.48</v>
      </c>
      <c r="I297">
        <v>27.48</v>
      </c>
      <c r="J297">
        <v>26</v>
      </c>
      <c r="K297" t="s">
        <v>21</v>
      </c>
      <c r="L297">
        <v>2019</v>
      </c>
      <c r="M297">
        <v>6</v>
      </c>
    </row>
    <row r="298" spans="1:13" x14ac:dyDescent="0.25">
      <c r="A298">
        <v>140097</v>
      </c>
      <c r="B298" t="s">
        <v>149</v>
      </c>
      <c r="C298" t="s">
        <v>14</v>
      </c>
      <c r="D298" t="s">
        <v>19</v>
      </c>
      <c r="E298" t="s">
        <v>150</v>
      </c>
      <c r="F298" s="1">
        <v>43311.382430555554</v>
      </c>
      <c r="G298">
        <v>1</v>
      </c>
      <c r="H298">
        <v>317.58</v>
      </c>
      <c r="I298">
        <v>317.58</v>
      </c>
      <c r="J298">
        <v>26</v>
      </c>
      <c r="K298" t="s">
        <v>21</v>
      </c>
      <c r="L298">
        <v>2018</v>
      </c>
      <c r="M298">
        <v>7</v>
      </c>
    </row>
    <row r="299" spans="1:13" x14ac:dyDescent="0.25">
      <c r="A299">
        <v>185030</v>
      </c>
      <c r="B299" t="s">
        <v>151</v>
      </c>
      <c r="C299" t="s">
        <v>14</v>
      </c>
      <c r="D299" t="s">
        <v>19</v>
      </c>
      <c r="E299" t="s">
        <v>152</v>
      </c>
      <c r="F299" s="1">
        <v>43266.421979166669</v>
      </c>
      <c r="G299">
        <v>2</v>
      </c>
      <c r="H299">
        <v>373.24</v>
      </c>
      <c r="I299">
        <v>746.48</v>
      </c>
      <c r="J299">
        <v>26</v>
      </c>
      <c r="K299" t="s">
        <v>21</v>
      </c>
      <c r="L299">
        <v>2018</v>
      </c>
      <c r="M299">
        <v>6</v>
      </c>
    </row>
    <row r="300" spans="1:13" x14ac:dyDescent="0.25">
      <c r="A300">
        <v>108606</v>
      </c>
      <c r="B300" t="s">
        <v>153</v>
      </c>
      <c r="C300" t="s">
        <v>59</v>
      </c>
      <c r="D300" t="s">
        <v>60</v>
      </c>
      <c r="E300" t="s">
        <v>154</v>
      </c>
      <c r="F300" s="1">
        <v>43399.599224537036</v>
      </c>
      <c r="G300">
        <v>1</v>
      </c>
      <c r="H300">
        <v>73.22</v>
      </c>
      <c r="I300">
        <v>73.22</v>
      </c>
      <c r="J300">
        <v>26</v>
      </c>
      <c r="K300" t="s">
        <v>21</v>
      </c>
      <c r="L300">
        <v>2018</v>
      </c>
      <c r="M300">
        <v>10</v>
      </c>
    </row>
    <row r="301" spans="1:13" x14ac:dyDescent="0.25">
      <c r="A301">
        <v>108606</v>
      </c>
      <c r="B301" t="s">
        <v>153</v>
      </c>
      <c r="C301" t="s">
        <v>59</v>
      </c>
      <c r="D301" t="s">
        <v>60</v>
      </c>
      <c r="E301" t="s">
        <v>154</v>
      </c>
      <c r="F301" s="1">
        <v>43399.599224537036</v>
      </c>
      <c r="G301">
        <v>1</v>
      </c>
      <c r="H301">
        <v>73.22</v>
      </c>
      <c r="I301">
        <v>73.22</v>
      </c>
      <c r="J301">
        <v>26</v>
      </c>
      <c r="K301" t="s">
        <v>21</v>
      </c>
      <c r="L301">
        <v>2018</v>
      </c>
      <c r="M301">
        <v>10</v>
      </c>
    </row>
    <row r="302" spans="1:13" x14ac:dyDescent="0.25">
      <c r="A302">
        <v>108606</v>
      </c>
      <c r="B302" t="s">
        <v>153</v>
      </c>
      <c r="C302" t="s">
        <v>59</v>
      </c>
      <c r="D302" t="s">
        <v>60</v>
      </c>
      <c r="E302" t="s">
        <v>154</v>
      </c>
      <c r="F302" s="1">
        <v>43416.472951388889</v>
      </c>
      <c r="G302">
        <v>1</v>
      </c>
      <c r="H302">
        <v>73.209999999999994</v>
      </c>
      <c r="I302">
        <v>73.209999999999994</v>
      </c>
      <c r="J302">
        <v>26</v>
      </c>
      <c r="K302" t="s">
        <v>21</v>
      </c>
      <c r="L302">
        <v>2018</v>
      </c>
      <c r="M302">
        <v>11</v>
      </c>
    </row>
    <row r="303" spans="1:13" x14ac:dyDescent="0.25">
      <c r="A303">
        <v>108606</v>
      </c>
      <c r="B303" t="s">
        <v>153</v>
      </c>
      <c r="C303" t="s">
        <v>59</v>
      </c>
      <c r="D303" t="s">
        <v>60</v>
      </c>
      <c r="E303" t="s">
        <v>154</v>
      </c>
      <c r="F303" s="1">
        <v>43416.472951388889</v>
      </c>
      <c r="G303">
        <v>1</v>
      </c>
      <c r="H303">
        <v>73.849999999999994</v>
      </c>
      <c r="I303">
        <v>73.849999999999994</v>
      </c>
      <c r="J303">
        <v>26</v>
      </c>
      <c r="K303" t="s">
        <v>21</v>
      </c>
      <c r="L303">
        <v>2018</v>
      </c>
      <c r="M303">
        <v>11</v>
      </c>
    </row>
    <row r="304" spans="1:13" x14ac:dyDescent="0.25">
      <c r="A304">
        <v>108606</v>
      </c>
      <c r="B304" t="s">
        <v>153</v>
      </c>
      <c r="C304" t="s">
        <v>59</v>
      </c>
      <c r="D304" t="s">
        <v>60</v>
      </c>
      <c r="E304" t="s">
        <v>154</v>
      </c>
      <c r="F304" s="1">
        <v>43529.620011574072</v>
      </c>
      <c r="G304">
        <v>2</v>
      </c>
      <c r="H304">
        <v>73.22</v>
      </c>
      <c r="I304">
        <v>146.44</v>
      </c>
      <c r="J304">
        <v>26</v>
      </c>
      <c r="K304" t="s">
        <v>21</v>
      </c>
      <c r="L304">
        <v>2019</v>
      </c>
      <c r="M304">
        <v>3</v>
      </c>
    </row>
    <row r="305" spans="1:13" x14ac:dyDescent="0.25">
      <c r="A305">
        <v>87104</v>
      </c>
      <c r="B305" t="s">
        <v>155</v>
      </c>
      <c r="C305" t="s">
        <v>59</v>
      </c>
      <c r="D305" t="s">
        <v>60</v>
      </c>
      <c r="E305" t="s">
        <v>154</v>
      </c>
      <c r="F305" s="1">
        <v>43532.474178240744</v>
      </c>
      <c r="G305">
        <v>4</v>
      </c>
      <c r="H305">
        <v>44.07</v>
      </c>
      <c r="I305">
        <v>176.28</v>
      </c>
      <c r="J305">
        <v>26</v>
      </c>
      <c r="K305" t="s">
        <v>21</v>
      </c>
      <c r="L305">
        <v>2019</v>
      </c>
      <c r="M305">
        <v>3</v>
      </c>
    </row>
    <row r="306" spans="1:13" x14ac:dyDescent="0.25">
      <c r="A306">
        <v>108606</v>
      </c>
      <c r="B306" t="s">
        <v>153</v>
      </c>
      <c r="C306" t="s">
        <v>59</v>
      </c>
      <c r="D306" t="s">
        <v>60</v>
      </c>
      <c r="E306" t="s">
        <v>154</v>
      </c>
      <c r="F306" s="1">
        <v>43630.508287037039</v>
      </c>
      <c r="G306">
        <v>3</v>
      </c>
      <c r="H306">
        <v>73.849999999999994</v>
      </c>
      <c r="I306">
        <v>221.55</v>
      </c>
      <c r="J306">
        <v>26</v>
      </c>
      <c r="K306" t="s">
        <v>21</v>
      </c>
      <c r="L306">
        <v>2019</v>
      </c>
      <c r="M306">
        <v>6</v>
      </c>
    </row>
    <row r="307" spans="1:13" x14ac:dyDescent="0.25">
      <c r="A307">
        <v>108606</v>
      </c>
      <c r="B307" t="s">
        <v>153</v>
      </c>
      <c r="C307" t="s">
        <v>59</v>
      </c>
      <c r="D307" t="s">
        <v>60</v>
      </c>
      <c r="E307" t="s">
        <v>154</v>
      </c>
      <c r="F307" s="1">
        <v>43630.508287037039</v>
      </c>
      <c r="G307">
        <v>1</v>
      </c>
      <c r="H307">
        <v>73.849999999999994</v>
      </c>
      <c r="I307">
        <v>73.849999999999994</v>
      </c>
      <c r="J307">
        <v>26</v>
      </c>
      <c r="K307" t="s">
        <v>21</v>
      </c>
      <c r="L307">
        <v>2019</v>
      </c>
      <c r="M307">
        <v>6</v>
      </c>
    </row>
    <row r="308" spans="1:13" x14ac:dyDescent="0.25">
      <c r="A308">
        <v>108606</v>
      </c>
      <c r="B308" t="s">
        <v>153</v>
      </c>
      <c r="C308" t="s">
        <v>59</v>
      </c>
      <c r="D308" t="s">
        <v>60</v>
      </c>
      <c r="E308" t="s">
        <v>154</v>
      </c>
      <c r="F308" s="1">
        <v>43675.525601851848</v>
      </c>
      <c r="G308">
        <v>2</v>
      </c>
      <c r="H308">
        <v>73.849999999999994</v>
      </c>
      <c r="I308">
        <v>147.69999999999999</v>
      </c>
      <c r="J308">
        <v>26</v>
      </c>
      <c r="K308" t="s">
        <v>21</v>
      </c>
      <c r="L308">
        <v>2019</v>
      </c>
      <c r="M308">
        <v>7</v>
      </c>
    </row>
    <row r="309" spans="1:13" x14ac:dyDescent="0.25">
      <c r="A309">
        <v>108606</v>
      </c>
      <c r="B309" t="s">
        <v>153</v>
      </c>
      <c r="C309" t="s">
        <v>59</v>
      </c>
      <c r="D309" t="s">
        <v>60</v>
      </c>
      <c r="E309" t="s">
        <v>154</v>
      </c>
      <c r="F309" s="1">
        <v>43759.622002314813</v>
      </c>
      <c r="G309">
        <v>5</v>
      </c>
      <c r="H309">
        <v>73.849999999999994</v>
      </c>
      <c r="I309">
        <v>369.25</v>
      </c>
      <c r="J309">
        <v>26</v>
      </c>
      <c r="K309" t="s">
        <v>21</v>
      </c>
      <c r="L309">
        <v>2019</v>
      </c>
      <c r="M309">
        <v>10</v>
      </c>
    </row>
    <row r="310" spans="1:13" x14ac:dyDescent="0.25">
      <c r="A310">
        <v>108606</v>
      </c>
      <c r="B310" t="s">
        <v>153</v>
      </c>
      <c r="C310" t="s">
        <v>59</v>
      </c>
      <c r="D310" t="s">
        <v>60</v>
      </c>
      <c r="E310" t="s">
        <v>154</v>
      </c>
      <c r="F310" s="1">
        <v>43774.477685185186</v>
      </c>
      <c r="G310">
        <v>1</v>
      </c>
      <c r="H310">
        <v>73.849999999999994</v>
      </c>
      <c r="I310">
        <v>73.849999999999994</v>
      </c>
      <c r="J310">
        <v>26</v>
      </c>
      <c r="K310" t="s">
        <v>21</v>
      </c>
      <c r="L310">
        <v>2019</v>
      </c>
      <c r="M310">
        <v>11</v>
      </c>
    </row>
    <row r="311" spans="1:13" x14ac:dyDescent="0.25">
      <c r="A311">
        <v>108606</v>
      </c>
      <c r="B311" t="s">
        <v>153</v>
      </c>
      <c r="C311" t="s">
        <v>59</v>
      </c>
      <c r="D311" t="s">
        <v>60</v>
      </c>
      <c r="E311" t="s">
        <v>154</v>
      </c>
      <c r="F311" s="1">
        <v>43774.477685185186</v>
      </c>
      <c r="G311">
        <v>1</v>
      </c>
      <c r="H311">
        <v>73.849999999999994</v>
      </c>
      <c r="I311">
        <v>73.849999999999994</v>
      </c>
      <c r="J311">
        <v>26</v>
      </c>
      <c r="K311" t="s">
        <v>21</v>
      </c>
      <c r="L311">
        <v>2019</v>
      </c>
      <c r="M311">
        <v>11</v>
      </c>
    </row>
    <row r="312" spans="1:13" x14ac:dyDescent="0.25">
      <c r="A312">
        <v>108606</v>
      </c>
      <c r="B312" t="s">
        <v>153</v>
      </c>
      <c r="C312" t="s">
        <v>59</v>
      </c>
      <c r="D312" t="s">
        <v>60</v>
      </c>
      <c r="E312" t="s">
        <v>154</v>
      </c>
      <c r="F312" s="1">
        <v>43774.477685185186</v>
      </c>
      <c r="G312">
        <v>3</v>
      </c>
      <c r="H312">
        <v>73.849999999999994</v>
      </c>
      <c r="I312">
        <v>221.55</v>
      </c>
      <c r="J312">
        <v>26</v>
      </c>
      <c r="K312" t="s">
        <v>21</v>
      </c>
      <c r="L312">
        <v>2019</v>
      </c>
      <c r="M312">
        <v>11</v>
      </c>
    </row>
    <row r="313" spans="1:13" x14ac:dyDescent="0.25">
      <c r="A313">
        <v>115658</v>
      </c>
      <c r="B313" t="s">
        <v>156</v>
      </c>
      <c r="C313" t="s">
        <v>59</v>
      </c>
      <c r="D313" t="s">
        <v>60</v>
      </c>
      <c r="E313" t="s">
        <v>154</v>
      </c>
      <c r="F313" s="1">
        <v>43137.468344907407</v>
      </c>
      <c r="G313">
        <v>3</v>
      </c>
      <c r="H313">
        <v>58.31</v>
      </c>
      <c r="I313">
        <v>174.93</v>
      </c>
      <c r="J313">
        <v>26</v>
      </c>
      <c r="K313" t="s">
        <v>21</v>
      </c>
      <c r="L313">
        <v>2018</v>
      </c>
      <c r="M313">
        <v>2</v>
      </c>
    </row>
    <row r="314" spans="1:13" x14ac:dyDescent="0.25">
      <c r="A314">
        <v>115658</v>
      </c>
      <c r="B314" t="s">
        <v>156</v>
      </c>
      <c r="C314" t="s">
        <v>59</v>
      </c>
      <c r="D314" t="s">
        <v>60</v>
      </c>
      <c r="E314" t="s">
        <v>154</v>
      </c>
      <c r="F314" s="1">
        <v>43159.366157407407</v>
      </c>
      <c r="G314">
        <v>2</v>
      </c>
      <c r="H314">
        <v>58.31</v>
      </c>
      <c r="I314">
        <v>116.62</v>
      </c>
      <c r="J314">
        <v>26</v>
      </c>
      <c r="K314" t="s">
        <v>21</v>
      </c>
      <c r="L314">
        <v>2018</v>
      </c>
      <c r="M314">
        <v>2</v>
      </c>
    </row>
    <row r="315" spans="1:13" x14ac:dyDescent="0.25">
      <c r="A315">
        <v>115658</v>
      </c>
      <c r="B315" t="s">
        <v>156</v>
      </c>
      <c r="C315" t="s">
        <v>59</v>
      </c>
      <c r="D315" t="s">
        <v>60</v>
      </c>
      <c r="E315" t="s">
        <v>154</v>
      </c>
      <c r="F315" s="1">
        <v>43264.584247685183</v>
      </c>
      <c r="G315">
        <v>2</v>
      </c>
      <c r="H315">
        <v>58.31</v>
      </c>
      <c r="I315">
        <v>116.62</v>
      </c>
      <c r="J315">
        <v>26</v>
      </c>
      <c r="K315" t="s">
        <v>21</v>
      </c>
      <c r="L315">
        <v>2018</v>
      </c>
      <c r="M315">
        <v>6</v>
      </c>
    </row>
    <row r="316" spans="1:13" x14ac:dyDescent="0.25">
      <c r="A316">
        <v>162187</v>
      </c>
      <c r="B316" t="s">
        <v>157</v>
      </c>
      <c r="C316" t="s">
        <v>59</v>
      </c>
      <c r="D316" t="s">
        <v>60</v>
      </c>
      <c r="E316" t="s">
        <v>154</v>
      </c>
      <c r="F316" s="1">
        <v>43153.603761574072</v>
      </c>
      <c r="G316">
        <v>-0.5</v>
      </c>
      <c r="H316">
        <v>286</v>
      </c>
      <c r="I316">
        <v>-143</v>
      </c>
      <c r="J316">
        <v>26</v>
      </c>
      <c r="K316" t="s">
        <v>21</v>
      </c>
      <c r="L316">
        <v>2018</v>
      </c>
      <c r="M316">
        <v>2</v>
      </c>
    </row>
    <row r="317" spans="1:13" x14ac:dyDescent="0.25">
      <c r="A317">
        <v>162187</v>
      </c>
      <c r="B317" t="s">
        <v>157</v>
      </c>
      <c r="C317" t="s">
        <v>59</v>
      </c>
      <c r="D317" t="s">
        <v>60</v>
      </c>
      <c r="E317" t="s">
        <v>154</v>
      </c>
      <c r="F317" s="1">
        <v>43249.292638888888</v>
      </c>
      <c r="G317">
        <v>1</v>
      </c>
      <c r="H317">
        <v>286</v>
      </c>
      <c r="I317">
        <v>286</v>
      </c>
      <c r="J317">
        <v>26</v>
      </c>
      <c r="K317" t="s">
        <v>21</v>
      </c>
      <c r="L317">
        <v>2018</v>
      </c>
      <c r="M317">
        <v>5</v>
      </c>
    </row>
    <row r="318" spans="1:13" x14ac:dyDescent="0.25">
      <c r="A318">
        <v>230417</v>
      </c>
      <c r="B318" t="s">
        <v>158</v>
      </c>
      <c r="C318" t="s">
        <v>14</v>
      </c>
      <c r="D318" t="s">
        <v>19</v>
      </c>
      <c r="E318" t="s">
        <v>159</v>
      </c>
      <c r="F318" s="1">
        <v>43770.401817129627</v>
      </c>
      <c r="G318">
        <v>2</v>
      </c>
      <c r="H318">
        <v>53.93</v>
      </c>
      <c r="I318">
        <v>107.86</v>
      </c>
      <c r="J318">
        <v>26</v>
      </c>
      <c r="K318" t="s">
        <v>21</v>
      </c>
      <c r="L318">
        <v>2019</v>
      </c>
      <c r="M318">
        <v>11</v>
      </c>
    </row>
    <row r="319" spans="1:13" x14ac:dyDescent="0.25">
      <c r="A319">
        <v>117431</v>
      </c>
      <c r="B319" t="s">
        <v>160</v>
      </c>
      <c r="C319" t="s">
        <v>14</v>
      </c>
      <c r="D319" t="s">
        <v>54</v>
      </c>
      <c r="E319" t="s">
        <v>159</v>
      </c>
      <c r="F319" s="1">
        <v>43168.342291666668</v>
      </c>
      <c r="G319">
        <v>3</v>
      </c>
      <c r="H319">
        <v>27.08</v>
      </c>
      <c r="I319">
        <v>81.239999999999995</v>
      </c>
      <c r="J319">
        <v>26</v>
      </c>
      <c r="K319" t="s">
        <v>21</v>
      </c>
      <c r="L319">
        <v>2018</v>
      </c>
      <c r="M319">
        <v>3</v>
      </c>
    </row>
    <row r="320" spans="1:13" x14ac:dyDescent="0.25">
      <c r="A320">
        <v>117431</v>
      </c>
      <c r="B320" t="s">
        <v>160</v>
      </c>
      <c r="C320" t="s">
        <v>14</v>
      </c>
      <c r="D320" t="s">
        <v>54</v>
      </c>
      <c r="E320" t="s">
        <v>159</v>
      </c>
      <c r="F320" s="1">
        <v>43168.342291666668</v>
      </c>
      <c r="G320">
        <v>3</v>
      </c>
      <c r="H320">
        <v>27.1</v>
      </c>
      <c r="I320">
        <v>81.3</v>
      </c>
      <c r="J320">
        <v>26</v>
      </c>
      <c r="K320" t="s">
        <v>21</v>
      </c>
      <c r="L320">
        <v>2018</v>
      </c>
      <c r="M320">
        <v>3</v>
      </c>
    </row>
    <row r="321" spans="1:13" x14ac:dyDescent="0.25">
      <c r="A321">
        <v>117431</v>
      </c>
      <c r="B321" t="s">
        <v>160</v>
      </c>
      <c r="C321" t="s">
        <v>14</v>
      </c>
      <c r="D321" t="s">
        <v>54</v>
      </c>
      <c r="E321" t="s">
        <v>159</v>
      </c>
      <c r="F321" s="1">
        <v>43196.370219907411</v>
      </c>
      <c r="G321">
        <v>1</v>
      </c>
      <c r="H321">
        <v>27.1</v>
      </c>
      <c r="I321">
        <v>27.1</v>
      </c>
      <c r="J321">
        <v>26</v>
      </c>
      <c r="K321" t="s">
        <v>21</v>
      </c>
      <c r="L321">
        <v>2018</v>
      </c>
      <c r="M321">
        <v>4</v>
      </c>
    </row>
    <row r="322" spans="1:13" x14ac:dyDescent="0.25">
      <c r="A322">
        <v>117431</v>
      </c>
      <c r="B322" t="s">
        <v>160</v>
      </c>
      <c r="C322" t="s">
        <v>14</v>
      </c>
      <c r="D322" t="s">
        <v>54</v>
      </c>
      <c r="E322" t="s">
        <v>159</v>
      </c>
      <c r="F322" s="1">
        <v>43196.370219907411</v>
      </c>
      <c r="G322">
        <v>5</v>
      </c>
      <c r="H322">
        <v>27.1</v>
      </c>
      <c r="I322">
        <v>135.5</v>
      </c>
      <c r="J322">
        <v>26</v>
      </c>
      <c r="K322" t="s">
        <v>21</v>
      </c>
      <c r="L322">
        <v>2018</v>
      </c>
      <c r="M322">
        <v>4</v>
      </c>
    </row>
    <row r="323" spans="1:13" x14ac:dyDescent="0.25">
      <c r="A323">
        <v>117431</v>
      </c>
      <c r="B323" t="s">
        <v>160</v>
      </c>
      <c r="C323" t="s">
        <v>14</v>
      </c>
      <c r="D323" t="s">
        <v>54</v>
      </c>
      <c r="E323" t="s">
        <v>159</v>
      </c>
      <c r="F323" s="1">
        <v>43231.410833333335</v>
      </c>
      <c r="G323">
        <v>8</v>
      </c>
      <c r="H323">
        <v>27.1</v>
      </c>
      <c r="I323">
        <v>216.8</v>
      </c>
      <c r="J323">
        <v>26</v>
      </c>
      <c r="K323" t="s">
        <v>21</v>
      </c>
      <c r="L323">
        <v>2018</v>
      </c>
      <c r="M323">
        <v>5</v>
      </c>
    </row>
    <row r="324" spans="1:13" x14ac:dyDescent="0.25">
      <c r="A324">
        <v>117431</v>
      </c>
      <c r="B324" t="s">
        <v>160</v>
      </c>
      <c r="C324" t="s">
        <v>14</v>
      </c>
      <c r="D324" t="s">
        <v>54</v>
      </c>
      <c r="E324" t="s">
        <v>159</v>
      </c>
      <c r="F324" s="1">
        <v>43378.350312499999</v>
      </c>
      <c r="G324">
        <v>8</v>
      </c>
      <c r="H324">
        <v>27.1</v>
      </c>
      <c r="I324">
        <v>216.8</v>
      </c>
      <c r="J324">
        <v>26</v>
      </c>
      <c r="K324" t="s">
        <v>21</v>
      </c>
      <c r="L324">
        <v>2018</v>
      </c>
      <c r="M324">
        <v>10</v>
      </c>
    </row>
    <row r="325" spans="1:13" x14ac:dyDescent="0.25">
      <c r="A325">
        <v>847085</v>
      </c>
      <c r="B325" t="s">
        <v>161</v>
      </c>
      <c r="C325" t="s">
        <v>14</v>
      </c>
      <c r="D325" t="s">
        <v>19</v>
      </c>
      <c r="E325" t="s">
        <v>162</v>
      </c>
      <c r="F325" s="1">
        <v>43448.46</v>
      </c>
      <c r="G325">
        <v>1</v>
      </c>
      <c r="H325">
        <v>606.70000000000005</v>
      </c>
      <c r="I325">
        <v>606.70000000000005</v>
      </c>
      <c r="J325">
        <v>26</v>
      </c>
      <c r="K325" t="s">
        <v>21</v>
      </c>
      <c r="L325">
        <v>2018</v>
      </c>
      <c r="M325">
        <v>12</v>
      </c>
    </row>
    <row r="326" spans="1:13" x14ac:dyDescent="0.25">
      <c r="A326">
        <v>847085</v>
      </c>
      <c r="B326" t="s">
        <v>161</v>
      </c>
      <c r="C326" t="s">
        <v>14</v>
      </c>
      <c r="D326" t="s">
        <v>19</v>
      </c>
      <c r="E326" t="s">
        <v>162</v>
      </c>
      <c r="F326" s="1">
        <v>43791.438564814816</v>
      </c>
      <c r="G326">
        <v>2</v>
      </c>
      <c r="H326">
        <v>606.70000000000005</v>
      </c>
      <c r="I326">
        <v>1213.3900000000001</v>
      </c>
      <c r="J326">
        <v>26</v>
      </c>
      <c r="K326" t="s">
        <v>21</v>
      </c>
      <c r="L326">
        <v>2019</v>
      </c>
      <c r="M326">
        <v>11</v>
      </c>
    </row>
    <row r="327" spans="1:13" x14ac:dyDescent="0.25">
      <c r="A327">
        <v>847085</v>
      </c>
      <c r="B327" t="s">
        <v>161</v>
      </c>
      <c r="C327" t="s">
        <v>14</v>
      </c>
      <c r="D327" t="s">
        <v>19</v>
      </c>
      <c r="E327" t="s">
        <v>162</v>
      </c>
      <c r="F327" s="1">
        <v>43801.32539351852</v>
      </c>
      <c r="G327">
        <v>1</v>
      </c>
      <c r="H327">
        <v>606.70000000000005</v>
      </c>
      <c r="I327">
        <v>606.70000000000005</v>
      </c>
      <c r="J327">
        <v>26</v>
      </c>
      <c r="K327" t="s">
        <v>21</v>
      </c>
      <c r="L327">
        <v>2019</v>
      </c>
      <c r="M327">
        <v>12</v>
      </c>
    </row>
    <row r="328" spans="1:13" x14ac:dyDescent="0.25">
      <c r="A328">
        <v>849655</v>
      </c>
      <c r="B328" t="s">
        <v>163</v>
      </c>
      <c r="C328" t="s">
        <v>59</v>
      </c>
      <c r="D328" t="s">
        <v>60</v>
      </c>
      <c r="E328" t="s">
        <v>164</v>
      </c>
      <c r="F328" s="1">
        <v>43405.607638888891</v>
      </c>
      <c r="G328">
        <v>2.1</v>
      </c>
      <c r="H328">
        <v>262.89999999999998</v>
      </c>
      <c r="I328">
        <v>552.09</v>
      </c>
      <c r="J328">
        <v>26</v>
      </c>
      <c r="K328" t="s">
        <v>21</v>
      </c>
      <c r="L328">
        <v>2018</v>
      </c>
      <c r="M328">
        <v>11</v>
      </c>
    </row>
    <row r="329" spans="1:13" x14ac:dyDescent="0.25">
      <c r="A329">
        <v>849887</v>
      </c>
      <c r="B329" t="s">
        <v>165</v>
      </c>
      <c r="C329" t="s">
        <v>59</v>
      </c>
      <c r="D329" t="s">
        <v>60</v>
      </c>
      <c r="E329" t="s">
        <v>164</v>
      </c>
      <c r="F329" s="1">
        <v>43405.607638888891</v>
      </c>
      <c r="G329">
        <v>2.1</v>
      </c>
      <c r="H329">
        <v>154</v>
      </c>
      <c r="I329">
        <v>323.39999999999998</v>
      </c>
      <c r="J329">
        <v>26</v>
      </c>
      <c r="K329" t="s">
        <v>21</v>
      </c>
      <c r="L329">
        <v>2018</v>
      </c>
      <c r="M329">
        <v>11</v>
      </c>
    </row>
    <row r="330" spans="1:13" x14ac:dyDescent="0.25">
      <c r="A330">
        <v>114808</v>
      </c>
      <c r="B330" t="s">
        <v>166</v>
      </c>
      <c r="C330" t="s">
        <v>14</v>
      </c>
      <c r="D330" t="s">
        <v>19</v>
      </c>
      <c r="E330" t="s">
        <v>167</v>
      </c>
      <c r="F330" s="1">
        <v>43567.413877314815</v>
      </c>
      <c r="G330">
        <v>1</v>
      </c>
      <c r="H330">
        <v>53.46</v>
      </c>
      <c r="I330">
        <v>53.46</v>
      </c>
      <c r="J330">
        <v>26</v>
      </c>
      <c r="K330" t="s">
        <v>21</v>
      </c>
      <c r="L330">
        <v>2019</v>
      </c>
      <c r="M330">
        <v>4</v>
      </c>
    </row>
    <row r="331" spans="1:13" x14ac:dyDescent="0.25">
      <c r="A331">
        <v>114808</v>
      </c>
      <c r="B331" t="s">
        <v>166</v>
      </c>
      <c r="C331" t="s">
        <v>14</v>
      </c>
      <c r="D331" t="s">
        <v>19</v>
      </c>
      <c r="E331" t="s">
        <v>167</v>
      </c>
      <c r="F331" s="1">
        <v>43580.54246527778</v>
      </c>
      <c r="G331">
        <v>1</v>
      </c>
      <c r="H331">
        <v>53.46</v>
      </c>
      <c r="I331">
        <v>53.46</v>
      </c>
      <c r="J331">
        <v>26</v>
      </c>
      <c r="K331" t="s">
        <v>21</v>
      </c>
      <c r="L331">
        <v>2019</v>
      </c>
      <c r="M331">
        <v>4</v>
      </c>
    </row>
    <row r="332" spans="1:13" x14ac:dyDescent="0.25">
      <c r="A332">
        <v>156993</v>
      </c>
      <c r="B332" t="s">
        <v>168</v>
      </c>
      <c r="C332" t="s">
        <v>14</v>
      </c>
      <c r="D332" t="s">
        <v>54</v>
      </c>
      <c r="E332" t="s">
        <v>169</v>
      </c>
      <c r="F332" s="1">
        <v>43301.435914351852</v>
      </c>
      <c r="G332">
        <v>3</v>
      </c>
      <c r="H332">
        <v>73.150000000000006</v>
      </c>
      <c r="I332">
        <v>219.45</v>
      </c>
      <c r="J332">
        <v>26</v>
      </c>
      <c r="K332" t="s">
        <v>21</v>
      </c>
      <c r="L332">
        <v>2018</v>
      </c>
      <c r="M332">
        <v>7</v>
      </c>
    </row>
    <row r="333" spans="1:13" x14ac:dyDescent="0.25">
      <c r="A333">
        <v>156993</v>
      </c>
      <c r="B333" t="s">
        <v>168</v>
      </c>
      <c r="C333" t="s">
        <v>14</v>
      </c>
      <c r="D333" t="s">
        <v>54</v>
      </c>
      <c r="E333" t="s">
        <v>169</v>
      </c>
      <c r="F333" s="1">
        <v>43406.400243055556</v>
      </c>
      <c r="G333">
        <v>3</v>
      </c>
      <c r="H333">
        <v>73.150000000000006</v>
      </c>
      <c r="I333">
        <v>219.45</v>
      </c>
      <c r="J333">
        <v>26</v>
      </c>
      <c r="K333" t="s">
        <v>21</v>
      </c>
      <c r="L333">
        <v>2018</v>
      </c>
      <c r="M333">
        <v>11</v>
      </c>
    </row>
    <row r="334" spans="1:13" x14ac:dyDescent="0.25">
      <c r="A334">
        <v>156993</v>
      </c>
      <c r="B334" t="s">
        <v>168</v>
      </c>
      <c r="C334" t="s">
        <v>14</v>
      </c>
      <c r="D334" t="s">
        <v>54</v>
      </c>
      <c r="E334" t="s">
        <v>169</v>
      </c>
      <c r="F334" s="1">
        <v>43434.351099537038</v>
      </c>
      <c r="G334">
        <v>2</v>
      </c>
      <c r="H334">
        <v>73.150000000000006</v>
      </c>
      <c r="I334">
        <v>146.30000000000001</v>
      </c>
      <c r="J334">
        <v>26</v>
      </c>
      <c r="K334" t="s">
        <v>21</v>
      </c>
      <c r="L334">
        <v>2018</v>
      </c>
      <c r="M334">
        <v>11</v>
      </c>
    </row>
    <row r="335" spans="1:13" x14ac:dyDescent="0.25">
      <c r="A335">
        <v>207940</v>
      </c>
      <c r="B335" t="s">
        <v>168</v>
      </c>
      <c r="C335" t="s">
        <v>14</v>
      </c>
      <c r="D335" t="s">
        <v>19</v>
      </c>
      <c r="E335" t="s">
        <v>169</v>
      </c>
      <c r="F335" s="1">
        <v>43560.406712962962</v>
      </c>
      <c r="G335">
        <v>4</v>
      </c>
      <c r="H335">
        <v>73.150000000000006</v>
      </c>
      <c r="I335">
        <v>292.60000000000002</v>
      </c>
      <c r="J335">
        <v>26</v>
      </c>
      <c r="K335" t="s">
        <v>21</v>
      </c>
      <c r="L335">
        <v>2019</v>
      </c>
      <c r="M335">
        <v>4</v>
      </c>
    </row>
    <row r="336" spans="1:13" x14ac:dyDescent="0.25">
      <c r="A336">
        <v>207940</v>
      </c>
      <c r="B336" t="s">
        <v>168</v>
      </c>
      <c r="C336" t="s">
        <v>14</v>
      </c>
      <c r="D336" t="s">
        <v>19</v>
      </c>
      <c r="E336" t="s">
        <v>169</v>
      </c>
      <c r="F336" s="1">
        <v>43588.446747685186</v>
      </c>
      <c r="G336">
        <v>3</v>
      </c>
      <c r="H336">
        <v>73.150000000000006</v>
      </c>
      <c r="I336">
        <v>219.45</v>
      </c>
      <c r="J336">
        <v>26</v>
      </c>
      <c r="K336" t="s">
        <v>21</v>
      </c>
      <c r="L336">
        <v>2019</v>
      </c>
      <c r="M336">
        <v>5</v>
      </c>
    </row>
    <row r="337" spans="1:13" x14ac:dyDescent="0.25">
      <c r="A337">
        <v>207940</v>
      </c>
      <c r="B337" t="s">
        <v>168</v>
      </c>
      <c r="C337" t="s">
        <v>14</v>
      </c>
      <c r="D337" t="s">
        <v>19</v>
      </c>
      <c r="E337" t="s">
        <v>169</v>
      </c>
      <c r="F337" s="1">
        <v>43756.416481481479</v>
      </c>
      <c r="G337">
        <v>3</v>
      </c>
      <c r="H337">
        <v>73.06</v>
      </c>
      <c r="I337">
        <v>219.18</v>
      </c>
      <c r="J337">
        <v>26</v>
      </c>
      <c r="K337" t="s">
        <v>21</v>
      </c>
      <c r="L337">
        <v>2019</v>
      </c>
      <c r="M337">
        <v>10</v>
      </c>
    </row>
    <row r="338" spans="1:13" x14ac:dyDescent="0.25">
      <c r="A338">
        <v>849382</v>
      </c>
      <c r="B338" t="s">
        <v>170</v>
      </c>
      <c r="C338" t="s">
        <v>14</v>
      </c>
      <c r="D338" t="s">
        <v>19</v>
      </c>
      <c r="E338" t="s">
        <v>171</v>
      </c>
      <c r="F338" s="1">
        <v>43385.5312037037</v>
      </c>
      <c r="G338">
        <v>1</v>
      </c>
      <c r="H338">
        <v>172.21</v>
      </c>
      <c r="I338">
        <v>172.21</v>
      </c>
      <c r="J338">
        <v>26</v>
      </c>
      <c r="K338" t="s">
        <v>21</v>
      </c>
      <c r="L338">
        <v>2018</v>
      </c>
      <c r="M338">
        <v>10</v>
      </c>
    </row>
    <row r="339" spans="1:13" x14ac:dyDescent="0.25">
      <c r="A339">
        <v>849382</v>
      </c>
      <c r="B339" t="s">
        <v>170</v>
      </c>
      <c r="C339" t="s">
        <v>14</v>
      </c>
      <c r="D339" t="s">
        <v>19</v>
      </c>
      <c r="E339" t="s">
        <v>171</v>
      </c>
      <c r="F339" s="1">
        <v>43392.364444444444</v>
      </c>
      <c r="G339">
        <v>1</v>
      </c>
      <c r="H339">
        <v>172.21</v>
      </c>
      <c r="I339">
        <v>172.21</v>
      </c>
      <c r="J339">
        <v>26</v>
      </c>
      <c r="K339" t="s">
        <v>21</v>
      </c>
      <c r="L339">
        <v>2018</v>
      </c>
      <c r="M339">
        <v>10</v>
      </c>
    </row>
    <row r="340" spans="1:13" x14ac:dyDescent="0.25">
      <c r="A340">
        <v>849382</v>
      </c>
      <c r="B340" t="s">
        <v>170</v>
      </c>
      <c r="C340" t="s">
        <v>14</v>
      </c>
      <c r="D340" t="s">
        <v>19</v>
      </c>
      <c r="E340" t="s">
        <v>171</v>
      </c>
      <c r="F340" s="1">
        <v>43399.53334490741</v>
      </c>
      <c r="G340">
        <v>1</v>
      </c>
      <c r="H340">
        <v>172.21</v>
      </c>
      <c r="I340">
        <v>172.21</v>
      </c>
      <c r="J340">
        <v>26</v>
      </c>
      <c r="K340" t="s">
        <v>21</v>
      </c>
      <c r="L340">
        <v>2018</v>
      </c>
      <c r="M340">
        <v>10</v>
      </c>
    </row>
    <row r="341" spans="1:13" x14ac:dyDescent="0.25">
      <c r="A341">
        <v>849382</v>
      </c>
      <c r="B341" t="s">
        <v>170</v>
      </c>
      <c r="C341" t="s">
        <v>14</v>
      </c>
      <c r="D341" t="s">
        <v>19</v>
      </c>
      <c r="E341" t="s">
        <v>171</v>
      </c>
      <c r="F341" s="1">
        <v>43406.400243055556</v>
      </c>
      <c r="G341">
        <v>2</v>
      </c>
      <c r="H341">
        <v>172.21</v>
      </c>
      <c r="I341">
        <v>344.42</v>
      </c>
      <c r="J341">
        <v>26</v>
      </c>
      <c r="K341" t="s">
        <v>21</v>
      </c>
      <c r="L341">
        <v>2018</v>
      </c>
      <c r="M341">
        <v>11</v>
      </c>
    </row>
    <row r="342" spans="1:13" x14ac:dyDescent="0.25">
      <c r="A342">
        <v>112765</v>
      </c>
      <c r="B342" t="s">
        <v>172</v>
      </c>
      <c r="C342" t="s">
        <v>14</v>
      </c>
      <c r="D342" t="s">
        <v>19</v>
      </c>
      <c r="E342" t="s">
        <v>173</v>
      </c>
      <c r="F342" s="1">
        <v>43483.487685185188</v>
      </c>
      <c r="G342">
        <v>1</v>
      </c>
      <c r="H342">
        <v>899.84</v>
      </c>
      <c r="I342">
        <v>899.84</v>
      </c>
      <c r="J342">
        <v>26</v>
      </c>
      <c r="K342" t="s">
        <v>21</v>
      </c>
      <c r="L342">
        <v>2019</v>
      </c>
      <c r="M342">
        <v>1</v>
      </c>
    </row>
    <row r="343" spans="1:13" x14ac:dyDescent="0.25">
      <c r="A343">
        <v>114821</v>
      </c>
      <c r="B343" t="s">
        <v>174</v>
      </c>
      <c r="C343" t="s">
        <v>14</v>
      </c>
      <c r="D343" t="s">
        <v>19</v>
      </c>
      <c r="E343" t="s">
        <v>175</v>
      </c>
      <c r="F343" s="1">
        <v>43119.595451388886</v>
      </c>
      <c r="G343">
        <v>1</v>
      </c>
      <c r="H343">
        <v>289.95</v>
      </c>
      <c r="I343">
        <v>289.95</v>
      </c>
      <c r="J343">
        <v>26</v>
      </c>
      <c r="K343" t="s">
        <v>21</v>
      </c>
      <c r="L343">
        <v>2018</v>
      </c>
      <c r="M343">
        <v>1</v>
      </c>
    </row>
    <row r="344" spans="1:13" x14ac:dyDescent="0.25">
      <c r="A344">
        <v>214435</v>
      </c>
      <c r="B344" t="s">
        <v>176</v>
      </c>
      <c r="C344" t="s">
        <v>14</v>
      </c>
      <c r="D344" t="s">
        <v>19</v>
      </c>
      <c r="E344" t="s">
        <v>177</v>
      </c>
      <c r="F344" s="1">
        <v>43210.404236111113</v>
      </c>
      <c r="G344">
        <v>1</v>
      </c>
      <c r="H344">
        <v>42.88</v>
      </c>
      <c r="I344">
        <v>42.88</v>
      </c>
      <c r="J344">
        <v>26</v>
      </c>
      <c r="K344" t="s">
        <v>21</v>
      </c>
      <c r="L344">
        <v>2018</v>
      </c>
      <c r="M344">
        <v>4</v>
      </c>
    </row>
    <row r="345" spans="1:13" x14ac:dyDescent="0.25">
      <c r="A345">
        <v>214435</v>
      </c>
      <c r="B345" t="s">
        <v>176</v>
      </c>
      <c r="C345" t="s">
        <v>14</v>
      </c>
      <c r="D345" t="s">
        <v>19</v>
      </c>
      <c r="E345" t="s">
        <v>177</v>
      </c>
      <c r="F345" s="1">
        <v>43210.404236111113</v>
      </c>
      <c r="G345">
        <v>2</v>
      </c>
      <c r="H345">
        <v>42.88</v>
      </c>
      <c r="I345">
        <v>85.76</v>
      </c>
      <c r="J345">
        <v>26</v>
      </c>
      <c r="K345" t="s">
        <v>21</v>
      </c>
      <c r="L345">
        <v>2018</v>
      </c>
      <c r="M345">
        <v>4</v>
      </c>
    </row>
    <row r="346" spans="1:13" x14ac:dyDescent="0.25">
      <c r="A346">
        <v>214435</v>
      </c>
      <c r="B346" t="s">
        <v>176</v>
      </c>
      <c r="C346" t="s">
        <v>14</v>
      </c>
      <c r="D346" t="s">
        <v>19</v>
      </c>
      <c r="E346" t="s">
        <v>177</v>
      </c>
      <c r="F346" s="1">
        <v>43216.542546296296</v>
      </c>
      <c r="G346">
        <v>2</v>
      </c>
      <c r="H346">
        <v>42.88</v>
      </c>
      <c r="I346">
        <v>85.76</v>
      </c>
      <c r="J346">
        <v>26</v>
      </c>
      <c r="K346" t="s">
        <v>21</v>
      </c>
      <c r="L346">
        <v>2018</v>
      </c>
      <c r="M346">
        <v>4</v>
      </c>
    </row>
    <row r="347" spans="1:13" x14ac:dyDescent="0.25">
      <c r="A347">
        <v>214435</v>
      </c>
      <c r="B347" t="s">
        <v>176</v>
      </c>
      <c r="C347" t="s">
        <v>14</v>
      </c>
      <c r="D347" t="s">
        <v>19</v>
      </c>
      <c r="E347" t="s">
        <v>177</v>
      </c>
      <c r="F347" s="1">
        <v>43216.542546296296</v>
      </c>
      <c r="G347">
        <v>1</v>
      </c>
      <c r="H347">
        <v>42.92</v>
      </c>
      <c r="I347">
        <v>42.92</v>
      </c>
      <c r="J347">
        <v>26</v>
      </c>
      <c r="K347" t="s">
        <v>21</v>
      </c>
      <c r="L347">
        <v>2018</v>
      </c>
      <c r="M347">
        <v>4</v>
      </c>
    </row>
    <row r="348" spans="1:13" x14ac:dyDescent="0.25">
      <c r="A348">
        <v>214435</v>
      </c>
      <c r="B348" t="s">
        <v>176</v>
      </c>
      <c r="C348" t="s">
        <v>14</v>
      </c>
      <c r="D348" t="s">
        <v>19</v>
      </c>
      <c r="E348" t="s">
        <v>177</v>
      </c>
      <c r="F348" s="1">
        <v>43223.54583333333</v>
      </c>
      <c r="G348">
        <v>3</v>
      </c>
      <c r="H348">
        <v>42.92</v>
      </c>
      <c r="I348">
        <v>128.76</v>
      </c>
      <c r="J348">
        <v>26</v>
      </c>
      <c r="K348" t="s">
        <v>21</v>
      </c>
      <c r="L348">
        <v>2018</v>
      </c>
      <c r="M348">
        <v>5</v>
      </c>
    </row>
    <row r="349" spans="1:13" x14ac:dyDescent="0.25">
      <c r="A349">
        <v>214435</v>
      </c>
      <c r="B349" t="s">
        <v>176</v>
      </c>
      <c r="C349" t="s">
        <v>14</v>
      </c>
      <c r="D349" t="s">
        <v>19</v>
      </c>
      <c r="E349" t="s">
        <v>177</v>
      </c>
      <c r="F349" s="1">
        <v>43285.494444444441</v>
      </c>
      <c r="G349">
        <v>3</v>
      </c>
      <c r="H349">
        <v>42.88</v>
      </c>
      <c r="I349">
        <v>128.63999999999999</v>
      </c>
      <c r="J349">
        <v>26</v>
      </c>
      <c r="K349" t="s">
        <v>21</v>
      </c>
      <c r="L349">
        <v>2018</v>
      </c>
      <c r="M349">
        <v>7</v>
      </c>
    </row>
    <row r="350" spans="1:13" x14ac:dyDescent="0.25">
      <c r="A350">
        <v>214435</v>
      </c>
      <c r="B350" t="s">
        <v>176</v>
      </c>
      <c r="C350" t="s">
        <v>14</v>
      </c>
      <c r="D350" t="s">
        <v>19</v>
      </c>
      <c r="E350" t="s">
        <v>177</v>
      </c>
      <c r="F350" s="1">
        <v>43329.444872685184</v>
      </c>
      <c r="G350">
        <v>3</v>
      </c>
      <c r="H350">
        <v>42.88</v>
      </c>
      <c r="I350">
        <v>128.63999999999999</v>
      </c>
      <c r="J350">
        <v>26</v>
      </c>
      <c r="K350" t="s">
        <v>21</v>
      </c>
      <c r="L350">
        <v>2018</v>
      </c>
      <c r="M350">
        <v>8</v>
      </c>
    </row>
    <row r="351" spans="1:13" x14ac:dyDescent="0.25">
      <c r="A351">
        <v>214435</v>
      </c>
      <c r="B351" t="s">
        <v>176</v>
      </c>
      <c r="C351" t="s">
        <v>14</v>
      </c>
      <c r="D351" t="s">
        <v>19</v>
      </c>
      <c r="E351" t="s">
        <v>177</v>
      </c>
      <c r="F351" s="1">
        <v>43392.364444444444</v>
      </c>
      <c r="G351">
        <v>2</v>
      </c>
      <c r="H351">
        <v>42.88</v>
      </c>
      <c r="I351">
        <v>85.76</v>
      </c>
      <c r="J351">
        <v>26</v>
      </c>
      <c r="K351" t="s">
        <v>21</v>
      </c>
      <c r="L351">
        <v>2018</v>
      </c>
      <c r="M351">
        <v>10</v>
      </c>
    </row>
    <row r="352" spans="1:13" x14ac:dyDescent="0.25">
      <c r="A352">
        <v>214433</v>
      </c>
      <c r="B352" t="s">
        <v>178</v>
      </c>
      <c r="C352" t="s">
        <v>14</v>
      </c>
      <c r="D352" t="s">
        <v>19</v>
      </c>
      <c r="E352" t="s">
        <v>177</v>
      </c>
      <c r="F352" s="1">
        <v>43420.494733796295</v>
      </c>
      <c r="G352">
        <v>11</v>
      </c>
      <c r="H352">
        <v>12.32</v>
      </c>
      <c r="I352">
        <v>135.52000000000001</v>
      </c>
      <c r="J352">
        <v>26</v>
      </c>
      <c r="K352" t="s">
        <v>21</v>
      </c>
      <c r="L352">
        <v>2018</v>
      </c>
      <c r="M352">
        <v>11</v>
      </c>
    </row>
    <row r="353" spans="1:13" x14ac:dyDescent="0.25">
      <c r="A353">
        <v>214435</v>
      </c>
      <c r="B353" t="s">
        <v>176</v>
      </c>
      <c r="C353" t="s">
        <v>14</v>
      </c>
      <c r="D353" t="s">
        <v>19</v>
      </c>
      <c r="E353" t="s">
        <v>177</v>
      </c>
      <c r="F353" s="1">
        <v>43441.431423611109</v>
      </c>
      <c r="G353">
        <v>3</v>
      </c>
      <c r="H353">
        <v>42.88</v>
      </c>
      <c r="I353">
        <v>128.63999999999999</v>
      </c>
      <c r="J353">
        <v>26</v>
      </c>
      <c r="K353" t="s">
        <v>21</v>
      </c>
      <c r="L353">
        <v>2018</v>
      </c>
      <c r="M353">
        <v>12</v>
      </c>
    </row>
    <row r="354" spans="1:13" x14ac:dyDescent="0.25">
      <c r="A354">
        <v>214435</v>
      </c>
      <c r="B354" t="s">
        <v>176</v>
      </c>
      <c r="C354" t="s">
        <v>14</v>
      </c>
      <c r="D354" t="s">
        <v>19</v>
      </c>
      <c r="E354" t="s">
        <v>177</v>
      </c>
      <c r="F354" s="1">
        <v>43448.426979166667</v>
      </c>
      <c r="G354">
        <v>4</v>
      </c>
      <c r="H354">
        <v>42.88</v>
      </c>
      <c r="I354">
        <v>171.52</v>
      </c>
      <c r="J354">
        <v>26</v>
      </c>
      <c r="K354" t="s">
        <v>21</v>
      </c>
      <c r="L354">
        <v>2018</v>
      </c>
      <c r="M354">
        <v>12</v>
      </c>
    </row>
    <row r="355" spans="1:13" x14ac:dyDescent="0.25">
      <c r="A355">
        <v>214435</v>
      </c>
      <c r="B355" t="s">
        <v>176</v>
      </c>
      <c r="C355" t="s">
        <v>14</v>
      </c>
      <c r="D355" t="s">
        <v>19</v>
      </c>
      <c r="E355" t="s">
        <v>177</v>
      </c>
      <c r="F355" s="1">
        <v>43476.400891203702</v>
      </c>
      <c r="G355">
        <v>2</v>
      </c>
      <c r="H355">
        <v>42.88</v>
      </c>
      <c r="I355">
        <v>85.76</v>
      </c>
      <c r="J355">
        <v>26</v>
      </c>
      <c r="K355" t="s">
        <v>21</v>
      </c>
      <c r="L355">
        <v>2019</v>
      </c>
      <c r="M355">
        <v>1</v>
      </c>
    </row>
    <row r="356" spans="1:13" x14ac:dyDescent="0.25">
      <c r="A356">
        <v>214435</v>
      </c>
      <c r="B356" t="s">
        <v>176</v>
      </c>
      <c r="C356" t="s">
        <v>14</v>
      </c>
      <c r="D356" t="s">
        <v>19</v>
      </c>
      <c r="E356" t="s">
        <v>177</v>
      </c>
      <c r="F356" s="1">
        <v>43476.400891203702</v>
      </c>
      <c r="G356">
        <v>1</v>
      </c>
      <c r="H356">
        <v>42.88</v>
      </c>
      <c r="I356">
        <v>42.88</v>
      </c>
      <c r="J356">
        <v>26</v>
      </c>
      <c r="K356" t="s">
        <v>21</v>
      </c>
      <c r="L356">
        <v>2019</v>
      </c>
      <c r="M356">
        <v>1</v>
      </c>
    </row>
    <row r="357" spans="1:13" x14ac:dyDescent="0.25">
      <c r="A357">
        <v>214435</v>
      </c>
      <c r="B357" t="s">
        <v>176</v>
      </c>
      <c r="C357" t="s">
        <v>14</v>
      </c>
      <c r="D357" t="s">
        <v>19</v>
      </c>
      <c r="E357" t="s">
        <v>177</v>
      </c>
      <c r="F357" s="1">
        <v>43518.417210648149</v>
      </c>
      <c r="G357">
        <v>1</v>
      </c>
      <c r="H357">
        <v>42.88</v>
      </c>
      <c r="I357">
        <v>42.88</v>
      </c>
      <c r="J357">
        <v>26</v>
      </c>
      <c r="K357" t="s">
        <v>21</v>
      </c>
      <c r="L357">
        <v>2019</v>
      </c>
      <c r="M357">
        <v>2</v>
      </c>
    </row>
    <row r="358" spans="1:13" x14ac:dyDescent="0.25">
      <c r="A358">
        <v>214435</v>
      </c>
      <c r="B358" t="s">
        <v>176</v>
      </c>
      <c r="C358" t="s">
        <v>14</v>
      </c>
      <c r="D358" t="s">
        <v>19</v>
      </c>
      <c r="E358" t="s">
        <v>177</v>
      </c>
      <c r="F358" s="1">
        <v>43518.417210648149</v>
      </c>
      <c r="G358">
        <v>1</v>
      </c>
      <c r="H358">
        <v>42.88</v>
      </c>
      <c r="I358">
        <v>42.88</v>
      </c>
      <c r="J358">
        <v>26</v>
      </c>
      <c r="K358" t="s">
        <v>21</v>
      </c>
      <c r="L358">
        <v>2019</v>
      </c>
      <c r="M358">
        <v>2</v>
      </c>
    </row>
    <row r="359" spans="1:13" x14ac:dyDescent="0.25">
      <c r="A359">
        <v>214435</v>
      </c>
      <c r="B359" t="s">
        <v>176</v>
      </c>
      <c r="C359" t="s">
        <v>14</v>
      </c>
      <c r="D359" t="s">
        <v>19</v>
      </c>
      <c r="E359" t="s">
        <v>177</v>
      </c>
      <c r="F359" s="1">
        <v>43539.411909722221</v>
      </c>
      <c r="G359">
        <v>3</v>
      </c>
      <c r="H359">
        <v>42.88</v>
      </c>
      <c r="I359">
        <v>128.63999999999999</v>
      </c>
      <c r="J359">
        <v>26</v>
      </c>
      <c r="K359" t="s">
        <v>21</v>
      </c>
      <c r="L359">
        <v>2019</v>
      </c>
      <c r="M359">
        <v>3</v>
      </c>
    </row>
    <row r="360" spans="1:13" x14ac:dyDescent="0.25">
      <c r="A360">
        <v>214435</v>
      </c>
      <c r="B360" t="s">
        <v>176</v>
      </c>
      <c r="C360" t="s">
        <v>14</v>
      </c>
      <c r="D360" t="s">
        <v>19</v>
      </c>
      <c r="E360" t="s">
        <v>177</v>
      </c>
      <c r="F360" s="1">
        <v>43595.385821759257</v>
      </c>
      <c r="G360">
        <v>3</v>
      </c>
      <c r="H360">
        <v>42.88</v>
      </c>
      <c r="I360">
        <v>128.63999999999999</v>
      </c>
      <c r="J360">
        <v>26</v>
      </c>
      <c r="K360" t="s">
        <v>21</v>
      </c>
      <c r="L360">
        <v>2019</v>
      </c>
      <c r="M360">
        <v>5</v>
      </c>
    </row>
    <row r="361" spans="1:13" x14ac:dyDescent="0.25">
      <c r="A361">
        <v>214435</v>
      </c>
      <c r="B361" t="s">
        <v>176</v>
      </c>
      <c r="C361" t="s">
        <v>14</v>
      </c>
      <c r="D361" t="s">
        <v>19</v>
      </c>
      <c r="E361" t="s">
        <v>177</v>
      </c>
      <c r="F361" s="1">
        <v>43623.393136574072</v>
      </c>
      <c r="G361">
        <v>2</v>
      </c>
      <c r="H361">
        <v>42.88</v>
      </c>
      <c r="I361">
        <v>85.76</v>
      </c>
      <c r="J361">
        <v>26</v>
      </c>
      <c r="K361" t="s">
        <v>21</v>
      </c>
      <c r="L361">
        <v>2019</v>
      </c>
      <c r="M361">
        <v>6</v>
      </c>
    </row>
    <row r="362" spans="1:13" x14ac:dyDescent="0.25">
      <c r="A362">
        <v>214435</v>
      </c>
      <c r="B362" t="s">
        <v>176</v>
      </c>
      <c r="C362" t="s">
        <v>14</v>
      </c>
      <c r="D362" t="s">
        <v>19</v>
      </c>
      <c r="E362" t="s">
        <v>177</v>
      </c>
      <c r="F362" s="1">
        <v>43630.414375</v>
      </c>
      <c r="G362">
        <v>3</v>
      </c>
      <c r="H362">
        <v>42.88</v>
      </c>
      <c r="I362">
        <v>128.63999999999999</v>
      </c>
      <c r="J362">
        <v>26</v>
      </c>
      <c r="K362" t="s">
        <v>21</v>
      </c>
      <c r="L362">
        <v>2019</v>
      </c>
      <c r="M362">
        <v>6</v>
      </c>
    </row>
    <row r="363" spans="1:13" x14ac:dyDescent="0.25">
      <c r="A363">
        <v>214435</v>
      </c>
      <c r="B363" t="s">
        <v>176</v>
      </c>
      <c r="C363" t="s">
        <v>14</v>
      </c>
      <c r="D363" t="s">
        <v>19</v>
      </c>
      <c r="E363" t="s">
        <v>177</v>
      </c>
      <c r="F363" s="1">
        <v>43650.492685185185</v>
      </c>
      <c r="G363">
        <v>2</v>
      </c>
      <c r="H363">
        <v>42.85</v>
      </c>
      <c r="I363">
        <v>85.7</v>
      </c>
      <c r="J363">
        <v>26</v>
      </c>
      <c r="K363" t="s">
        <v>21</v>
      </c>
      <c r="L363">
        <v>2019</v>
      </c>
      <c r="M363">
        <v>7</v>
      </c>
    </row>
    <row r="364" spans="1:13" x14ac:dyDescent="0.25">
      <c r="A364">
        <v>214435</v>
      </c>
      <c r="B364" t="s">
        <v>176</v>
      </c>
      <c r="C364" t="s">
        <v>14</v>
      </c>
      <c r="D364" t="s">
        <v>19</v>
      </c>
      <c r="E364" t="s">
        <v>177</v>
      </c>
      <c r="F364" s="1">
        <v>43650.492685185185</v>
      </c>
      <c r="G364">
        <v>1</v>
      </c>
      <c r="H364">
        <v>42.92</v>
      </c>
      <c r="I364">
        <v>42.92</v>
      </c>
      <c r="J364">
        <v>26</v>
      </c>
      <c r="K364" t="s">
        <v>21</v>
      </c>
      <c r="L364">
        <v>2019</v>
      </c>
      <c r="M364">
        <v>7</v>
      </c>
    </row>
    <row r="365" spans="1:13" x14ac:dyDescent="0.25">
      <c r="A365">
        <v>214435</v>
      </c>
      <c r="B365" t="s">
        <v>176</v>
      </c>
      <c r="C365" t="s">
        <v>14</v>
      </c>
      <c r="D365" t="s">
        <v>19</v>
      </c>
      <c r="E365" t="s">
        <v>177</v>
      </c>
      <c r="F365" s="1">
        <v>43658.408333333333</v>
      </c>
      <c r="G365">
        <v>3</v>
      </c>
      <c r="H365">
        <v>42.85</v>
      </c>
      <c r="I365">
        <v>128.55000000000001</v>
      </c>
      <c r="J365">
        <v>26</v>
      </c>
      <c r="K365" t="s">
        <v>21</v>
      </c>
      <c r="L365">
        <v>2019</v>
      </c>
      <c r="M365">
        <v>7</v>
      </c>
    </row>
    <row r="366" spans="1:13" x14ac:dyDescent="0.25">
      <c r="A366">
        <v>214435</v>
      </c>
      <c r="B366" t="s">
        <v>176</v>
      </c>
      <c r="C366" t="s">
        <v>14</v>
      </c>
      <c r="D366" t="s">
        <v>19</v>
      </c>
      <c r="E366" t="s">
        <v>177</v>
      </c>
      <c r="F366" s="1">
        <v>43686.393900462965</v>
      </c>
      <c r="G366">
        <v>3</v>
      </c>
      <c r="H366">
        <v>43.26</v>
      </c>
      <c r="I366">
        <v>129.78</v>
      </c>
      <c r="J366">
        <v>26</v>
      </c>
      <c r="K366" t="s">
        <v>21</v>
      </c>
      <c r="L366">
        <v>2019</v>
      </c>
      <c r="M366">
        <v>8</v>
      </c>
    </row>
    <row r="367" spans="1:13" x14ac:dyDescent="0.25">
      <c r="A367">
        <v>214435</v>
      </c>
      <c r="B367" t="s">
        <v>176</v>
      </c>
      <c r="C367" t="s">
        <v>14</v>
      </c>
      <c r="D367" t="s">
        <v>19</v>
      </c>
      <c r="E367" t="s">
        <v>177</v>
      </c>
      <c r="F367" s="1">
        <v>43714.459502314814</v>
      </c>
      <c r="G367">
        <v>3</v>
      </c>
      <c r="H367">
        <v>43.26</v>
      </c>
      <c r="I367">
        <v>129.78</v>
      </c>
      <c r="J367">
        <v>26</v>
      </c>
      <c r="K367" t="s">
        <v>21</v>
      </c>
      <c r="L367">
        <v>2019</v>
      </c>
      <c r="M367">
        <v>9</v>
      </c>
    </row>
    <row r="368" spans="1:13" x14ac:dyDescent="0.25">
      <c r="A368">
        <v>214435</v>
      </c>
      <c r="B368" t="s">
        <v>176</v>
      </c>
      <c r="C368" t="s">
        <v>14</v>
      </c>
      <c r="D368" t="s">
        <v>19</v>
      </c>
      <c r="E368" t="s">
        <v>177</v>
      </c>
      <c r="F368" s="1">
        <v>43728.473703703705</v>
      </c>
      <c r="G368">
        <v>2</v>
      </c>
      <c r="H368">
        <v>42.85</v>
      </c>
      <c r="I368">
        <v>85.7</v>
      </c>
      <c r="J368">
        <v>26</v>
      </c>
      <c r="K368" t="s">
        <v>21</v>
      </c>
      <c r="L368">
        <v>2019</v>
      </c>
      <c r="M368">
        <v>9</v>
      </c>
    </row>
    <row r="369" spans="1:13" x14ac:dyDescent="0.25">
      <c r="A369">
        <v>214435</v>
      </c>
      <c r="B369" t="s">
        <v>176</v>
      </c>
      <c r="C369" t="s">
        <v>14</v>
      </c>
      <c r="D369" t="s">
        <v>19</v>
      </c>
      <c r="E369" t="s">
        <v>177</v>
      </c>
      <c r="F369" s="1">
        <v>43749.450150462966</v>
      </c>
      <c r="G369">
        <v>4</v>
      </c>
      <c r="H369">
        <v>42.88</v>
      </c>
      <c r="I369">
        <v>171.52</v>
      </c>
      <c r="J369">
        <v>26</v>
      </c>
      <c r="K369" t="s">
        <v>21</v>
      </c>
      <c r="L369">
        <v>2019</v>
      </c>
      <c r="M369">
        <v>10</v>
      </c>
    </row>
    <row r="370" spans="1:13" x14ac:dyDescent="0.25">
      <c r="A370">
        <v>214435</v>
      </c>
      <c r="B370" t="s">
        <v>176</v>
      </c>
      <c r="C370" t="s">
        <v>14</v>
      </c>
      <c r="D370" t="s">
        <v>19</v>
      </c>
      <c r="E370" t="s">
        <v>177</v>
      </c>
      <c r="F370" s="1">
        <v>43756.416481481479</v>
      </c>
      <c r="G370">
        <v>4</v>
      </c>
      <c r="H370">
        <v>42.88</v>
      </c>
      <c r="I370">
        <v>171.52</v>
      </c>
      <c r="J370">
        <v>26</v>
      </c>
      <c r="K370" t="s">
        <v>21</v>
      </c>
      <c r="L370">
        <v>2019</v>
      </c>
      <c r="M370">
        <v>10</v>
      </c>
    </row>
    <row r="371" spans="1:13" x14ac:dyDescent="0.25">
      <c r="A371">
        <v>214435</v>
      </c>
      <c r="B371" t="s">
        <v>176</v>
      </c>
      <c r="C371" t="s">
        <v>14</v>
      </c>
      <c r="D371" t="s">
        <v>19</v>
      </c>
      <c r="E371" t="s">
        <v>177</v>
      </c>
      <c r="F371" s="1">
        <v>43812.338703703703</v>
      </c>
      <c r="G371">
        <v>3</v>
      </c>
      <c r="H371">
        <v>42.85</v>
      </c>
      <c r="I371">
        <v>128.55000000000001</v>
      </c>
      <c r="J371">
        <v>26</v>
      </c>
      <c r="K371" t="s">
        <v>21</v>
      </c>
      <c r="L371">
        <v>2019</v>
      </c>
      <c r="M371">
        <v>12</v>
      </c>
    </row>
    <row r="372" spans="1:13" x14ac:dyDescent="0.25">
      <c r="A372">
        <v>214525</v>
      </c>
      <c r="B372" t="s">
        <v>179</v>
      </c>
      <c r="C372" t="s">
        <v>14</v>
      </c>
      <c r="D372" t="s">
        <v>19</v>
      </c>
      <c r="E372" t="s">
        <v>177</v>
      </c>
      <c r="F372" s="1">
        <v>43168.342291666668</v>
      </c>
      <c r="G372">
        <v>1</v>
      </c>
      <c r="H372">
        <v>26.46</v>
      </c>
      <c r="I372">
        <v>26.46</v>
      </c>
      <c r="J372">
        <v>26</v>
      </c>
      <c r="K372" t="s">
        <v>21</v>
      </c>
      <c r="L372">
        <v>2018</v>
      </c>
      <c r="M372">
        <v>3</v>
      </c>
    </row>
    <row r="373" spans="1:13" x14ac:dyDescent="0.25">
      <c r="A373">
        <v>214525</v>
      </c>
      <c r="B373" t="s">
        <v>179</v>
      </c>
      <c r="C373" t="s">
        <v>14</v>
      </c>
      <c r="D373" t="s">
        <v>19</v>
      </c>
      <c r="E373" t="s">
        <v>177</v>
      </c>
      <c r="F373" s="1">
        <v>43168.342291666668</v>
      </c>
      <c r="G373">
        <v>1</v>
      </c>
      <c r="H373">
        <v>26.46</v>
      </c>
      <c r="I373">
        <v>26.46</v>
      </c>
      <c r="J373">
        <v>26</v>
      </c>
      <c r="K373" t="s">
        <v>21</v>
      </c>
      <c r="L373">
        <v>2018</v>
      </c>
      <c r="M373">
        <v>3</v>
      </c>
    </row>
    <row r="374" spans="1:13" x14ac:dyDescent="0.25">
      <c r="A374">
        <v>214427</v>
      </c>
      <c r="B374" t="s">
        <v>180</v>
      </c>
      <c r="C374" t="s">
        <v>14</v>
      </c>
      <c r="D374" t="s">
        <v>19</v>
      </c>
      <c r="E374" t="s">
        <v>177</v>
      </c>
      <c r="F374" s="1">
        <v>43119.402754629627</v>
      </c>
      <c r="G374">
        <v>8</v>
      </c>
      <c r="H374">
        <v>16.59</v>
      </c>
      <c r="I374">
        <v>132.72</v>
      </c>
      <c r="J374">
        <v>26</v>
      </c>
      <c r="K374" t="s">
        <v>21</v>
      </c>
      <c r="L374">
        <v>2018</v>
      </c>
      <c r="M374">
        <v>1</v>
      </c>
    </row>
    <row r="375" spans="1:13" x14ac:dyDescent="0.25">
      <c r="A375">
        <v>214427</v>
      </c>
      <c r="B375" t="s">
        <v>180</v>
      </c>
      <c r="C375" t="s">
        <v>14</v>
      </c>
      <c r="D375" t="s">
        <v>19</v>
      </c>
      <c r="E375" t="s">
        <v>177</v>
      </c>
      <c r="F375" s="1">
        <v>43644.407395833332</v>
      </c>
      <c r="G375">
        <v>10</v>
      </c>
      <c r="H375">
        <v>16.57</v>
      </c>
      <c r="I375">
        <v>165.7</v>
      </c>
      <c r="J375">
        <v>26</v>
      </c>
      <c r="K375" t="s">
        <v>21</v>
      </c>
      <c r="L375">
        <v>2019</v>
      </c>
      <c r="M375">
        <v>6</v>
      </c>
    </row>
    <row r="376" spans="1:13" x14ac:dyDescent="0.25">
      <c r="A376">
        <v>113768</v>
      </c>
      <c r="B376" t="s">
        <v>181</v>
      </c>
      <c r="C376" t="s">
        <v>14</v>
      </c>
      <c r="D376" t="s">
        <v>19</v>
      </c>
      <c r="E376" t="s">
        <v>182</v>
      </c>
      <c r="F376" s="1">
        <v>43301.435914351852</v>
      </c>
      <c r="G376">
        <v>1</v>
      </c>
      <c r="H376">
        <v>89.75</v>
      </c>
      <c r="I376">
        <v>89.75</v>
      </c>
      <c r="J376">
        <v>26</v>
      </c>
      <c r="K376" t="s">
        <v>21</v>
      </c>
      <c r="L376">
        <v>2018</v>
      </c>
      <c r="M376">
        <v>7</v>
      </c>
    </row>
    <row r="377" spans="1:13" x14ac:dyDescent="0.25">
      <c r="A377">
        <v>113768</v>
      </c>
      <c r="B377" t="s">
        <v>181</v>
      </c>
      <c r="C377" t="s">
        <v>14</v>
      </c>
      <c r="D377" t="s">
        <v>19</v>
      </c>
      <c r="E377" t="s">
        <v>182</v>
      </c>
      <c r="F377" s="1">
        <v>43406.400243055556</v>
      </c>
      <c r="G377">
        <v>1</v>
      </c>
      <c r="H377">
        <v>89.31</v>
      </c>
      <c r="I377">
        <v>89.31</v>
      </c>
      <c r="J377">
        <v>26</v>
      </c>
      <c r="K377" t="s">
        <v>21</v>
      </c>
      <c r="L377">
        <v>2018</v>
      </c>
      <c r="M377">
        <v>11</v>
      </c>
    </row>
    <row r="378" spans="1:13" x14ac:dyDescent="0.25">
      <c r="A378">
        <v>175023</v>
      </c>
      <c r="B378" t="s">
        <v>183</v>
      </c>
      <c r="C378" t="s">
        <v>59</v>
      </c>
      <c r="D378" t="s">
        <v>19</v>
      </c>
      <c r="E378" t="s">
        <v>184</v>
      </c>
      <c r="F378" s="1">
        <v>43231.410833333335</v>
      </c>
      <c r="G378">
        <v>3</v>
      </c>
      <c r="H378">
        <v>60.63</v>
      </c>
      <c r="I378">
        <v>181.89</v>
      </c>
      <c r="J378">
        <v>26</v>
      </c>
      <c r="K378" t="s">
        <v>21</v>
      </c>
      <c r="L378">
        <v>2018</v>
      </c>
      <c r="M378">
        <v>5</v>
      </c>
    </row>
    <row r="379" spans="1:13" x14ac:dyDescent="0.25">
      <c r="A379">
        <v>175023</v>
      </c>
      <c r="B379" t="s">
        <v>183</v>
      </c>
      <c r="C379" t="s">
        <v>59</v>
      </c>
      <c r="D379" t="s">
        <v>19</v>
      </c>
      <c r="E379" t="s">
        <v>184</v>
      </c>
      <c r="F379" s="1">
        <v>43231.410833333335</v>
      </c>
      <c r="G379">
        <v>3</v>
      </c>
      <c r="H379">
        <v>60.63</v>
      </c>
      <c r="I379">
        <v>181.89</v>
      </c>
      <c r="J379">
        <v>26</v>
      </c>
      <c r="K379" t="s">
        <v>21</v>
      </c>
      <c r="L379">
        <v>2018</v>
      </c>
      <c r="M379">
        <v>5</v>
      </c>
    </row>
    <row r="380" spans="1:13" x14ac:dyDescent="0.25">
      <c r="A380">
        <v>175023</v>
      </c>
      <c r="B380" t="s">
        <v>183</v>
      </c>
      <c r="C380" t="s">
        <v>59</v>
      </c>
      <c r="D380" t="s">
        <v>19</v>
      </c>
      <c r="E380" t="s">
        <v>184</v>
      </c>
      <c r="F380" s="1">
        <v>43259.410729166666</v>
      </c>
      <c r="G380">
        <v>3</v>
      </c>
      <c r="H380">
        <v>60.63</v>
      </c>
      <c r="I380">
        <v>181.89</v>
      </c>
      <c r="J380">
        <v>26</v>
      </c>
      <c r="K380" t="s">
        <v>21</v>
      </c>
      <c r="L380">
        <v>2018</v>
      </c>
      <c r="M380">
        <v>6</v>
      </c>
    </row>
    <row r="381" spans="1:13" x14ac:dyDescent="0.25">
      <c r="A381">
        <v>175023</v>
      </c>
      <c r="B381" t="s">
        <v>183</v>
      </c>
      <c r="C381" t="s">
        <v>59</v>
      </c>
      <c r="D381" t="s">
        <v>19</v>
      </c>
      <c r="E381" t="s">
        <v>184</v>
      </c>
      <c r="F381" s="1">
        <v>43259.410729166666</v>
      </c>
      <c r="G381">
        <v>3</v>
      </c>
      <c r="H381">
        <v>60.63</v>
      </c>
      <c r="I381">
        <v>181.89</v>
      </c>
      <c r="J381">
        <v>26</v>
      </c>
      <c r="K381" t="s">
        <v>21</v>
      </c>
      <c r="L381">
        <v>2018</v>
      </c>
      <c r="M381">
        <v>6</v>
      </c>
    </row>
    <row r="382" spans="1:13" x14ac:dyDescent="0.25">
      <c r="A382">
        <v>175023</v>
      </c>
      <c r="B382" t="s">
        <v>183</v>
      </c>
      <c r="C382" t="s">
        <v>59</v>
      </c>
      <c r="D382" t="s">
        <v>19</v>
      </c>
      <c r="E382" t="s">
        <v>184</v>
      </c>
      <c r="F382" s="1">
        <v>43385.405856481484</v>
      </c>
      <c r="G382">
        <v>4</v>
      </c>
      <c r="H382">
        <v>60.63</v>
      </c>
      <c r="I382">
        <v>242.52</v>
      </c>
      <c r="J382">
        <v>26</v>
      </c>
      <c r="K382" t="s">
        <v>21</v>
      </c>
      <c r="L382">
        <v>2018</v>
      </c>
      <c r="M382">
        <v>10</v>
      </c>
    </row>
    <row r="383" spans="1:13" x14ac:dyDescent="0.25">
      <c r="A383">
        <v>175023</v>
      </c>
      <c r="B383" t="s">
        <v>183</v>
      </c>
      <c r="C383" t="s">
        <v>59</v>
      </c>
      <c r="D383" t="s">
        <v>19</v>
      </c>
      <c r="E383" t="s">
        <v>184</v>
      </c>
      <c r="F383" s="1">
        <v>43385.405856481484</v>
      </c>
      <c r="G383">
        <v>2</v>
      </c>
      <c r="H383">
        <v>60.63</v>
      </c>
      <c r="I383">
        <v>121.26</v>
      </c>
      <c r="J383">
        <v>26</v>
      </c>
      <c r="K383" t="s">
        <v>21</v>
      </c>
      <c r="L383">
        <v>2018</v>
      </c>
      <c r="M383">
        <v>10</v>
      </c>
    </row>
    <row r="384" spans="1:13" x14ac:dyDescent="0.25">
      <c r="A384">
        <v>175023</v>
      </c>
      <c r="B384" t="s">
        <v>183</v>
      </c>
      <c r="C384" t="s">
        <v>59</v>
      </c>
      <c r="D384" t="s">
        <v>19</v>
      </c>
      <c r="E384" t="s">
        <v>184</v>
      </c>
      <c r="F384" s="1">
        <v>43392.364444444444</v>
      </c>
      <c r="G384">
        <v>5</v>
      </c>
      <c r="H384">
        <v>60.63</v>
      </c>
      <c r="I384">
        <v>303.14999999999998</v>
      </c>
      <c r="J384">
        <v>26</v>
      </c>
      <c r="K384" t="s">
        <v>21</v>
      </c>
      <c r="L384">
        <v>2018</v>
      </c>
      <c r="M384">
        <v>10</v>
      </c>
    </row>
    <row r="385" spans="1:13" x14ac:dyDescent="0.25">
      <c r="A385">
        <v>175023</v>
      </c>
      <c r="B385" t="s">
        <v>183</v>
      </c>
      <c r="C385" t="s">
        <v>59</v>
      </c>
      <c r="D385" t="s">
        <v>19</v>
      </c>
      <c r="E385" t="s">
        <v>184</v>
      </c>
      <c r="F385" s="1">
        <v>43434.351099537038</v>
      </c>
      <c r="G385">
        <v>4</v>
      </c>
      <c r="H385">
        <v>60.04</v>
      </c>
      <c r="I385">
        <v>240.16</v>
      </c>
      <c r="J385">
        <v>26</v>
      </c>
      <c r="K385" t="s">
        <v>21</v>
      </c>
      <c r="L385">
        <v>2018</v>
      </c>
      <c r="M385">
        <v>11</v>
      </c>
    </row>
    <row r="386" spans="1:13" x14ac:dyDescent="0.25">
      <c r="A386">
        <v>175023</v>
      </c>
      <c r="B386" t="s">
        <v>183</v>
      </c>
      <c r="C386" t="s">
        <v>59</v>
      </c>
      <c r="D386" t="s">
        <v>19</v>
      </c>
      <c r="E386" t="s">
        <v>184</v>
      </c>
      <c r="F386" s="1">
        <v>43434.351099537038</v>
      </c>
      <c r="G386">
        <v>2</v>
      </c>
      <c r="H386">
        <v>60.63</v>
      </c>
      <c r="I386">
        <v>121.26</v>
      </c>
      <c r="J386">
        <v>26</v>
      </c>
      <c r="K386" t="s">
        <v>21</v>
      </c>
      <c r="L386">
        <v>2018</v>
      </c>
      <c r="M386">
        <v>11</v>
      </c>
    </row>
    <row r="387" spans="1:13" x14ac:dyDescent="0.25">
      <c r="A387">
        <v>175023</v>
      </c>
      <c r="B387" t="s">
        <v>183</v>
      </c>
      <c r="C387" t="s">
        <v>59</v>
      </c>
      <c r="D387" t="s">
        <v>19</v>
      </c>
      <c r="E387" t="s">
        <v>184</v>
      </c>
      <c r="F387" s="1">
        <v>43609.430601851855</v>
      </c>
      <c r="G387">
        <v>5</v>
      </c>
      <c r="H387">
        <v>60.63</v>
      </c>
      <c r="I387">
        <v>303.14999999999998</v>
      </c>
      <c r="J387">
        <v>26</v>
      </c>
      <c r="K387" t="s">
        <v>21</v>
      </c>
      <c r="L387">
        <v>2019</v>
      </c>
      <c r="M387">
        <v>5</v>
      </c>
    </row>
    <row r="388" spans="1:13" x14ac:dyDescent="0.25">
      <c r="A388">
        <v>175023</v>
      </c>
      <c r="B388" t="s">
        <v>183</v>
      </c>
      <c r="C388" t="s">
        <v>59</v>
      </c>
      <c r="D388" t="s">
        <v>19</v>
      </c>
      <c r="E388" t="s">
        <v>184</v>
      </c>
      <c r="F388" s="1">
        <v>43630.414375</v>
      </c>
      <c r="G388">
        <v>1</v>
      </c>
      <c r="H388">
        <v>60.63</v>
      </c>
      <c r="I388">
        <v>60.63</v>
      </c>
      <c r="J388">
        <v>26</v>
      </c>
      <c r="K388" t="s">
        <v>21</v>
      </c>
      <c r="L388">
        <v>2019</v>
      </c>
      <c r="M388">
        <v>6</v>
      </c>
    </row>
    <row r="389" spans="1:13" x14ac:dyDescent="0.25">
      <c r="A389">
        <v>175023</v>
      </c>
      <c r="B389" t="s">
        <v>183</v>
      </c>
      <c r="C389" t="s">
        <v>59</v>
      </c>
      <c r="D389" t="s">
        <v>19</v>
      </c>
      <c r="E389" t="s">
        <v>184</v>
      </c>
      <c r="F389" s="1">
        <v>43630.414375</v>
      </c>
      <c r="G389">
        <v>2</v>
      </c>
      <c r="H389">
        <v>60.04</v>
      </c>
      <c r="I389">
        <v>120.08</v>
      </c>
      <c r="J389">
        <v>26</v>
      </c>
      <c r="K389" t="s">
        <v>21</v>
      </c>
      <c r="L389">
        <v>2019</v>
      </c>
      <c r="M389">
        <v>6</v>
      </c>
    </row>
    <row r="390" spans="1:13" x14ac:dyDescent="0.25">
      <c r="A390">
        <v>175022</v>
      </c>
      <c r="B390" t="s">
        <v>185</v>
      </c>
      <c r="C390" t="s">
        <v>59</v>
      </c>
      <c r="D390" t="s">
        <v>19</v>
      </c>
      <c r="E390" t="s">
        <v>184</v>
      </c>
      <c r="F390" s="1">
        <v>43693.360532407409</v>
      </c>
      <c r="G390">
        <v>10</v>
      </c>
      <c r="H390">
        <v>35.700000000000003</v>
      </c>
      <c r="I390">
        <v>357</v>
      </c>
      <c r="J390">
        <v>26</v>
      </c>
      <c r="K390" t="s">
        <v>21</v>
      </c>
      <c r="L390">
        <v>2019</v>
      </c>
      <c r="M390">
        <v>8</v>
      </c>
    </row>
    <row r="391" spans="1:13" x14ac:dyDescent="0.25">
      <c r="A391">
        <v>175023</v>
      </c>
      <c r="B391" t="s">
        <v>183</v>
      </c>
      <c r="C391" t="s">
        <v>59</v>
      </c>
      <c r="D391" t="s">
        <v>19</v>
      </c>
      <c r="E391" t="s">
        <v>184</v>
      </c>
      <c r="F391" s="1">
        <v>43770.401817129627</v>
      </c>
      <c r="G391">
        <v>4</v>
      </c>
      <c r="H391">
        <v>60.56</v>
      </c>
      <c r="I391">
        <v>242.24</v>
      </c>
      <c r="J391">
        <v>26</v>
      </c>
      <c r="K391" t="s">
        <v>21</v>
      </c>
      <c r="L391">
        <v>2019</v>
      </c>
      <c r="M391">
        <v>11</v>
      </c>
    </row>
    <row r="392" spans="1:13" x14ac:dyDescent="0.25">
      <c r="A392">
        <v>175023</v>
      </c>
      <c r="B392" t="s">
        <v>183</v>
      </c>
      <c r="C392" t="s">
        <v>59</v>
      </c>
      <c r="D392" t="s">
        <v>19</v>
      </c>
      <c r="E392" t="s">
        <v>184</v>
      </c>
      <c r="F392" s="1">
        <v>43773.392893518518</v>
      </c>
      <c r="G392">
        <v>1</v>
      </c>
      <c r="H392">
        <v>60.56</v>
      </c>
      <c r="I392">
        <v>60.56</v>
      </c>
      <c r="J392">
        <v>26</v>
      </c>
      <c r="K392" t="s">
        <v>21</v>
      </c>
      <c r="L392">
        <v>2019</v>
      </c>
      <c r="M392">
        <v>11</v>
      </c>
    </row>
    <row r="393" spans="1:13" x14ac:dyDescent="0.25">
      <c r="A393">
        <v>175023</v>
      </c>
      <c r="B393" t="s">
        <v>183</v>
      </c>
      <c r="C393" t="s">
        <v>59</v>
      </c>
      <c r="D393" t="s">
        <v>19</v>
      </c>
      <c r="E393" t="s">
        <v>184</v>
      </c>
      <c r="F393" s="1">
        <v>43805.437905092593</v>
      </c>
      <c r="G393">
        <v>5</v>
      </c>
      <c r="H393">
        <v>60.56</v>
      </c>
      <c r="I393">
        <v>302.8</v>
      </c>
      <c r="J393">
        <v>26</v>
      </c>
      <c r="K393" t="s">
        <v>21</v>
      </c>
      <c r="L393">
        <v>2019</v>
      </c>
      <c r="M393">
        <v>12</v>
      </c>
    </row>
    <row r="394" spans="1:13" x14ac:dyDescent="0.25">
      <c r="A394">
        <v>175023</v>
      </c>
      <c r="B394" t="s">
        <v>183</v>
      </c>
      <c r="C394" t="s">
        <v>59</v>
      </c>
      <c r="D394" t="s">
        <v>19</v>
      </c>
      <c r="E394" t="s">
        <v>184</v>
      </c>
      <c r="F394" s="1">
        <v>43812.338703703703</v>
      </c>
      <c r="G394">
        <v>2</v>
      </c>
      <c r="H394">
        <v>60.56</v>
      </c>
      <c r="I394">
        <v>121.12</v>
      </c>
      <c r="J394">
        <v>26</v>
      </c>
      <c r="K394" t="s">
        <v>21</v>
      </c>
      <c r="L394">
        <v>2019</v>
      </c>
      <c r="M394">
        <v>12</v>
      </c>
    </row>
    <row r="395" spans="1:13" x14ac:dyDescent="0.25">
      <c r="A395">
        <v>175023</v>
      </c>
      <c r="B395" t="s">
        <v>183</v>
      </c>
      <c r="C395" t="s">
        <v>59</v>
      </c>
      <c r="D395" t="s">
        <v>19</v>
      </c>
      <c r="E395" t="s">
        <v>184</v>
      </c>
      <c r="F395" s="1">
        <v>43812.338703703703</v>
      </c>
      <c r="G395">
        <v>3</v>
      </c>
      <c r="H395">
        <v>60.56</v>
      </c>
      <c r="I395">
        <v>181.68</v>
      </c>
      <c r="J395">
        <v>26</v>
      </c>
      <c r="K395" t="s">
        <v>21</v>
      </c>
      <c r="L395">
        <v>2019</v>
      </c>
      <c r="M395">
        <v>12</v>
      </c>
    </row>
    <row r="396" spans="1:13" x14ac:dyDescent="0.25">
      <c r="A396">
        <v>128389</v>
      </c>
      <c r="B396" t="s">
        <v>186</v>
      </c>
      <c r="C396" t="s">
        <v>14</v>
      </c>
      <c r="D396" t="s">
        <v>19</v>
      </c>
      <c r="E396" t="s">
        <v>187</v>
      </c>
      <c r="F396" s="1">
        <v>43602.504305555558</v>
      </c>
      <c r="G396">
        <v>1</v>
      </c>
      <c r="H396">
        <v>427.94</v>
      </c>
      <c r="I396">
        <v>427.94</v>
      </c>
      <c r="J396">
        <v>26</v>
      </c>
      <c r="K396" t="s">
        <v>21</v>
      </c>
      <c r="L396">
        <v>2019</v>
      </c>
      <c r="M396">
        <v>5</v>
      </c>
    </row>
    <row r="397" spans="1:13" x14ac:dyDescent="0.25">
      <c r="A397">
        <v>128389</v>
      </c>
      <c r="B397" t="s">
        <v>186</v>
      </c>
      <c r="C397" t="s">
        <v>14</v>
      </c>
      <c r="D397" t="s">
        <v>19</v>
      </c>
      <c r="E397" t="s">
        <v>187</v>
      </c>
      <c r="F397" s="1">
        <v>43763.355208333334</v>
      </c>
      <c r="G397">
        <v>1</v>
      </c>
      <c r="H397">
        <v>427.44</v>
      </c>
      <c r="I397">
        <v>427.44</v>
      </c>
      <c r="J397">
        <v>26</v>
      </c>
      <c r="K397" t="s">
        <v>21</v>
      </c>
      <c r="L397">
        <v>2019</v>
      </c>
      <c r="M397">
        <v>10</v>
      </c>
    </row>
    <row r="398" spans="1:13" x14ac:dyDescent="0.25">
      <c r="A398">
        <v>844576</v>
      </c>
      <c r="B398" t="s">
        <v>188</v>
      </c>
      <c r="C398" t="s">
        <v>59</v>
      </c>
      <c r="D398" t="s">
        <v>19</v>
      </c>
      <c r="E398" t="s">
        <v>164</v>
      </c>
      <c r="F398" s="1">
        <v>43378.350312499999</v>
      </c>
      <c r="G398">
        <v>1</v>
      </c>
      <c r="H398">
        <v>97.61</v>
      </c>
      <c r="I398">
        <v>97.61</v>
      </c>
      <c r="J398">
        <v>26</v>
      </c>
      <c r="K398" t="s">
        <v>21</v>
      </c>
      <c r="L398">
        <v>2018</v>
      </c>
      <c r="M398">
        <v>10</v>
      </c>
    </row>
    <row r="399" spans="1:13" x14ac:dyDescent="0.25">
      <c r="A399">
        <v>844576</v>
      </c>
      <c r="B399" t="s">
        <v>188</v>
      </c>
      <c r="C399" t="s">
        <v>59</v>
      </c>
      <c r="D399" t="s">
        <v>19</v>
      </c>
      <c r="E399" t="s">
        <v>164</v>
      </c>
      <c r="F399" s="1">
        <v>43378.350312499999</v>
      </c>
      <c r="G399">
        <v>4</v>
      </c>
      <c r="H399">
        <v>97.61</v>
      </c>
      <c r="I399">
        <v>390.44</v>
      </c>
      <c r="J399">
        <v>26</v>
      </c>
      <c r="K399" t="s">
        <v>21</v>
      </c>
      <c r="L399">
        <v>2018</v>
      </c>
      <c r="M399">
        <v>10</v>
      </c>
    </row>
    <row r="400" spans="1:13" x14ac:dyDescent="0.25">
      <c r="A400">
        <v>844576</v>
      </c>
      <c r="B400" t="s">
        <v>188</v>
      </c>
      <c r="C400" t="s">
        <v>59</v>
      </c>
      <c r="D400" t="s">
        <v>19</v>
      </c>
      <c r="E400" t="s">
        <v>164</v>
      </c>
      <c r="F400" s="1">
        <v>43448.426979166667</v>
      </c>
      <c r="G400">
        <v>4</v>
      </c>
      <c r="H400">
        <v>97.6</v>
      </c>
      <c r="I400">
        <v>390.4</v>
      </c>
      <c r="J400">
        <v>26</v>
      </c>
      <c r="K400" t="s">
        <v>21</v>
      </c>
      <c r="L400">
        <v>2018</v>
      </c>
      <c r="M400">
        <v>12</v>
      </c>
    </row>
    <row r="401" spans="1:13" x14ac:dyDescent="0.25">
      <c r="A401">
        <v>844576</v>
      </c>
      <c r="B401" t="s">
        <v>188</v>
      </c>
      <c r="C401" t="s">
        <v>59</v>
      </c>
      <c r="D401" t="s">
        <v>19</v>
      </c>
      <c r="E401" t="s">
        <v>164</v>
      </c>
      <c r="F401" s="1">
        <v>43448.426979166667</v>
      </c>
      <c r="G401">
        <v>1</v>
      </c>
      <c r="H401">
        <v>97.61</v>
      </c>
      <c r="I401">
        <v>97.61</v>
      </c>
      <c r="J401">
        <v>26</v>
      </c>
      <c r="K401" t="s">
        <v>21</v>
      </c>
      <c r="L401">
        <v>2018</v>
      </c>
      <c r="M401">
        <v>12</v>
      </c>
    </row>
    <row r="402" spans="1:13" x14ac:dyDescent="0.25">
      <c r="A402">
        <v>844576</v>
      </c>
      <c r="B402" t="s">
        <v>188</v>
      </c>
      <c r="C402" t="s">
        <v>59</v>
      </c>
      <c r="D402" t="s">
        <v>19</v>
      </c>
      <c r="E402" t="s">
        <v>164</v>
      </c>
      <c r="F402" s="1">
        <v>43686.393900462965</v>
      </c>
      <c r="G402">
        <v>4</v>
      </c>
      <c r="H402">
        <v>97.52</v>
      </c>
      <c r="I402">
        <v>390.08</v>
      </c>
      <c r="J402">
        <v>26</v>
      </c>
      <c r="K402" t="s">
        <v>21</v>
      </c>
      <c r="L402">
        <v>2019</v>
      </c>
      <c r="M402">
        <v>8</v>
      </c>
    </row>
    <row r="403" spans="1:13" x14ac:dyDescent="0.25">
      <c r="A403">
        <v>844576</v>
      </c>
      <c r="B403" t="s">
        <v>188</v>
      </c>
      <c r="C403" t="s">
        <v>59</v>
      </c>
      <c r="D403" t="s">
        <v>19</v>
      </c>
      <c r="E403" t="s">
        <v>164</v>
      </c>
      <c r="F403" s="1">
        <v>43693.360532407409</v>
      </c>
      <c r="G403">
        <v>4</v>
      </c>
      <c r="H403">
        <v>97.49</v>
      </c>
      <c r="I403">
        <v>389.96</v>
      </c>
      <c r="J403">
        <v>26</v>
      </c>
      <c r="K403" t="s">
        <v>21</v>
      </c>
      <c r="L403">
        <v>2019</v>
      </c>
      <c r="M403">
        <v>8</v>
      </c>
    </row>
    <row r="404" spans="1:13" x14ac:dyDescent="0.25">
      <c r="A404">
        <v>844576</v>
      </c>
      <c r="B404" t="s">
        <v>188</v>
      </c>
      <c r="C404" t="s">
        <v>59</v>
      </c>
      <c r="D404" t="s">
        <v>19</v>
      </c>
      <c r="E404" t="s">
        <v>164</v>
      </c>
      <c r="F404" s="1">
        <v>43735.376712962963</v>
      </c>
      <c r="G404">
        <v>5</v>
      </c>
      <c r="H404">
        <v>97.49</v>
      </c>
      <c r="I404">
        <v>487.45</v>
      </c>
      <c r="J404">
        <v>26</v>
      </c>
      <c r="K404" t="s">
        <v>21</v>
      </c>
      <c r="L404">
        <v>2019</v>
      </c>
      <c r="M404">
        <v>9</v>
      </c>
    </row>
    <row r="405" spans="1:13" x14ac:dyDescent="0.25">
      <c r="A405">
        <v>844576</v>
      </c>
      <c r="B405" t="s">
        <v>188</v>
      </c>
      <c r="C405" t="s">
        <v>59</v>
      </c>
      <c r="D405" t="s">
        <v>19</v>
      </c>
      <c r="E405" t="s">
        <v>164</v>
      </c>
      <c r="F405" s="1">
        <v>43812.338703703703</v>
      </c>
      <c r="G405">
        <v>3</v>
      </c>
      <c r="H405">
        <v>96.45</v>
      </c>
      <c r="I405">
        <v>289.35000000000002</v>
      </c>
      <c r="J405">
        <v>26</v>
      </c>
      <c r="K405" t="s">
        <v>21</v>
      </c>
      <c r="L405">
        <v>2019</v>
      </c>
      <c r="M405">
        <v>12</v>
      </c>
    </row>
    <row r="406" spans="1:13" x14ac:dyDescent="0.25">
      <c r="A406">
        <v>167746</v>
      </c>
      <c r="B406" t="s">
        <v>189</v>
      </c>
      <c r="C406" t="s">
        <v>14</v>
      </c>
      <c r="D406" t="s">
        <v>19</v>
      </c>
      <c r="E406" t="s">
        <v>190</v>
      </c>
      <c r="F406" s="1">
        <v>43623.393136574072</v>
      </c>
      <c r="G406">
        <v>1</v>
      </c>
      <c r="H406">
        <v>1087.06</v>
      </c>
      <c r="I406">
        <v>1087.06</v>
      </c>
      <c r="J406">
        <v>26</v>
      </c>
      <c r="K406" t="s">
        <v>21</v>
      </c>
      <c r="L406">
        <v>2019</v>
      </c>
      <c r="M406">
        <v>6</v>
      </c>
    </row>
    <row r="407" spans="1:13" x14ac:dyDescent="0.25">
      <c r="A407">
        <v>193104</v>
      </c>
      <c r="B407" t="s">
        <v>191</v>
      </c>
      <c r="C407" t="s">
        <v>14</v>
      </c>
      <c r="D407" t="s">
        <v>19</v>
      </c>
      <c r="E407" t="s">
        <v>192</v>
      </c>
      <c r="F407" s="1">
        <v>43273.411238425928</v>
      </c>
      <c r="G407">
        <v>2</v>
      </c>
      <c r="H407">
        <v>47.32</v>
      </c>
      <c r="I407">
        <v>94.64</v>
      </c>
      <c r="J407">
        <v>26</v>
      </c>
      <c r="K407" t="s">
        <v>21</v>
      </c>
      <c r="L407">
        <v>2018</v>
      </c>
      <c r="M407">
        <v>6</v>
      </c>
    </row>
    <row r="408" spans="1:13" x14ac:dyDescent="0.25">
      <c r="A408">
        <v>193104</v>
      </c>
      <c r="B408" t="s">
        <v>191</v>
      </c>
      <c r="C408" t="s">
        <v>14</v>
      </c>
      <c r="D408" t="s">
        <v>19</v>
      </c>
      <c r="E408" t="s">
        <v>192</v>
      </c>
      <c r="F408" s="1">
        <v>43623.393136574072</v>
      </c>
      <c r="G408">
        <v>1</v>
      </c>
      <c r="H408">
        <v>47.32</v>
      </c>
      <c r="I408">
        <v>47.32</v>
      </c>
      <c r="J408">
        <v>26</v>
      </c>
      <c r="K408" t="s">
        <v>21</v>
      </c>
      <c r="L408">
        <v>2019</v>
      </c>
      <c r="M408">
        <v>6</v>
      </c>
    </row>
    <row r="409" spans="1:13" x14ac:dyDescent="0.25">
      <c r="A409">
        <v>144997</v>
      </c>
      <c r="B409" t="s">
        <v>193</v>
      </c>
      <c r="C409" t="s">
        <v>14</v>
      </c>
      <c r="D409" t="s">
        <v>19</v>
      </c>
      <c r="E409" t="s">
        <v>194</v>
      </c>
      <c r="F409" s="1">
        <v>43175.372418981482</v>
      </c>
      <c r="G409">
        <v>1</v>
      </c>
      <c r="H409">
        <v>237.26</v>
      </c>
      <c r="I409">
        <v>237.26</v>
      </c>
      <c r="J409">
        <v>26</v>
      </c>
      <c r="K409" t="s">
        <v>21</v>
      </c>
      <c r="L409">
        <v>2018</v>
      </c>
      <c r="M409">
        <v>3</v>
      </c>
    </row>
    <row r="410" spans="1:13" x14ac:dyDescent="0.25">
      <c r="A410">
        <v>144997</v>
      </c>
      <c r="B410" t="s">
        <v>193</v>
      </c>
      <c r="C410" t="s">
        <v>14</v>
      </c>
      <c r="D410" t="s">
        <v>19</v>
      </c>
      <c r="E410" t="s">
        <v>194</v>
      </c>
      <c r="F410" s="1">
        <v>43273.411238425928</v>
      </c>
      <c r="G410">
        <v>1</v>
      </c>
      <c r="H410">
        <v>237.26</v>
      </c>
      <c r="I410">
        <v>237.26</v>
      </c>
      <c r="J410">
        <v>26</v>
      </c>
      <c r="K410" t="s">
        <v>21</v>
      </c>
      <c r="L410">
        <v>2018</v>
      </c>
      <c r="M410">
        <v>6</v>
      </c>
    </row>
    <row r="411" spans="1:13" x14ac:dyDescent="0.25">
      <c r="A411">
        <v>144997</v>
      </c>
      <c r="B411" t="s">
        <v>193</v>
      </c>
      <c r="C411" t="s">
        <v>14</v>
      </c>
      <c r="D411" t="s">
        <v>19</v>
      </c>
      <c r="E411" t="s">
        <v>194</v>
      </c>
      <c r="F411" s="1">
        <v>43308.345277777778</v>
      </c>
      <c r="G411">
        <v>1</v>
      </c>
      <c r="H411">
        <v>237.26</v>
      </c>
      <c r="I411">
        <v>237.26</v>
      </c>
      <c r="J411">
        <v>26</v>
      </c>
      <c r="K411" t="s">
        <v>21</v>
      </c>
      <c r="L411">
        <v>2018</v>
      </c>
      <c r="M411">
        <v>7</v>
      </c>
    </row>
    <row r="412" spans="1:13" x14ac:dyDescent="0.25">
      <c r="A412">
        <v>144997</v>
      </c>
      <c r="B412" t="s">
        <v>193</v>
      </c>
      <c r="C412" t="s">
        <v>14</v>
      </c>
      <c r="D412" t="s">
        <v>19</v>
      </c>
      <c r="E412" t="s">
        <v>194</v>
      </c>
      <c r="F412" s="1">
        <v>43392.364444444444</v>
      </c>
      <c r="G412">
        <v>1</v>
      </c>
      <c r="H412">
        <v>238.45</v>
      </c>
      <c r="I412">
        <v>238.45</v>
      </c>
      <c r="J412">
        <v>26</v>
      </c>
      <c r="K412" t="s">
        <v>21</v>
      </c>
      <c r="L412">
        <v>2018</v>
      </c>
      <c r="M412">
        <v>10</v>
      </c>
    </row>
    <row r="413" spans="1:13" x14ac:dyDescent="0.25">
      <c r="A413">
        <v>144997</v>
      </c>
      <c r="B413" t="s">
        <v>193</v>
      </c>
      <c r="C413" t="s">
        <v>14</v>
      </c>
      <c r="D413" t="s">
        <v>19</v>
      </c>
      <c r="E413" t="s">
        <v>194</v>
      </c>
      <c r="F413" s="1">
        <v>43672.403101851851</v>
      </c>
      <c r="G413">
        <v>2</v>
      </c>
      <c r="H413">
        <v>237.26</v>
      </c>
      <c r="I413">
        <v>474.52</v>
      </c>
      <c r="J413">
        <v>26</v>
      </c>
      <c r="K413" t="s">
        <v>21</v>
      </c>
      <c r="L413">
        <v>2019</v>
      </c>
      <c r="M413">
        <v>7</v>
      </c>
    </row>
    <row r="414" spans="1:13" x14ac:dyDescent="0.25">
      <c r="A414">
        <v>190044</v>
      </c>
      <c r="B414" t="s">
        <v>195</v>
      </c>
      <c r="C414" t="s">
        <v>14</v>
      </c>
      <c r="D414" t="s">
        <v>19</v>
      </c>
      <c r="E414" t="s">
        <v>196</v>
      </c>
      <c r="F414" s="1">
        <v>43238.34957175926</v>
      </c>
      <c r="G414">
        <v>10</v>
      </c>
      <c r="H414">
        <v>24.26</v>
      </c>
      <c r="I414">
        <v>242.6</v>
      </c>
      <c r="J414">
        <v>26</v>
      </c>
      <c r="K414" t="s">
        <v>21</v>
      </c>
      <c r="L414">
        <v>2018</v>
      </c>
      <c r="M414">
        <v>5</v>
      </c>
    </row>
    <row r="415" spans="1:13" x14ac:dyDescent="0.25">
      <c r="A415">
        <v>190044</v>
      </c>
      <c r="B415" t="s">
        <v>195</v>
      </c>
      <c r="C415" t="s">
        <v>14</v>
      </c>
      <c r="D415" t="s">
        <v>19</v>
      </c>
      <c r="E415" t="s">
        <v>196</v>
      </c>
      <c r="F415" s="1">
        <v>43280.351493055554</v>
      </c>
      <c r="G415">
        <v>10</v>
      </c>
      <c r="H415">
        <v>24.26</v>
      </c>
      <c r="I415">
        <v>242.6</v>
      </c>
      <c r="J415">
        <v>26</v>
      </c>
      <c r="K415" t="s">
        <v>21</v>
      </c>
      <c r="L415">
        <v>2018</v>
      </c>
      <c r="M415">
        <v>6</v>
      </c>
    </row>
    <row r="416" spans="1:13" x14ac:dyDescent="0.25">
      <c r="A416">
        <v>190044</v>
      </c>
      <c r="B416" t="s">
        <v>195</v>
      </c>
      <c r="C416" t="s">
        <v>14</v>
      </c>
      <c r="D416" t="s">
        <v>19</v>
      </c>
      <c r="E416" t="s">
        <v>196</v>
      </c>
      <c r="F416" s="1">
        <v>43301.435914351852</v>
      </c>
      <c r="G416">
        <v>10</v>
      </c>
      <c r="H416">
        <v>24.28</v>
      </c>
      <c r="I416">
        <v>242.8</v>
      </c>
      <c r="J416">
        <v>26</v>
      </c>
      <c r="K416" t="s">
        <v>21</v>
      </c>
      <c r="L416">
        <v>2018</v>
      </c>
      <c r="M416">
        <v>7</v>
      </c>
    </row>
    <row r="417" spans="1:13" x14ac:dyDescent="0.25">
      <c r="A417">
        <v>190044</v>
      </c>
      <c r="B417" t="s">
        <v>195</v>
      </c>
      <c r="C417" t="s">
        <v>14</v>
      </c>
      <c r="D417" t="s">
        <v>19</v>
      </c>
      <c r="E417" t="s">
        <v>196</v>
      </c>
      <c r="F417" s="1">
        <v>43336.410324074073</v>
      </c>
      <c r="G417">
        <v>10</v>
      </c>
      <c r="H417">
        <v>24.26</v>
      </c>
      <c r="I417">
        <v>242.6</v>
      </c>
      <c r="J417">
        <v>26</v>
      </c>
      <c r="K417" t="s">
        <v>21</v>
      </c>
      <c r="L417">
        <v>2018</v>
      </c>
      <c r="M417">
        <v>8</v>
      </c>
    </row>
    <row r="418" spans="1:13" x14ac:dyDescent="0.25">
      <c r="A418">
        <v>190044</v>
      </c>
      <c r="B418" t="s">
        <v>195</v>
      </c>
      <c r="C418" t="s">
        <v>14</v>
      </c>
      <c r="D418" t="s">
        <v>19</v>
      </c>
      <c r="E418" t="s">
        <v>196</v>
      </c>
      <c r="F418" s="1">
        <v>43385.405856481484</v>
      </c>
      <c r="G418">
        <v>10</v>
      </c>
      <c r="H418">
        <v>24.48</v>
      </c>
      <c r="I418">
        <v>244.8</v>
      </c>
      <c r="J418">
        <v>26</v>
      </c>
      <c r="K418" t="s">
        <v>21</v>
      </c>
      <c r="L418">
        <v>2018</v>
      </c>
      <c r="M418">
        <v>10</v>
      </c>
    </row>
    <row r="419" spans="1:13" x14ac:dyDescent="0.25">
      <c r="A419">
        <v>190044</v>
      </c>
      <c r="B419" t="s">
        <v>195</v>
      </c>
      <c r="C419" t="s">
        <v>14</v>
      </c>
      <c r="D419" t="s">
        <v>19</v>
      </c>
      <c r="E419" t="s">
        <v>196</v>
      </c>
      <c r="F419" s="1">
        <v>43392.364444444444</v>
      </c>
      <c r="G419">
        <v>1</v>
      </c>
      <c r="H419">
        <v>24.48</v>
      </c>
      <c r="I419">
        <v>24.48</v>
      </c>
      <c r="J419">
        <v>26</v>
      </c>
      <c r="K419" t="s">
        <v>21</v>
      </c>
      <c r="L419">
        <v>2018</v>
      </c>
      <c r="M419">
        <v>10</v>
      </c>
    </row>
    <row r="420" spans="1:13" x14ac:dyDescent="0.25">
      <c r="A420">
        <v>190044</v>
      </c>
      <c r="B420" t="s">
        <v>195</v>
      </c>
      <c r="C420" t="s">
        <v>14</v>
      </c>
      <c r="D420" t="s">
        <v>19</v>
      </c>
      <c r="E420" t="s">
        <v>196</v>
      </c>
      <c r="F420" s="1">
        <v>43392.364444444444</v>
      </c>
      <c r="G420">
        <v>9</v>
      </c>
      <c r="H420">
        <v>24.26</v>
      </c>
      <c r="I420">
        <v>218.34</v>
      </c>
      <c r="J420">
        <v>26</v>
      </c>
      <c r="K420" t="s">
        <v>21</v>
      </c>
      <c r="L420">
        <v>2018</v>
      </c>
      <c r="M420">
        <v>10</v>
      </c>
    </row>
    <row r="421" spans="1:13" x14ac:dyDescent="0.25">
      <c r="A421">
        <v>190044</v>
      </c>
      <c r="B421" t="s">
        <v>195</v>
      </c>
      <c r="C421" t="s">
        <v>14</v>
      </c>
      <c r="D421" t="s">
        <v>19</v>
      </c>
      <c r="E421" t="s">
        <v>196</v>
      </c>
      <c r="F421" s="1">
        <v>43406.400243055556</v>
      </c>
      <c r="G421">
        <v>1</v>
      </c>
      <c r="H421">
        <v>24.26</v>
      </c>
      <c r="I421">
        <v>24.26</v>
      </c>
      <c r="J421">
        <v>26</v>
      </c>
      <c r="K421" t="s">
        <v>21</v>
      </c>
      <c r="L421">
        <v>2018</v>
      </c>
      <c r="M421">
        <v>11</v>
      </c>
    </row>
    <row r="422" spans="1:13" x14ac:dyDescent="0.25">
      <c r="A422">
        <v>190044</v>
      </c>
      <c r="B422" t="s">
        <v>195</v>
      </c>
      <c r="C422" t="s">
        <v>14</v>
      </c>
      <c r="D422" t="s">
        <v>19</v>
      </c>
      <c r="E422" t="s">
        <v>196</v>
      </c>
      <c r="F422" s="1">
        <v>43406.400243055556</v>
      </c>
      <c r="G422">
        <v>14</v>
      </c>
      <c r="H422">
        <v>24.48</v>
      </c>
      <c r="I422">
        <v>342.72</v>
      </c>
      <c r="J422">
        <v>26</v>
      </c>
      <c r="K422" t="s">
        <v>21</v>
      </c>
      <c r="L422">
        <v>2018</v>
      </c>
      <c r="M422">
        <v>11</v>
      </c>
    </row>
    <row r="423" spans="1:13" x14ac:dyDescent="0.25">
      <c r="A423">
        <v>190044</v>
      </c>
      <c r="B423" t="s">
        <v>195</v>
      </c>
      <c r="C423" t="s">
        <v>14</v>
      </c>
      <c r="D423" t="s">
        <v>19</v>
      </c>
      <c r="E423" t="s">
        <v>196</v>
      </c>
      <c r="F423" s="1">
        <v>43413.401238425926</v>
      </c>
      <c r="G423">
        <v>15</v>
      </c>
      <c r="H423">
        <v>24.26</v>
      </c>
      <c r="I423">
        <v>363.9</v>
      </c>
      <c r="J423">
        <v>26</v>
      </c>
      <c r="K423" t="s">
        <v>21</v>
      </c>
      <c r="L423">
        <v>2018</v>
      </c>
      <c r="M423">
        <v>11</v>
      </c>
    </row>
    <row r="424" spans="1:13" x14ac:dyDescent="0.25">
      <c r="A424">
        <v>190044</v>
      </c>
      <c r="B424" t="s">
        <v>195</v>
      </c>
      <c r="C424" t="s">
        <v>14</v>
      </c>
      <c r="D424" t="s">
        <v>19</v>
      </c>
      <c r="E424" t="s">
        <v>196</v>
      </c>
      <c r="F424" s="1">
        <v>43434.351099537038</v>
      </c>
      <c r="G424">
        <v>15</v>
      </c>
      <c r="H424">
        <v>24.26</v>
      </c>
      <c r="I424">
        <v>363.9</v>
      </c>
      <c r="J424">
        <v>26</v>
      </c>
      <c r="K424" t="s">
        <v>21</v>
      </c>
      <c r="L424">
        <v>2018</v>
      </c>
      <c r="M424">
        <v>11</v>
      </c>
    </row>
    <row r="425" spans="1:13" x14ac:dyDescent="0.25">
      <c r="A425">
        <v>190044</v>
      </c>
      <c r="B425" t="s">
        <v>195</v>
      </c>
      <c r="C425" t="s">
        <v>14</v>
      </c>
      <c r="D425" t="s">
        <v>19</v>
      </c>
      <c r="E425" t="s">
        <v>196</v>
      </c>
      <c r="F425" s="1">
        <v>43469.533055555556</v>
      </c>
      <c r="G425">
        <v>15</v>
      </c>
      <c r="H425">
        <v>24.26</v>
      </c>
      <c r="I425">
        <v>363.9</v>
      </c>
      <c r="J425">
        <v>26</v>
      </c>
      <c r="K425" t="s">
        <v>21</v>
      </c>
      <c r="L425">
        <v>2019</v>
      </c>
      <c r="M425">
        <v>1</v>
      </c>
    </row>
    <row r="426" spans="1:13" x14ac:dyDescent="0.25">
      <c r="A426">
        <v>190044</v>
      </c>
      <c r="B426" t="s">
        <v>195</v>
      </c>
      <c r="C426" t="s">
        <v>14</v>
      </c>
      <c r="D426" t="s">
        <v>19</v>
      </c>
      <c r="E426" t="s">
        <v>196</v>
      </c>
      <c r="F426" s="1">
        <v>43490.41233796296</v>
      </c>
      <c r="G426">
        <v>15</v>
      </c>
      <c r="H426">
        <v>24.26</v>
      </c>
      <c r="I426">
        <v>363.9</v>
      </c>
      <c r="J426">
        <v>26</v>
      </c>
      <c r="K426" t="s">
        <v>21</v>
      </c>
      <c r="L426">
        <v>2019</v>
      </c>
      <c r="M426">
        <v>1</v>
      </c>
    </row>
    <row r="427" spans="1:13" x14ac:dyDescent="0.25">
      <c r="A427">
        <v>190044</v>
      </c>
      <c r="B427" t="s">
        <v>195</v>
      </c>
      <c r="C427" t="s">
        <v>14</v>
      </c>
      <c r="D427" t="s">
        <v>19</v>
      </c>
      <c r="E427" t="s">
        <v>196</v>
      </c>
      <c r="F427" s="1">
        <v>43504.428587962961</v>
      </c>
      <c r="G427">
        <v>10</v>
      </c>
      <c r="H427">
        <v>24.26</v>
      </c>
      <c r="I427">
        <v>242.6</v>
      </c>
      <c r="J427">
        <v>26</v>
      </c>
      <c r="K427" t="s">
        <v>21</v>
      </c>
      <c r="L427">
        <v>2019</v>
      </c>
      <c r="M427">
        <v>2</v>
      </c>
    </row>
    <row r="428" spans="1:13" x14ac:dyDescent="0.25">
      <c r="A428">
        <v>190044</v>
      </c>
      <c r="B428" t="s">
        <v>195</v>
      </c>
      <c r="C428" t="s">
        <v>14</v>
      </c>
      <c r="D428" t="s">
        <v>19</v>
      </c>
      <c r="E428" t="s">
        <v>196</v>
      </c>
      <c r="F428" s="1">
        <v>43528.379513888889</v>
      </c>
      <c r="G428">
        <v>10</v>
      </c>
      <c r="H428">
        <v>24.26</v>
      </c>
      <c r="I428">
        <v>242.6</v>
      </c>
      <c r="J428">
        <v>26</v>
      </c>
      <c r="K428" t="s">
        <v>21</v>
      </c>
      <c r="L428">
        <v>2019</v>
      </c>
      <c r="M428">
        <v>3</v>
      </c>
    </row>
    <row r="429" spans="1:13" x14ac:dyDescent="0.25">
      <c r="A429">
        <v>190044</v>
      </c>
      <c r="B429" t="s">
        <v>195</v>
      </c>
      <c r="C429" t="s">
        <v>14</v>
      </c>
      <c r="D429" t="s">
        <v>19</v>
      </c>
      <c r="E429" t="s">
        <v>196</v>
      </c>
      <c r="F429" s="1">
        <v>43539.411909722221</v>
      </c>
      <c r="G429">
        <v>15</v>
      </c>
      <c r="H429">
        <v>24.26</v>
      </c>
      <c r="I429">
        <v>363.9</v>
      </c>
      <c r="J429">
        <v>26</v>
      </c>
      <c r="K429" t="s">
        <v>21</v>
      </c>
      <c r="L429">
        <v>2019</v>
      </c>
      <c r="M429">
        <v>3</v>
      </c>
    </row>
    <row r="430" spans="1:13" x14ac:dyDescent="0.25">
      <c r="A430">
        <v>190044</v>
      </c>
      <c r="B430" t="s">
        <v>195</v>
      </c>
      <c r="C430" t="s">
        <v>14</v>
      </c>
      <c r="D430" t="s">
        <v>19</v>
      </c>
      <c r="E430" t="s">
        <v>196</v>
      </c>
      <c r="F430" s="1">
        <v>43556.372256944444</v>
      </c>
      <c r="G430">
        <v>20</v>
      </c>
      <c r="H430">
        <v>24.26</v>
      </c>
      <c r="I430">
        <v>485.2</v>
      </c>
      <c r="J430">
        <v>26</v>
      </c>
      <c r="K430" t="s">
        <v>21</v>
      </c>
      <c r="L430">
        <v>2019</v>
      </c>
      <c r="M430">
        <v>4</v>
      </c>
    </row>
    <row r="431" spans="1:13" x14ac:dyDescent="0.25">
      <c r="A431">
        <v>190044</v>
      </c>
      <c r="B431" t="s">
        <v>195</v>
      </c>
      <c r="C431" t="s">
        <v>14</v>
      </c>
      <c r="D431" t="s">
        <v>19</v>
      </c>
      <c r="E431" t="s">
        <v>196</v>
      </c>
      <c r="F431" s="1">
        <v>43567.413877314815</v>
      </c>
      <c r="G431">
        <v>22</v>
      </c>
      <c r="H431">
        <v>24.48</v>
      </c>
      <c r="I431">
        <v>538.55999999999995</v>
      </c>
      <c r="J431">
        <v>26</v>
      </c>
      <c r="K431" t="s">
        <v>21</v>
      </c>
      <c r="L431">
        <v>2019</v>
      </c>
      <c r="M431">
        <v>4</v>
      </c>
    </row>
    <row r="432" spans="1:13" x14ac:dyDescent="0.25">
      <c r="A432">
        <v>190044</v>
      </c>
      <c r="B432" t="s">
        <v>195</v>
      </c>
      <c r="C432" t="s">
        <v>14</v>
      </c>
      <c r="D432" t="s">
        <v>19</v>
      </c>
      <c r="E432" t="s">
        <v>196</v>
      </c>
      <c r="F432" s="1">
        <v>43567.413877314815</v>
      </c>
      <c r="G432">
        <v>8</v>
      </c>
      <c r="H432">
        <v>24.48</v>
      </c>
      <c r="I432">
        <v>195.84</v>
      </c>
      <c r="J432">
        <v>26</v>
      </c>
      <c r="K432" t="s">
        <v>21</v>
      </c>
      <c r="L432">
        <v>2019</v>
      </c>
      <c r="M432">
        <v>4</v>
      </c>
    </row>
    <row r="433" spans="1:13" x14ac:dyDescent="0.25">
      <c r="A433">
        <v>190044</v>
      </c>
      <c r="B433" t="s">
        <v>195</v>
      </c>
      <c r="C433" t="s">
        <v>14</v>
      </c>
      <c r="D433" t="s">
        <v>19</v>
      </c>
      <c r="E433" t="s">
        <v>196</v>
      </c>
      <c r="F433" s="1">
        <v>43572.565254629626</v>
      </c>
      <c r="G433">
        <v>36</v>
      </c>
      <c r="H433">
        <v>24.48</v>
      </c>
      <c r="I433">
        <v>881.28</v>
      </c>
      <c r="J433">
        <v>26</v>
      </c>
      <c r="K433" t="s">
        <v>21</v>
      </c>
      <c r="L433">
        <v>2019</v>
      </c>
      <c r="M433">
        <v>4</v>
      </c>
    </row>
    <row r="434" spans="1:13" x14ac:dyDescent="0.25">
      <c r="A434">
        <v>190044</v>
      </c>
      <c r="B434" t="s">
        <v>195</v>
      </c>
      <c r="C434" t="s">
        <v>14</v>
      </c>
      <c r="D434" t="s">
        <v>19</v>
      </c>
      <c r="E434" t="s">
        <v>196</v>
      </c>
      <c r="F434" s="1">
        <v>43572.565254629626</v>
      </c>
      <c r="G434">
        <v>4</v>
      </c>
      <c r="H434">
        <v>24.48</v>
      </c>
      <c r="I434">
        <v>97.92</v>
      </c>
      <c r="J434">
        <v>26</v>
      </c>
      <c r="K434" t="s">
        <v>21</v>
      </c>
      <c r="L434">
        <v>2019</v>
      </c>
      <c r="M434">
        <v>4</v>
      </c>
    </row>
    <row r="435" spans="1:13" x14ac:dyDescent="0.25">
      <c r="A435">
        <v>190044</v>
      </c>
      <c r="B435" t="s">
        <v>195</v>
      </c>
      <c r="C435" t="s">
        <v>14</v>
      </c>
      <c r="D435" t="s">
        <v>19</v>
      </c>
      <c r="E435" t="s">
        <v>196</v>
      </c>
      <c r="F435" s="1">
        <v>43588.446747685186</v>
      </c>
      <c r="G435">
        <v>20</v>
      </c>
      <c r="H435">
        <v>24.26</v>
      </c>
      <c r="I435">
        <v>485.2</v>
      </c>
      <c r="J435">
        <v>26</v>
      </c>
      <c r="K435" t="s">
        <v>21</v>
      </c>
      <c r="L435">
        <v>2019</v>
      </c>
      <c r="M435">
        <v>5</v>
      </c>
    </row>
    <row r="436" spans="1:13" x14ac:dyDescent="0.25">
      <c r="A436">
        <v>190044</v>
      </c>
      <c r="B436" t="s">
        <v>195</v>
      </c>
      <c r="C436" t="s">
        <v>14</v>
      </c>
      <c r="D436" t="s">
        <v>19</v>
      </c>
      <c r="E436" t="s">
        <v>196</v>
      </c>
      <c r="F436" s="1">
        <v>43658.408333333333</v>
      </c>
      <c r="G436">
        <v>20</v>
      </c>
      <c r="H436">
        <v>37.549999999999997</v>
      </c>
      <c r="I436">
        <v>751</v>
      </c>
      <c r="J436">
        <v>26</v>
      </c>
      <c r="K436" t="s">
        <v>21</v>
      </c>
      <c r="L436">
        <v>2019</v>
      </c>
      <c r="M436">
        <v>7</v>
      </c>
    </row>
    <row r="437" spans="1:13" x14ac:dyDescent="0.25">
      <c r="A437">
        <v>190044</v>
      </c>
      <c r="B437" t="s">
        <v>195</v>
      </c>
      <c r="C437" t="s">
        <v>14</v>
      </c>
      <c r="D437" t="s">
        <v>19</v>
      </c>
      <c r="E437" t="s">
        <v>196</v>
      </c>
      <c r="F437" s="1">
        <v>43756.416481481479</v>
      </c>
      <c r="G437">
        <v>20</v>
      </c>
      <c r="H437">
        <v>37.19</v>
      </c>
      <c r="I437">
        <v>743.8</v>
      </c>
      <c r="J437">
        <v>26</v>
      </c>
      <c r="K437" t="s">
        <v>21</v>
      </c>
      <c r="L437">
        <v>2019</v>
      </c>
      <c r="M437">
        <v>10</v>
      </c>
    </row>
    <row r="438" spans="1:13" x14ac:dyDescent="0.25">
      <c r="A438">
        <v>190044</v>
      </c>
      <c r="B438" t="s">
        <v>195</v>
      </c>
      <c r="C438" t="s">
        <v>14</v>
      </c>
      <c r="D438" t="s">
        <v>19</v>
      </c>
      <c r="E438" t="s">
        <v>196</v>
      </c>
      <c r="F438" s="1">
        <v>43756.441053240742</v>
      </c>
      <c r="G438">
        <v>20</v>
      </c>
      <c r="H438">
        <v>37.18</v>
      </c>
      <c r="I438">
        <v>743.6</v>
      </c>
      <c r="J438">
        <v>26</v>
      </c>
      <c r="K438" t="s">
        <v>21</v>
      </c>
      <c r="L438">
        <v>2019</v>
      </c>
      <c r="M438">
        <v>10</v>
      </c>
    </row>
    <row r="439" spans="1:13" x14ac:dyDescent="0.25">
      <c r="A439">
        <v>190044</v>
      </c>
      <c r="B439" t="s">
        <v>195</v>
      </c>
      <c r="C439" t="s">
        <v>14</v>
      </c>
      <c r="D439" t="s">
        <v>19</v>
      </c>
      <c r="E439" t="s">
        <v>196</v>
      </c>
      <c r="F439" s="1">
        <v>43762.469027777777</v>
      </c>
      <c r="G439">
        <v>6</v>
      </c>
      <c r="H439">
        <v>37.19</v>
      </c>
      <c r="I439">
        <v>223.14</v>
      </c>
      <c r="J439">
        <v>26</v>
      </c>
      <c r="K439" t="s">
        <v>21</v>
      </c>
      <c r="L439">
        <v>2019</v>
      </c>
      <c r="M439">
        <v>10</v>
      </c>
    </row>
    <row r="440" spans="1:13" x14ac:dyDescent="0.25">
      <c r="A440">
        <v>190044</v>
      </c>
      <c r="B440" t="s">
        <v>195</v>
      </c>
      <c r="C440" t="s">
        <v>14</v>
      </c>
      <c r="D440" t="s">
        <v>19</v>
      </c>
      <c r="E440" t="s">
        <v>196</v>
      </c>
      <c r="F440" s="1">
        <v>43762.469027777777</v>
      </c>
      <c r="G440">
        <v>14</v>
      </c>
      <c r="H440">
        <v>37.18</v>
      </c>
      <c r="I440">
        <v>520.52</v>
      </c>
      <c r="J440">
        <v>26</v>
      </c>
      <c r="K440" t="s">
        <v>21</v>
      </c>
      <c r="L440">
        <v>2019</v>
      </c>
      <c r="M440">
        <v>10</v>
      </c>
    </row>
    <row r="441" spans="1:13" x14ac:dyDescent="0.25">
      <c r="A441">
        <v>190044</v>
      </c>
      <c r="B441" t="s">
        <v>195</v>
      </c>
      <c r="C441" t="s">
        <v>14</v>
      </c>
      <c r="D441" t="s">
        <v>19</v>
      </c>
      <c r="E441" t="s">
        <v>196</v>
      </c>
      <c r="F441" s="1">
        <v>43770.401817129627</v>
      </c>
      <c r="G441">
        <v>6</v>
      </c>
      <c r="H441">
        <v>37.19</v>
      </c>
      <c r="I441">
        <v>223.14</v>
      </c>
      <c r="J441">
        <v>26</v>
      </c>
      <c r="K441" t="s">
        <v>21</v>
      </c>
      <c r="L441">
        <v>2019</v>
      </c>
      <c r="M441">
        <v>11</v>
      </c>
    </row>
    <row r="442" spans="1:13" x14ac:dyDescent="0.25">
      <c r="A442">
        <v>190044</v>
      </c>
      <c r="B442" t="s">
        <v>195</v>
      </c>
      <c r="C442" t="s">
        <v>14</v>
      </c>
      <c r="D442" t="s">
        <v>19</v>
      </c>
      <c r="E442" t="s">
        <v>196</v>
      </c>
      <c r="F442" s="1">
        <v>43770.401817129627</v>
      </c>
      <c r="G442">
        <v>7</v>
      </c>
      <c r="H442">
        <v>37.19</v>
      </c>
      <c r="I442">
        <v>260.33</v>
      </c>
      <c r="J442">
        <v>26</v>
      </c>
      <c r="K442" t="s">
        <v>21</v>
      </c>
      <c r="L442">
        <v>2019</v>
      </c>
      <c r="M442">
        <v>11</v>
      </c>
    </row>
    <row r="443" spans="1:13" x14ac:dyDescent="0.25">
      <c r="A443">
        <v>190044</v>
      </c>
      <c r="B443" t="s">
        <v>195</v>
      </c>
      <c r="C443" t="s">
        <v>14</v>
      </c>
      <c r="D443" t="s">
        <v>19</v>
      </c>
      <c r="E443" t="s">
        <v>196</v>
      </c>
      <c r="F443" s="1">
        <v>43770.401817129627</v>
      </c>
      <c r="G443">
        <v>2</v>
      </c>
      <c r="H443">
        <v>37.18</v>
      </c>
      <c r="I443">
        <v>74.36</v>
      </c>
      <c r="J443">
        <v>26</v>
      </c>
      <c r="K443" t="s">
        <v>21</v>
      </c>
      <c r="L443">
        <v>2019</v>
      </c>
      <c r="M443">
        <v>11</v>
      </c>
    </row>
    <row r="444" spans="1:13" x14ac:dyDescent="0.25">
      <c r="A444">
        <v>190044</v>
      </c>
      <c r="B444" t="s">
        <v>195</v>
      </c>
      <c r="C444" t="s">
        <v>14</v>
      </c>
      <c r="D444" t="s">
        <v>19</v>
      </c>
      <c r="E444" t="s">
        <v>196</v>
      </c>
      <c r="F444" s="1">
        <v>43791.438564814816</v>
      </c>
      <c r="G444">
        <v>20</v>
      </c>
      <c r="H444">
        <v>37.18</v>
      </c>
      <c r="I444">
        <v>743.6</v>
      </c>
      <c r="J444">
        <v>26</v>
      </c>
      <c r="K444" t="s">
        <v>21</v>
      </c>
      <c r="L444">
        <v>2019</v>
      </c>
      <c r="M444">
        <v>11</v>
      </c>
    </row>
    <row r="445" spans="1:13" x14ac:dyDescent="0.25">
      <c r="A445">
        <v>114075</v>
      </c>
      <c r="B445" t="s">
        <v>197</v>
      </c>
      <c r="C445" t="s">
        <v>14</v>
      </c>
      <c r="D445" t="s">
        <v>19</v>
      </c>
      <c r="E445" t="s">
        <v>198</v>
      </c>
      <c r="F445" s="1">
        <v>43133.450462962966</v>
      </c>
      <c r="G445">
        <v>1</v>
      </c>
      <c r="H445">
        <v>294.99</v>
      </c>
      <c r="I445">
        <v>294.99</v>
      </c>
      <c r="J445">
        <v>26</v>
      </c>
      <c r="K445" t="s">
        <v>21</v>
      </c>
      <c r="L445">
        <v>2018</v>
      </c>
      <c r="M445">
        <v>2</v>
      </c>
    </row>
    <row r="446" spans="1:13" x14ac:dyDescent="0.25">
      <c r="A446">
        <v>114075</v>
      </c>
      <c r="B446" t="s">
        <v>197</v>
      </c>
      <c r="C446" t="s">
        <v>14</v>
      </c>
      <c r="D446" t="s">
        <v>19</v>
      </c>
      <c r="E446" t="s">
        <v>198</v>
      </c>
      <c r="F446" s="1">
        <v>43175.372418981482</v>
      </c>
      <c r="G446">
        <v>1</v>
      </c>
      <c r="H446">
        <v>294.95</v>
      </c>
      <c r="I446">
        <v>294.95</v>
      </c>
      <c r="J446">
        <v>26</v>
      </c>
      <c r="K446" t="s">
        <v>21</v>
      </c>
      <c r="L446">
        <v>2018</v>
      </c>
      <c r="M446">
        <v>3</v>
      </c>
    </row>
    <row r="447" spans="1:13" x14ac:dyDescent="0.25">
      <c r="A447">
        <v>114075</v>
      </c>
      <c r="B447" t="s">
        <v>197</v>
      </c>
      <c r="C447" t="s">
        <v>14</v>
      </c>
      <c r="D447" t="s">
        <v>19</v>
      </c>
      <c r="E447" t="s">
        <v>198</v>
      </c>
      <c r="F447" s="1">
        <v>43203.413263888891</v>
      </c>
      <c r="G447">
        <v>1</v>
      </c>
      <c r="H447">
        <v>294.95</v>
      </c>
      <c r="I447">
        <v>294.95</v>
      </c>
      <c r="J447">
        <v>26</v>
      </c>
      <c r="K447" t="s">
        <v>21</v>
      </c>
      <c r="L447">
        <v>2018</v>
      </c>
      <c r="M447">
        <v>4</v>
      </c>
    </row>
    <row r="448" spans="1:13" x14ac:dyDescent="0.25">
      <c r="A448">
        <v>114075</v>
      </c>
      <c r="B448" t="s">
        <v>197</v>
      </c>
      <c r="C448" t="s">
        <v>14</v>
      </c>
      <c r="D448" t="s">
        <v>19</v>
      </c>
      <c r="E448" t="s">
        <v>198</v>
      </c>
      <c r="F448" s="1">
        <v>43231.410833333335</v>
      </c>
      <c r="G448">
        <v>1</v>
      </c>
      <c r="H448">
        <v>294.95</v>
      </c>
      <c r="I448">
        <v>294.95</v>
      </c>
      <c r="J448">
        <v>26</v>
      </c>
      <c r="K448" t="s">
        <v>21</v>
      </c>
      <c r="L448">
        <v>2018</v>
      </c>
      <c r="M448">
        <v>5</v>
      </c>
    </row>
    <row r="449" spans="1:13" x14ac:dyDescent="0.25">
      <c r="A449">
        <v>114075</v>
      </c>
      <c r="B449" t="s">
        <v>197</v>
      </c>
      <c r="C449" t="s">
        <v>14</v>
      </c>
      <c r="D449" t="s">
        <v>19</v>
      </c>
      <c r="E449" t="s">
        <v>198</v>
      </c>
      <c r="F449" s="1">
        <v>43273.411238425928</v>
      </c>
      <c r="G449">
        <v>1</v>
      </c>
      <c r="H449">
        <v>294.95</v>
      </c>
      <c r="I449">
        <v>294.95</v>
      </c>
      <c r="J449">
        <v>26</v>
      </c>
      <c r="K449" t="s">
        <v>21</v>
      </c>
      <c r="L449">
        <v>2018</v>
      </c>
      <c r="M449">
        <v>6</v>
      </c>
    </row>
    <row r="450" spans="1:13" x14ac:dyDescent="0.25">
      <c r="A450">
        <v>201992</v>
      </c>
      <c r="B450" t="s">
        <v>199</v>
      </c>
      <c r="C450" t="s">
        <v>14</v>
      </c>
      <c r="D450" t="s">
        <v>19</v>
      </c>
      <c r="E450" t="s">
        <v>198</v>
      </c>
      <c r="F450" s="1">
        <v>43406.400243055556</v>
      </c>
      <c r="G450">
        <v>1</v>
      </c>
      <c r="H450">
        <v>553.51</v>
      </c>
      <c r="I450">
        <v>553.51</v>
      </c>
      <c r="J450">
        <v>26</v>
      </c>
      <c r="K450" t="s">
        <v>21</v>
      </c>
      <c r="L450">
        <v>2018</v>
      </c>
      <c r="M450">
        <v>11</v>
      </c>
    </row>
    <row r="451" spans="1:13" x14ac:dyDescent="0.25">
      <c r="A451">
        <v>201992</v>
      </c>
      <c r="B451" t="s">
        <v>199</v>
      </c>
      <c r="C451" t="s">
        <v>14</v>
      </c>
      <c r="D451" t="s">
        <v>19</v>
      </c>
      <c r="E451" t="s">
        <v>198</v>
      </c>
      <c r="F451" s="1">
        <v>43427.546168981484</v>
      </c>
      <c r="G451">
        <v>1</v>
      </c>
      <c r="H451">
        <v>553.51</v>
      </c>
      <c r="I451">
        <v>553.51</v>
      </c>
      <c r="J451">
        <v>26</v>
      </c>
      <c r="K451" t="s">
        <v>21</v>
      </c>
      <c r="L451">
        <v>2018</v>
      </c>
      <c r="M451">
        <v>11</v>
      </c>
    </row>
    <row r="452" spans="1:13" x14ac:dyDescent="0.25">
      <c r="A452">
        <v>201992</v>
      </c>
      <c r="B452" t="s">
        <v>199</v>
      </c>
      <c r="C452" t="s">
        <v>14</v>
      </c>
      <c r="D452" t="s">
        <v>19</v>
      </c>
      <c r="E452" t="s">
        <v>198</v>
      </c>
      <c r="F452" s="1">
        <v>43476.400891203702</v>
      </c>
      <c r="G452">
        <v>1</v>
      </c>
      <c r="H452">
        <v>553.51</v>
      </c>
      <c r="I452">
        <v>553.51</v>
      </c>
      <c r="J452">
        <v>26</v>
      </c>
      <c r="K452" t="s">
        <v>21</v>
      </c>
      <c r="L452">
        <v>2019</v>
      </c>
      <c r="M452">
        <v>1</v>
      </c>
    </row>
    <row r="453" spans="1:13" x14ac:dyDescent="0.25">
      <c r="A453">
        <v>201992</v>
      </c>
      <c r="B453" t="s">
        <v>199</v>
      </c>
      <c r="C453" t="s">
        <v>14</v>
      </c>
      <c r="D453" t="s">
        <v>19</v>
      </c>
      <c r="E453" t="s">
        <v>198</v>
      </c>
      <c r="F453" s="1">
        <v>43707.40221064815</v>
      </c>
      <c r="G453">
        <v>1</v>
      </c>
      <c r="H453">
        <v>552.80999999999995</v>
      </c>
      <c r="I453">
        <v>552.80999999999995</v>
      </c>
      <c r="J453">
        <v>26</v>
      </c>
      <c r="K453" t="s">
        <v>21</v>
      </c>
      <c r="L453">
        <v>2019</v>
      </c>
      <c r="M453">
        <v>8</v>
      </c>
    </row>
    <row r="454" spans="1:13" x14ac:dyDescent="0.25">
      <c r="A454">
        <v>197522</v>
      </c>
      <c r="B454" t="s">
        <v>200</v>
      </c>
      <c r="C454" t="s">
        <v>14</v>
      </c>
      <c r="D454" t="s">
        <v>19</v>
      </c>
      <c r="E454" t="s">
        <v>198</v>
      </c>
      <c r="F454" s="1">
        <v>43714.459502314814</v>
      </c>
      <c r="G454">
        <v>1</v>
      </c>
      <c r="H454">
        <v>159.02000000000001</v>
      </c>
      <c r="I454">
        <v>159.02000000000001</v>
      </c>
      <c r="J454">
        <v>26</v>
      </c>
      <c r="K454" t="s">
        <v>21</v>
      </c>
      <c r="L454">
        <v>2019</v>
      </c>
      <c r="M454">
        <v>9</v>
      </c>
    </row>
    <row r="455" spans="1:13" x14ac:dyDescent="0.25">
      <c r="A455">
        <v>114075</v>
      </c>
      <c r="B455" t="s">
        <v>197</v>
      </c>
      <c r="C455" t="s">
        <v>14</v>
      </c>
      <c r="D455" t="s">
        <v>19</v>
      </c>
      <c r="E455" t="s">
        <v>198</v>
      </c>
      <c r="F455" s="1">
        <v>43756.416481481479</v>
      </c>
      <c r="G455">
        <v>2</v>
      </c>
      <c r="H455">
        <v>294.7</v>
      </c>
      <c r="I455">
        <v>589.4</v>
      </c>
      <c r="J455">
        <v>26</v>
      </c>
      <c r="K455" t="s">
        <v>21</v>
      </c>
      <c r="L455">
        <v>2019</v>
      </c>
      <c r="M455">
        <v>10</v>
      </c>
    </row>
    <row r="456" spans="1:13" x14ac:dyDescent="0.25">
      <c r="A456">
        <v>201992</v>
      </c>
      <c r="B456" t="s">
        <v>199</v>
      </c>
      <c r="C456" t="s">
        <v>14</v>
      </c>
      <c r="D456" t="s">
        <v>19</v>
      </c>
      <c r="E456" t="s">
        <v>198</v>
      </c>
      <c r="F456" s="1">
        <v>43777.428796296299</v>
      </c>
      <c r="G456">
        <v>1</v>
      </c>
      <c r="H456">
        <v>552.80999999999995</v>
      </c>
      <c r="I456">
        <v>552.80999999999995</v>
      </c>
      <c r="J456">
        <v>26</v>
      </c>
      <c r="K456" t="s">
        <v>21</v>
      </c>
      <c r="L456">
        <v>2019</v>
      </c>
      <c r="M456">
        <v>11</v>
      </c>
    </row>
    <row r="457" spans="1:13" x14ac:dyDescent="0.25">
      <c r="A457">
        <v>184090</v>
      </c>
      <c r="B457" t="s">
        <v>201</v>
      </c>
      <c r="C457" t="s">
        <v>14</v>
      </c>
      <c r="D457" t="s">
        <v>19</v>
      </c>
      <c r="E457" t="s">
        <v>202</v>
      </c>
      <c r="F457" s="1">
        <v>43224.365277777775</v>
      </c>
      <c r="G457">
        <v>2</v>
      </c>
      <c r="H457">
        <v>60.14</v>
      </c>
      <c r="I457">
        <v>120.28</v>
      </c>
      <c r="J457">
        <v>26</v>
      </c>
      <c r="K457" t="s">
        <v>21</v>
      </c>
      <c r="L457">
        <v>2018</v>
      </c>
      <c r="M457">
        <v>5</v>
      </c>
    </row>
    <row r="458" spans="1:13" x14ac:dyDescent="0.25">
      <c r="A458">
        <v>184090</v>
      </c>
      <c r="B458" t="s">
        <v>201</v>
      </c>
      <c r="C458" t="s">
        <v>14</v>
      </c>
      <c r="D458" t="s">
        <v>19</v>
      </c>
      <c r="E458" t="s">
        <v>202</v>
      </c>
      <c r="F458" s="1">
        <v>43343.337569444448</v>
      </c>
      <c r="G458">
        <v>4</v>
      </c>
      <c r="H458">
        <v>60.14</v>
      </c>
      <c r="I458">
        <v>240.56</v>
      </c>
      <c r="J458">
        <v>26</v>
      </c>
      <c r="K458" t="s">
        <v>21</v>
      </c>
      <c r="L458">
        <v>2018</v>
      </c>
      <c r="M458">
        <v>8</v>
      </c>
    </row>
    <row r="459" spans="1:13" x14ac:dyDescent="0.25">
      <c r="A459">
        <v>184090</v>
      </c>
      <c r="B459" t="s">
        <v>201</v>
      </c>
      <c r="C459" t="s">
        <v>14</v>
      </c>
      <c r="D459" t="s">
        <v>19</v>
      </c>
      <c r="E459" t="s">
        <v>202</v>
      </c>
      <c r="F459" s="1">
        <v>43343.34103009259</v>
      </c>
      <c r="G459">
        <v>4</v>
      </c>
      <c r="H459">
        <v>60.14</v>
      </c>
      <c r="I459">
        <v>240.56</v>
      </c>
      <c r="J459">
        <v>26</v>
      </c>
      <c r="K459" t="s">
        <v>21</v>
      </c>
      <c r="L459">
        <v>2018</v>
      </c>
      <c r="M459">
        <v>8</v>
      </c>
    </row>
    <row r="460" spans="1:13" x14ac:dyDescent="0.25">
      <c r="A460">
        <v>184090</v>
      </c>
      <c r="B460" t="s">
        <v>201</v>
      </c>
      <c r="C460" t="s">
        <v>14</v>
      </c>
      <c r="D460" t="s">
        <v>19</v>
      </c>
      <c r="E460" t="s">
        <v>202</v>
      </c>
      <c r="F460" s="1">
        <v>43343.34207175926</v>
      </c>
      <c r="G460">
        <v>4</v>
      </c>
      <c r="H460">
        <v>60.14</v>
      </c>
      <c r="I460">
        <v>240.56</v>
      </c>
      <c r="J460">
        <v>26</v>
      </c>
      <c r="K460" t="s">
        <v>21</v>
      </c>
      <c r="L460">
        <v>2018</v>
      </c>
      <c r="M460">
        <v>8</v>
      </c>
    </row>
    <row r="461" spans="1:13" x14ac:dyDescent="0.25">
      <c r="A461">
        <v>184090</v>
      </c>
      <c r="B461" t="s">
        <v>201</v>
      </c>
      <c r="C461" t="s">
        <v>14</v>
      </c>
      <c r="D461" t="s">
        <v>19</v>
      </c>
      <c r="E461" t="s">
        <v>202</v>
      </c>
      <c r="F461" s="1">
        <v>43364.407893518517</v>
      </c>
      <c r="G461">
        <v>3</v>
      </c>
      <c r="H461">
        <v>60.14</v>
      </c>
      <c r="I461">
        <v>180.42</v>
      </c>
      <c r="J461">
        <v>26</v>
      </c>
      <c r="K461" t="s">
        <v>21</v>
      </c>
      <c r="L461">
        <v>2018</v>
      </c>
      <c r="M461">
        <v>9</v>
      </c>
    </row>
    <row r="462" spans="1:13" x14ac:dyDescent="0.25">
      <c r="A462">
        <v>184090</v>
      </c>
      <c r="B462" t="s">
        <v>201</v>
      </c>
      <c r="C462" t="s">
        <v>14</v>
      </c>
      <c r="D462" t="s">
        <v>19</v>
      </c>
      <c r="E462" t="s">
        <v>202</v>
      </c>
      <c r="F462" s="1">
        <v>43560.406712962962</v>
      </c>
      <c r="G462">
        <v>2</v>
      </c>
      <c r="H462">
        <v>60.14</v>
      </c>
      <c r="I462">
        <v>120.28</v>
      </c>
      <c r="J462">
        <v>26</v>
      </c>
      <c r="K462" t="s">
        <v>21</v>
      </c>
      <c r="L462">
        <v>2019</v>
      </c>
      <c r="M462">
        <v>4</v>
      </c>
    </row>
    <row r="463" spans="1:13" x14ac:dyDescent="0.25">
      <c r="A463">
        <v>184090</v>
      </c>
      <c r="B463" t="s">
        <v>201</v>
      </c>
      <c r="C463" t="s">
        <v>14</v>
      </c>
      <c r="D463" t="s">
        <v>19</v>
      </c>
      <c r="E463" t="s">
        <v>202</v>
      </c>
      <c r="F463" s="1">
        <v>43567.387337962966</v>
      </c>
      <c r="G463">
        <v>3</v>
      </c>
      <c r="H463">
        <v>60.14</v>
      </c>
      <c r="I463">
        <v>180.42</v>
      </c>
      <c r="J463">
        <v>26</v>
      </c>
      <c r="K463" t="s">
        <v>21</v>
      </c>
      <c r="L463">
        <v>2019</v>
      </c>
      <c r="M463">
        <v>4</v>
      </c>
    </row>
    <row r="464" spans="1:13" x14ac:dyDescent="0.25">
      <c r="A464">
        <v>184090</v>
      </c>
      <c r="B464" t="s">
        <v>201</v>
      </c>
      <c r="C464" t="s">
        <v>14</v>
      </c>
      <c r="D464" t="s">
        <v>19</v>
      </c>
      <c r="E464" t="s">
        <v>202</v>
      </c>
      <c r="F464" s="1">
        <v>43658.408333333333</v>
      </c>
      <c r="G464">
        <v>3</v>
      </c>
      <c r="H464">
        <v>60.14</v>
      </c>
      <c r="I464">
        <v>180.42</v>
      </c>
      <c r="J464">
        <v>26</v>
      </c>
      <c r="K464" t="s">
        <v>21</v>
      </c>
      <c r="L464">
        <v>2019</v>
      </c>
      <c r="M464">
        <v>7</v>
      </c>
    </row>
    <row r="465" spans="1:13" x14ac:dyDescent="0.25">
      <c r="A465">
        <v>184090</v>
      </c>
      <c r="B465" t="s">
        <v>201</v>
      </c>
      <c r="C465" t="s">
        <v>14</v>
      </c>
      <c r="D465" t="s">
        <v>19</v>
      </c>
      <c r="E465" t="s">
        <v>202</v>
      </c>
      <c r="F465" s="1">
        <v>43735.376712962963</v>
      </c>
      <c r="G465">
        <v>3</v>
      </c>
      <c r="H465">
        <v>60.08</v>
      </c>
      <c r="I465">
        <v>180.24</v>
      </c>
      <c r="J465">
        <v>26</v>
      </c>
      <c r="K465" t="s">
        <v>21</v>
      </c>
      <c r="L465">
        <v>2019</v>
      </c>
      <c r="M465">
        <v>9</v>
      </c>
    </row>
    <row r="466" spans="1:13" x14ac:dyDescent="0.25">
      <c r="A466">
        <v>184090</v>
      </c>
      <c r="B466" t="s">
        <v>201</v>
      </c>
      <c r="C466" t="s">
        <v>14</v>
      </c>
      <c r="D466" t="s">
        <v>19</v>
      </c>
      <c r="E466" t="s">
        <v>202</v>
      </c>
      <c r="F466" s="1">
        <v>43784.411840277775</v>
      </c>
      <c r="G466">
        <v>3</v>
      </c>
      <c r="H466">
        <v>60.08</v>
      </c>
      <c r="I466">
        <v>180.24</v>
      </c>
      <c r="J466">
        <v>26</v>
      </c>
      <c r="K466" t="s">
        <v>21</v>
      </c>
      <c r="L466">
        <v>2019</v>
      </c>
      <c r="M466">
        <v>11</v>
      </c>
    </row>
    <row r="467" spans="1:13" x14ac:dyDescent="0.25">
      <c r="A467">
        <v>184090</v>
      </c>
      <c r="B467" t="s">
        <v>201</v>
      </c>
      <c r="C467" t="s">
        <v>14</v>
      </c>
      <c r="D467" t="s">
        <v>19</v>
      </c>
      <c r="E467" t="s">
        <v>202</v>
      </c>
      <c r="F467" s="1">
        <v>43798.326064814813</v>
      </c>
      <c r="G467">
        <v>3</v>
      </c>
      <c r="H467">
        <v>60.08</v>
      </c>
      <c r="I467">
        <v>180.24</v>
      </c>
      <c r="J467">
        <v>26</v>
      </c>
      <c r="K467" t="s">
        <v>21</v>
      </c>
      <c r="L467">
        <v>2019</v>
      </c>
      <c r="M467">
        <v>11</v>
      </c>
    </row>
    <row r="468" spans="1:13" x14ac:dyDescent="0.25">
      <c r="A468">
        <v>184090</v>
      </c>
      <c r="B468" t="s">
        <v>201</v>
      </c>
      <c r="C468" t="s">
        <v>14</v>
      </c>
      <c r="D468" t="s">
        <v>19</v>
      </c>
      <c r="E468" t="s">
        <v>202</v>
      </c>
      <c r="F468" s="1">
        <v>43812.338703703703</v>
      </c>
      <c r="G468">
        <v>5</v>
      </c>
      <c r="H468">
        <v>60.08</v>
      </c>
      <c r="I468">
        <v>300.39999999999998</v>
      </c>
      <c r="J468">
        <v>26</v>
      </c>
      <c r="K468" t="s">
        <v>21</v>
      </c>
      <c r="L468">
        <v>2019</v>
      </c>
      <c r="M468">
        <v>12</v>
      </c>
    </row>
    <row r="469" spans="1:13" x14ac:dyDescent="0.25">
      <c r="A469">
        <v>121698</v>
      </c>
      <c r="B469" t="s">
        <v>203</v>
      </c>
      <c r="C469" t="s">
        <v>14</v>
      </c>
      <c r="D469" t="s">
        <v>19</v>
      </c>
      <c r="E469" t="s">
        <v>204</v>
      </c>
      <c r="F469" s="1">
        <v>43735.376712962963</v>
      </c>
      <c r="G469">
        <v>1</v>
      </c>
      <c r="H469">
        <v>28.61</v>
      </c>
      <c r="I469">
        <v>28.61</v>
      </c>
      <c r="J469">
        <v>26</v>
      </c>
      <c r="K469" t="s">
        <v>21</v>
      </c>
      <c r="L469">
        <v>2019</v>
      </c>
      <c r="M469">
        <v>9</v>
      </c>
    </row>
    <row r="470" spans="1:13" x14ac:dyDescent="0.25">
      <c r="A470">
        <v>121698</v>
      </c>
      <c r="B470" t="s">
        <v>203</v>
      </c>
      <c r="C470" t="s">
        <v>14</v>
      </c>
      <c r="D470" t="s">
        <v>19</v>
      </c>
      <c r="E470" t="s">
        <v>204</v>
      </c>
      <c r="F470" s="1">
        <v>43770.401817129627</v>
      </c>
      <c r="G470">
        <v>2</v>
      </c>
      <c r="H470">
        <v>28.61</v>
      </c>
      <c r="I470">
        <v>57.22</v>
      </c>
      <c r="J470">
        <v>26</v>
      </c>
      <c r="K470" t="s">
        <v>21</v>
      </c>
      <c r="L470">
        <v>2019</v>
      </c>
      <c r="M470">
        <v>11</v>
      </c>
    </row>
    <row r="471" spans="1:13" x14ac:dyDescent="0.25">
      <c r="A471">
        <v>121698</v>
      </c>
      <c r="B471" t="s">
        <v>203</v>
      </c>
      <c r="C471" t="s">
        <v>14</v>
      </c>
      <c r="D471" t="s">
        <v>19</v>
      </c>
      <c r="E471" t="s">
        <v>204</v>
      </c>
      <c r="F471" s="1">
        <v>43805.437905092593</v>
      </c>
      <c r="G471">
        <v>2</v>
      </c>
      <c r="H471">
        <v>28.61</v>
      </c>
      <c r="I471">
        <v>57.22</v>
      </c>
      <c r="J471">
        <v>26</v>
      </c>
      <c r="K471" t="s">
        <v>21</v>
      </c>
      <c r="L471">
        <v>2019</v>
      </c>
      <c r="M471">
        <v>12</v>
      </c>
    </row>
    <row r="472" spans="1:13" x14ac:dyDescent="0.25">
      <c r="A472">
        <v>118390</v>
      </c>
      <c r="B472" t="s">
        <v>205</v>
      </c>
      <c r="C472" t="s">
        <v>14</v>
      </c>
      <c r="D472" t="s">
        <v>19</v>
      </c>
      <c r="E472" t="s">
        <v>206</v>
      </c>
      <c r="F472" s="1">
        <v>43595.385821759257</v>
      </c>
      <c r="G472">
        <v>1</v>
      </c>
      <c r="H472">
        <v>256.83</v>
      </c>
      <c r="I472">
        <v>256.83</v>
      </c>
      <c r="J472">
        <v>26</v>
      </c>
      <c r="K472" t="s">
        <v>21</v>
      </c>
      <c r="L472">
        <v>2019</v>
      </c>
      <c r="M472">
        <v>5</v>
      </c>
    </row>
    <row r="473" spans="1:13" x14ac:dyDescent="0.25">
      <c r="A473">
        <v>169418</v>
      </c>
      <c r="B473" t="s">
        <v>207</v>
      </c>
      <c r="C473" t="s">
        <v>14</v>
      </c>
      <c r="D473" t="s">
        <v>19</v>
      </c>
      <c r="E473" t="s">
        <v>71</v>
      </c>
      <c r="F473" s="1">
        <v>43308.345277777778</v>
      </c>
      <c r="G473">
        <v>1</v>
      </c>
      <c r="H473">
        <v>135.15</v>
      </c>
      <c r="I473">
        <v>135.15</v>
      </c>
      <c r="J473">
        <v>26</v>
      </c>
      <c r="K473" t="s">
        <v>21</v>
      </c>
      <c r="L473">
        <v>2018</v>
      </c>
      <c r="M473">
        <v>7</v>
      </c>
    </row>
    <row r="474" spans="1:13" x14ac:dyDescent="0.25">
      <c r="A474">
        <v>169418</v>
      </c>
      <c r="B474" t="s">
        <v>207</v>
      </c>
      <c r="C474" t="s">
        <v>14</v>
      </c>
      <c r="D474" t="s">
        <v>19</v>
      </c>
      <c r="E474" t="s">
        <v>71</v>
      </c>
      <c r="F474" s="1">
        <v>43311.382430555554</v>
      </c>
      <c r="G474">
        <v>1</v>
      </c>
      <c r="H474">
        <v>135.15</v>
      </c>
      <c r="I474">
        <v>135.15</v>
      </c>
      <c r="J474">
        <v>26</v>
      </c>
      <c r="K474" t="s">
        <v>21</v>
      </c>
      <c r="L474">
        <v>2018</v>
      </c>
      <c r="M474">
        <v>7</v>
      </c>
    </row>
    <row r="475" spans="1:13" x14ac:dyDescent="0.25">
      <c r="A475">
        <v>169418</v>
      </c>
      <c r="B475" t="s">
        <v>207</v>
      </c>
      <c r="C475" t="s">
        <v>14</v>
      </c>
      <c r="D475" t="s">
        <v>19</v>
      </c>
      <c r="E475" t="s">
        <v>71</v>
      </c>
      <c r="F475" s="1">
        <v>43770.401817129627</v>
      </c>
      <c r="G475">
        <v>1</v>
      </c>
      <c r="H475">
        <v>134.97999999999999</v>
      </c>
      <c r="I475">
        <v>134.97999999999999</v>
      </c>
      <c r="J475">
        <v>26</v>
      </c>
      <c r="K475" t="s">
        <v>21</v>
      </c>
      <c r="L475">
        <v>2019</v>
      </c>
      <c r="M475">
        <v>11</v>
      </c>
    </row>
    <row r="476" spans="1:13" x14ac:dyDescent="0.25">
      <c r="A476">
        <v>102478</v>
      </c>
      <c r="B476" t="s">
        <v>208</v>
      </c>
      <c r="C476" t="s">
        <v>14</v>
      </c>
      <c r="D476" t="s">
        <v>54</v>
      </c>
      <c r="E476" t="s">
        <v>71</v>
      </c>
      <c r="F476" s="1">
        <v>43385.405856481484</v>
      </c>
      <c r="G476">
        <v>2</v>
      </c>
      <c r="H476">
        <v>77.08</v>
      </c>
      <c r="I476">
        <v>154.16</v>
      </c>
      <c r="J476">
        <v>26</v>
      </c>
      <c r="K476" t="s">
        <v>21</v>
      </c>
      <c r="L476">
        <v>2018</v>
      </c>
      <c r="M476">
        <v>10</v>
      </c>
    </row>
    <row r="477" spans="1:13" x14ac:dyDescent="0.25">
      <c r="A477">
        <v>102477</v>
      </c>
      <c r="B477" t="s">
        <v>209</v>
      </c>
      <c r="C477" t="s">
        <v>14</v>
      </c>
      <c r="D477" t="s">
        <v>54</v>
      </c>
      <c r="E477" t="s">
        <v>71</v>
      </c>
      <c r="F477" s="1">
        <v>43385.405856481484</v>
      </c>
      <c r="G477">
        <v>2</v>
      </c>
      <c r="H477">
        <v>40.25</v>
      </c>
      <c r="I477">
        <v>80.5</v>
      </c>
      <c r="J477">
        <v>26</v>
      </c>
      <c r="K477" t="s">
        <v>21</v>
      </c>
      <c r="L477">
        <v>2018</v>
      </c>
      <c r="M477">
        <v>10</v>
      </c>
    </row>
    <row r="478" spans="1:13" x14ac:dyDescent="0.25">
      <c r="A478">
        <v>230422</v>
      </c>
      <c r="B478" t="s">
        <v>209</v>
      </c>
      <c r="C478" t="s">
        <v>14</v>
      </c>
      <c r="D478" t="s">
        <v>54</v>
      </c>
      <c r="E478" t="s">
        <v>71</v>
      </c>
      <c r="F478" s="1">
        <v>43539.411909722221</v>
      </c>
      <c r="G478">
        <v>2</v>
      </c>
      <c r="H478">
        <v>39.9</v>
      </c>
      <c r="I478">
        <v>79.8</v>
      </c>
      <c r="J478">
        <v>26</v>
      </c>
      <c r="K478" t="s">
        <v>21</v>
      </c>
      <c r="L478">
        <v>2019</v>
      </c>
      <c r="M478">
        <v>3</v>
      </c>
    </row>
    <row r="479" spans="1:13" x14ac:dyDescent="0.25">
      <c r="A479">
        <v>230420</v>
      </c>
      <c r="B479" t="s">
        <v>210</v>
      </c>
      <c r="C479" t="s">
        <v>14</v>
      </c>
      <c r="D479" t="s">
        <v>54</v>
      </c>
      <c r="E479" t="s">
        <v>71</v>
      </c>
      <c r="F479" s="1">
        <v>43539.411909722221</v>
      </c>
      <c r="G479">
        <v>2</v>
      </c>
      <c r="H479">
        <v>77.08</v>
      </c>
      <c r="I479">
        <v>154.16</v>
      </c>
      <c r="J479">
        <v>26</v>
      </c>
      <c r="K479" t="s">
        <v>21</v>
      </c>
      <c r="L479">
        <v>2019</v>
      </c>
      <c r="M479">
        <v>3</v>
      </c>
    </row>
    <row r="480" spans="1:13" x14ac:dyDescent="0.25">
      <c r="A480">
        <v>230420</v>
      </c>
      <c r="B480" t="s">
        <v>210</v>
      </c>
      <c r="C480" t="s">
        <v>14</v>
      </c>
      <c r="D480" t="s">
        <v>54</v>
      </c>
      <c r="E480" t="s">
        <v>71</v>
      </c>
      <c r="F480" s="1">
        <v>43679.472754629627</v>
      </c>
      <c r="G480">
        <v>3</v>
      </c>
      <c r="H480">
        <v>77.010000000000005</v>
      </c>
      <c r="I480">
        <v>231.03</v>
      </c>
      <c r="J480">
        <v>26</v>
      </c>
      <c r="K480" t="s">
        <v>21</v>
      </c>
      <c r="L480">
        <v>2019</v>
      </c>
      <c r="M480">
        <v>8</v>
      </c>
    </row>
    <row r="481" spans="1:13" x14ac:dyDescent="0.25">
      <c r="A481">
        <v>846346</v>
      </c>
      <c r="B481" t="s">
        <v>211</v>
      </c>
      <c r="C481" t="s">
        <v>14</v>
      </c>
      <c r="D481" t="s">
        <v>19</v>
      </c>
      <c r="E481" t="s">
        <v>44</v>
      </c>
      <c r="F481" s="1">
        <v>43216.542546296296</v>
      </c>
      <c r="G481">
        <v>3</v>
      </c>
      <c r="H481">
        <v>115.57</v>
      </c>
      <c r="I481">
        <v>346.71</v>
      </c>
      <c r="J481">
        <v>26</v>
      </c>
      <c r="K481" t="s">
        <v>21</v>
      </c>
      <c r="L481">
        <v>2018</v>
      </c>
      <c r="M481">
        <v>4</v>
      </c>
    </row>
    <row r="482" spans="1:13" x14ac:dyDescent="0.25">
      <c r="A482">
        <v>846346</v>
      </c>
      <c r="B482" t="s">
        <v>211</v>
      </c>
      <c r="C482" t="s">
        <v>14</v>
      </c>
      <c r="D482" t="s">
        <v>19</v>
      </c>
      <c r="E482" t="s">
        <v>44</v>
      </c>
      <c r="F482" s="1">
        <v>43217.36478009259</v>
      </c>
      <c r="G482">
        <v>3</v>
      </c>
      <c r="H482">
        <v>115.56</v>
      </c>
      <c r="I482">
        <v>346.68</v>
      </c>
      <c r="J482">
        <v>26</v>
      </c>
      <c r="K482" t="s">
        <v>21</v>
      </c>
      <c r="L482">
        <v>2018</v>
      </c>
      <c r="M482">
        <v>4</v>
      </c>
    </row>
    <row r="483" spans="1:13" x14ac:dyDescent="0.25">
      <c r="A483">
        <v>846346</v>
      </c>
      <c r="B483" t="s">
        <v>211</v>
      </c>
      <c r="C483" t="s">
        <v>14</v>
      </c>
      <c r="D483" t="s">
        <v>19</v>
      </c>
      <c r="E483" t="s">
        <v>44</v>
      </c>
      <c r="F483" s="1">
        <v>43259.410729166666</v>
      </c>
      <c r="G483">
        <v>1</v>
      </c>
      <c r="H483">
        <v>115.56</v>
      </c>
      <c r="I483">
        <v>115.56</v>
      </c>
      <c r="J483">
        <v>26</v>
      </c>
      <c r="K483" t="s">
        <v>21</v>
      </c>
      <c r="L483">
        <v>2018</v>
      </c>
      <c r="M483">
        <v>6</v>
      </c>
    </row>
    <row r="484" spans="1:13" x14ac:dyDescent="0.25">
      <c r="A484">
        <v>846346</v>
      </c>
      <c r="B484" t="s">
        <v>211</v>
      </c>
      <c r="C484" t="s">
        <v>14</v>
      </c>
      <c r="D484" t="s">
        <v>19</v>
      </c>
      <c r="E484" t="s">
        <v>44</v>
      </c>
      <c r="F484" s="1">
        <v>43259.410729166666</v>
      </c>
      <c r="G484">
        <v>3</v>
      </c>
      <c r="H484">
        <v>115.56</v>
      </c>
      <c r="I484">
        <v>346.68</v>
      </c>
      <c r="J484">
        <v>26</v>
      </c>
      <c r="K484" t="s">
        <v>21</v>
      </c>
      <c r="L484">
        <v>2018</v>
      </c>
      <c r="M484">
        <v>6</v>
      </c>
    </row>
    <row r="485" spans="1:13" x14ac:dyDescent="0.25">
      <c r="A485">
        <v>846346</v>
      </c>
      <c r="B485" t="s">
        <v>211</v>
      </c>
      <c r="C485" t="s">
        <v>14</v>
      </c>
      <c r="D485" t="s">
        <v>19</v>
      </c>
      <c r="E485" t="s">
        <v>44</v>
      </c>
      <c r="F485" s="1">
        <v>43259.410729166666</v>
      </c>
      <c r="G485">
        <v>1</v>
      </c>
      <c r="H485">
        <v>115.56</v>
      </c>
      <c r="I485">
        <v>115.56</v>
      </c>
      <c r="J485">
        <v>26</v>
      </c>
      <c r="K485" t="s">
        <v>21</v>
      </c>
      <c r="L485">
        <v>2018</v>
      </c>
      <c r="M485">
        <v>6</v>
      </c>
    </row>
    <row r="486" spans="1:13" x14ac:dyDescent="0.25">
      <c r="A486">
        <v>846346</v>
      </c>
      <c r="B486" t="s">
        <v>211</v>
      </c>
      <c r="C486" t="s">
        <v>14</v>
      </c>
      <c r="D486" t="s">
        <v>19</v>
      </c>
      <c r="E486" t="s">
        <v>44</v>
      </c>
      <c r="F486" s="1">
        <v>43301.435914351852</v>
      </c>
      <c r="G486">
        <v>1</v>
      </c>
      <c r="H486">
        <v>114.32</v>
      </c>
      <c r="I486">
        <v>114.32</v>
      </c>
      <c r="J486">
        <v>26</v>
      </c>
      <c r="K486" t="s">
        <v>21</v>
      </c>
      <c r="L486">
        <v>2018</v>
      </c>
      <c r="M486">
        <v>7</v>
      </c>
    </row>
    <row r="487" spans="1:13" x14ac:dyDescent="0.25">
      <c r="A487">
        <v>846346</v>
      </c>
      <c r="B487" t="s">
        <v>211</v>
      </c>
      <c r="C487" t="s">
        <v>14</v>
      </c>
      <c r="D487" t="s">
        <v>19</v>
      </c>
      <c r="E487" t="s">
        <v>44</v>
      </c>
      <c r="F487" s="1">
        <v>43301.435914351852</v>
      </c>
      <c r="G487">
        <v>2</v>
      </c>
      <c r="H487">
        <v>114.32</v>
      </c>
      <c r="I487">
        <v>228.64</v>
      </c>
      <c r="J487">
        <v>26</v>
      </c>
      <c r="K487" t="s">
        <v>21</v>
      </c>
      <c r="L487">
        <v>2018</v>
      </c>
      <c r="M487">
        <v>7</v>
      </c>
    </row>
    <row r="488" spans="1:13" x14ac:dyDescent="0.25">
      <c r="A488">
        <v>846346</v>
      </c>
      <c r="B488" t="s">
        <v>211</v>
      </c>
      <c r="C488" t="s">
        <v>14</v>
      </c>
      <c r="D488" t="s">
        <v>19</v>
      </c>
      <c r="E488" t="s">
        <v>44</v>
      </c>
      <c r="F488" s="1">
        <v>43343.337569444448</v>
      </c>
      <c r="G488">
        <v>3</v>
      </c>
      <c r="H488">
        <v>113.31</v>
      </c>
      <c r="I488">
        <v>339.93</v>
      </c>
      <c r="J488">
        <v>26</v>
      </c>
      <c r="K488" t="s">
        <v>21</v>
      </c>
      <c r="L488">
        <v>2018</v>
      </c>
      <c r="M488">
        <v>8</v>
      </c>
    </row>
    <row r="489" spans="1:13" x14ac:dyDescent="0.25">
      <c r="A489">
        <v>846346</v>
      </c>
      <c r="B489" t="s">
        <v>211</v>
      </c>
      <c r="C489" t="s">
        <v>14</v>
      </c>
      <c r="D489" t="s">
        <v>19</v>
      </c>
      <c r="E489" t="s">
        <v>44</v>
      </c>
      <c r="F489" s="1">
        <v>43343.337569444448</v>
      </c>
      <c r="G489">
        <v>2</v>
      </c>
      <c r="H489">
        <v>112.21</v>
      </c>
      <c r="I489">
        <v>224.42</v>
      </c>
      <c r="J489">
        <v>26</v>
      </c>
      <c r="K489" t="s">
        <v>21</v>
      </c>
      <c r="L489">
        <v>2018</v>
      </c>
      <c r="M489">
        <v>8</v>
      </c>
    </row>
    <row r="490" spans="1:13" x14ac:dyDescent="0.25">
      <c r="A490">
        <v>846346</v>
      </c>
      <c r="B490" t="s">
        <v>211</v>
      </c>
      <c r="C490" t="s">
        <v>14</v>
      </c>
      <c r="D490" t="s">
        <v>19</v>
      </c>
      <c r="E490" t="s">
        <v>44</v>
      </c>
      <c r="F490" s="1">
        <v>43343.34103009259</v>
      </c>
      <c r="G490">
        <v>3</v>
      </c>
      <c r="H490">
        <v>113.31</v>
      </c>
      <c r="I490">
        <v>339.93</v>
      </c>
      <c r="J490">
        <v>26</v>
      </c>
      <c r="K490" t="s">
        <v>21</v>
      </c>
      <c r="L490">
        <v>2018</v>
      </c>
      <c r="M490">
        <v>8</v>
      </c>
    </row>
    <row r="491" spans="1:13" x14ac:dyDescent="0.25">
      <c r="A491">
        <v>846346</v>
      </c>
      <c r="B491" t="s">
        <v>211</v>
      </c>
      <c r="C491" t="s">
        <v>14</v>
      </c>
      <c r="D491" t="s">
        <v>19</v>
      </c>
      <c r="E491" t="s">
        <v>44</v>
      </c>
      <c r="F491" s="1">
        <v>43343.34103009259</v>
      </c>
      <c r="G491">
        <v>2</v>
      </c>
      <c r="H491">
        <v>112.21</v>
      </c>
      <c r="I491">
        <v>224.42</v>
      </c>
      <c r="J491">
        <v>26</v>
      </c>
      <c r="K491" t="s">
        <v>21</v>
      </c>
      <c r="L491">
        <v>2018</v>
      </c>
      <c r="M491">
        <v>8</v>
      </c>
    </row>
    <row r="492" spans="1:13" x14ac:dyDescent="0.25">
      <c r="A492">
        <v>846346</v>
      </c>
      <c r="B492" t="s">
        <v>211</v>
      </c>
      <c r="C492" t="s">
        <v>14</v>
      </c>
      <c r="D492" t="s">
        <v>19</v>
      </c>
      <c r="E492" t="s">
        <v>44</v>
      </c>
      <c r="F492" s="1">
        <v>43343.34207175926</v>
      </c>
      <c r="G492">
        <v>3</v>
      </c>
      <c r="H492">
        <v>113.31</v>
      </c>
      <c r="I492">
        <v>339.93</v>
      </c>
      <c r="J492">
        <v>26</v>
      </c>
      <c r="K492" t="s">
        <v>21</v>
      </c>
      <c r="L492">
        <v>2018</v>
      </c>
      <c r="M492">
        <v>8</v>
      </c>
    </row>
    <row r="493" spans="1:13" x14ac:dyDescent="0.25">
      <c r="A493">
        <v>846346</v>
      </c>
      <c r="B493" t="s">
        <v>211</v>
      </c>
      <c r="C493" t="s">
        <v>14</v>
      </c>
      <c r="D493" t="s">
        <v>19</v>
      </c>
      <c r="E493" t="s">
        <v>44</v>
      </c>
      <c r="F493" s="1">
        <v>43343.34207175926</v>
      </c>
      <c r="G493">
        <v>2</v>
      </c>
      <c r="H493">
        <v>112.21</v>
      </c>
      <c r="I493">
        <v>224.42</v>
      </c>
      <c r="J493">
        <v>26</v>
      </c>
      <c r="K493" t="s">
        <v>21</v>
      </c>
      <c r="L493">
        <v>2018</v>
      </c>
      <c r="M493">
        <v>8</v>
      </c>
    </row>
    <row r="494" spans="1:13" x14ac:dyDescent="0.25">
      <c r="A494">
        <v>846346</v>
      </c>
      <c r="B494" t="s">
        <v>211</v>
      </c>
      <c r="C494" t="s">
        <v>14</v>
      </c>
      <c r="D494" t="s">
        <v>19</v>
      </c>
      <c r="E494" t="s">
        <v>44</v>
      </c>
      <c r="F494" s="1">
        <v>43378.350312499999</v>
      </c>
      <c r="G494">
        <v>2</v>
      </c>
      <c r="H494">
        <v>113.31</v>
      </c>
      <c r="I494">
        <v>226.62</v>
      </c>
      <c r="J494">
        <v>26</v>
      </c>
      <c r="K494" t="s">
        <v>21</v>
      </c>
      <c r="L494">
        <v>2018</v>
      </c>
      <c r="M494">
        <v>10</v>
      </c>
    </row>
    <row r="495" spans="1:13" x14ac:dyDescent="0.25">
      <c r="A495">
        <v>846346</v>
      </c>
      <c r="B495" t="s">
        <v>211</v>
      </c>
      <c r="C495" t="s">
        <v>14</v>
      </c>
      <c r="D495" t="s">
        <v>19</v>
      </c>
      <c r="E495" t="s">
        <v>44</v>
      </c>
      <c r="F495" s="1">
        <v>43378.350312499999</v>
      </c>
      <c r="G495">
        <v>3</v>
      </c>
      <c r="H495">
        <v>113.31</v>
      </c>
      <c r="I495">
        <v>339.93</v>
      </c>
      <c r="J495">
        <v>26</v>
      </c>
      <c r="K495" t="s">
        <v>21</v>
      </c>
      <c r="L495">
        <v>2018</v>
      </c>
      <c r="M495">
        <v>10</v>
      </c>
    </row>
    <row r="496" spans="1:13" x14ac:dyDescent="0.25">
      <c r="A496">
        <v>846346</v>
      </c>
      <c r="B496" t="s">
        <v>211</v>
      </c>
      <c r="C496" t="s">
        <v>14</v>
      </c>
      <c r="D496" t="s">
        <v>19</v>
      </c>
      <c r="E496" t="s">
        <v>44</v>
      </c>
      <c r="F496" s="1">
        <v>43434.351099537038</v>
      </c>
      <c r="G496">
        <v>4</v>
      </c>
      <c r="H496">
        <v>112.21</v>
      </c>
      <c r="I496">
        <v>448.84</v>
      </c>
      <c r="J496">
        <v>26</v>
      </c>
      <c r="K496" t="s">
        <v>21</v>
      </c>
      <c r="L496">
        <v>2018</v>
      </c>
      <c r="M496">
        <v>11</v>
      </c>
    </row>
    <row r="497" spans="1:13" x14ac:dyDescent="0.25">
      <c r="A497">
        <v>846346</v>
      </c>
      <c r="B497" t="s">
        <v>211</v>
      </c>
      <c r="C497" t="s">
        <v>14</v>
      </c>
      <c r="D497" t="s">
        <v>19</v>
      </c>
      <c r="E497" t="s">
        <v>44</v>
      </c>
      <c r="F497" s="1">
        <v>43434.351099537038</v>
      </c>
      <c r="G497">
        <v>1</v>
      </c>
      <c r="H497">
        <v>113.31</v>
      </c>
      <c r="I497">
        <v>113.31</v>
      </c>
      <c r="J497">
        <v>26</v>
      </c>
      <c r="K497" t="s">
        <v>21</v>
      </c>
      <c r="L497">
        <v>2018</v>
      </c>
      <c r="M497">
        <v>11</v>
      </c>
    </row>
    <row r="498" spans="1:13" x14ac:dyDescent="0.25">
      <c r="A498">
        <v>846346</v>
      </c>
      <c r="B498" t="s">
        <v>211</v>
      </c>
      <c r="C498" t="s">
        <v>14</v>
      </c>
      <c r="D498" t="s">
        <v>19</v>
      </c>
      <c r="E498" t="s">
        <v>44</v>
      </c>
      <c r="F498" s="1">
        <v>43448.426979166667</v>
      </c>
      <c r="G498">
        <v>4</v>
      </c>
      <c r="H498">
        <v>113.31</v>
      </c>
      <c r="I498">
        <v>453.24</v>
      </c>
      <c r="J498">
        <v>26</v>
      </c>
      <c r="K498" t="s">
        <v>21</v>
      </c>
      <c r="L498">
        <v>2018</v>
      </c>
      <c r="M498">
        <v>12</v>
      </c>
    </row>
    <row r="499" spans="1:13" x14ac:dyDescent="0.25">
      <c r="A499">
        <v>846346</v>
      </c>
      <c r="B499" t="s">
        <v>211</v>
      </c>
      <c r="C499" t="s">
        <v>14</v>
      </c>
      <c r="D499" t="s">
        <v>19</v>
      </c>
      <c r="E499" t="s">
        <v>44</v>
      </c>
      <c r="F499" s="1">
        <v>43448.426979166667</v>
      </c>
      <c r="G499">
        <v>1</v>
      </c>
      <c r="H499">
        <v>113.31</v>
      </c>
      <c r="I499">
        <v>113.31</v>
      </c>
      <c r="J499">
        <v>26</v>
      </c>
      <c r="K499" t="s">
        <v>21</v>
      </c>
      <c r="L499">
        <v>2018</v>
      </c>
      <c r="M499">
        <v>12</v>
      </c>
    </row>
    <row r="500" spans="1:13" x14ac:dyDescent="0.25">
      <c r="A500">
        <v>846346</v>
      </c>
      <c r="B500" t="s">
        <v>211</v>
      </c>
      <c r="C500" t="s">
        <v>14</v>
      </c>
      <c r="D500" t="s">
        <v>19</v>
      </c>
      <c r="E500" t="s">
        <v>44</v>
      </c>
      <c r="F500" s="1">
        <v>43553.348553240743</v>
      </c>
      <c r="G500">
        <v>2</v>
      </c>
      <c r="H500">
        <v>117.51</v>
      </c>
      <c r="I500">
        <v>235.02</v>
      </c>
      <c r="J500">
        <v>26</v>
      </c>
      <c r="K500" t="s">
        <v>21</v>
      </c>
      <c r="L500">
        <v>2019</v>
      </c>
      <c r="M500">
        <v>3</v>
      </c>
    </row>
    <row r="501" spans="1:13" x14ac:dyDescent="0.25">
      <c r="A501">
        <v>846346</v>
      </c>
      <c r="B501" t="s">
        <v>211</v>
      </c>
      <c r="C501" t="s">
        <v>14</v>
      </c>
      <c r="D501" t="s">
        <v>19</v>
      </c>
      <c r="E501" t="s">
        <v>44</v>
      </c>
      <c r="F501" s="1">
        <v>43553.348553240743</v>
      </c>
      <c r="G501">
        <v>2</v>
      </c>
      <c r="H501">
        <v>123.41</v>
      </c>
      <c r="I501">
        <v>246.82</v>
      </c>
      <c r="J501">
        <v>26</v>
      </c>
      <c r="K501" t="s">
        <v>21</v>
      </c>
      <c r="L501">
        <v>2019</v>
      </c>
      <c r="M501">
        <v>3</v>
      </c>
    </row>
    <row r="502" spans="1:13" x14ac:dyDescent="0.25">
      <c r="A502">
        <v>846346</v>
      </c>
      <c r="B502" t="s">
        <v>211</v>
      </c>
      <c r="C502" t="s">
        <v>14</v>
      </c>
      <c r="D502" t="s">
        <v>19</v>
      </c>
      <c r="E502" t="s">
        <v>44</v>
      </c>
      <c r="F502" s="1">
        <v>43560.406712962962</v>
      </c>
      <c r="G502">
        <v>4</v>
      </c>
      <c r="H502">
        <v>123.41</v>
      </c>
      <c r="I502">
        <v>493.64</v>
      </c>
      <c r="J502">
        <v>26</v>
      </c>
      <c r="K502" t="s">
        <v>21</v>
      </c>
      <c r="L502">
        <v>2019</v>
      </c>
      <c r="M502">
        <v>4</v>
      </c>
    </row>
    <row r="503" spans="1:13" x14ac:dyDescent="0.25">
      <c r="A503">
        <v>846346</v>
      </c>
      <c r="B503" t="s">
        <v>211</v>
      </c>
      <c r="C503" t="s">
        <v>14</v>
      </c>
      <c r="D503" t="s">
        <v>19</v>
      </c>
      <c r="E503" t="s">
        <v>44</v>
      </c>
      <c r="F503" s="1">
        <v>43560.406712962962</v>
      </c>
      <c r="G503">
        <v>1</v>
      </c>
      <c r="H503">
        <v>123.41</v>
      </c>
      <c r="I503">
        <v>123.41</v>
      </c>
      <c r="J503">
        <v>26</v>
      </c>
      <c r="K503" t="s">
        <v>21</v>
      </c>
      <c r="L503">
        <v>2019</v>
      </c>
      <c r="M503">
        <v>4</v>
      </c>
    </row>
    <row r="504" spans="1:13" x14ac:dyDescent="0.25">
      <c r="A504">
        <v>846346</v>
      </c>
      <c r="B504" t="s">
        <v>211</v>
      </c>
      <c r="C504" t="s">
        <v>14</v>
      </c>
      <c r="D504" t="s">
        <v>19</v>
      </c>
      <c r="E504" t="s">
        <v>44</v>
      </c>
      <c r="F504" s="1">
        <v>43567.413877314815</v>
      </c>
      <c r="G504">
        <v>6</v>
      </c>
      <c r="H504">
        <v>123.41</v>
      </c>
      <c r="I504">
        <v>740.46</v>
      </c>
      <c r="J504">
        <v>26</v>
      </c>
      <c r="K504" t="s">
        <v>21</v>
      </c>
      <c r="L504">
        <v>2019</v>
      </c>
      <c r="M504">
        <v>4</v>
      </c>
    </row>
    <row r="505" spans="1:13" x14ac:dyDescent="0.25">
      <c r="A505">
        <v>846346</v>
      </c>
      <c r="B505" t="s">
        <v>211</v>
      </c>
      <c r="C505" t="s">
        <v>14</v>
      </c>
      <c r="D505" t="s">
        <v>19</v>
      </c>
      <c r="E505" t="s">
        <v>44</v>
      </c>
      <c r="F505" s="1">
        <v>43644.407395833332</v>
      </c>
      <c r="G505">
        <v>3</v>
      </c>
      <c r="H505">
        <v>122.21</v>
      </c>
      <c r="I505">
        <v>366.63</v>
      </c>
      <c r="J505">
        <v>26</v>
      </c>
      <c r="K505" t="s">
        <v>21</v>
      </c>
      <c r="L505">
        <v>2019</v>
      </c>
      <c r="M505">
        <v>6</v>
      </c>
    </row>
    <row r="506" spans="1:13" x14ac:dyDescent="0.25">
      <c r="A506">
        <v>846346</v>
      </c>
      <c r="B506" t="s">
        <v>211</v>
      </c>
      <c r="C506" t="s">
        <v>14</v>
      </c>
      <c r="D506" t="s">
        <v>19</v>
      </c>
      <c r="E506" t="s">
        <v>44</v>
      </c>
      <c r="F506" s="1">
        <v>43707.40221064815</v>
      </c>
      <c r="G506">
        <v>1</v>
      </c>
      <c r="H506">
        <v>123.3</v>
      </c>
      <c r="I506">
        <v>123.3</v>
      </c>
      <c r="J506">
        <v>26</v>
      </c>
      <c r="K506" t="s">
        <v>21</v>
      </c>
      <c r="L506">
        <v>2019</v>
      </c>
      <c r="M506">
        <v>8</v>
      </c>
    </row>
    <row r="507" spans="1:13" x14ac:dyDescent="0.25">
      <c r="A507">
        <v>846346</v>
      </c>
      <c r="B507" t="s">
        <v>211</v>
      </c>
      <c r="C507" t="s">
        <v>14</v>
      </c>
      <c r="D507" t="s">
        <v>19</v>
      </c>
      <c r="E507" t="s">
        <v>44</v>
      </c>
      <c r="F507" s="1">
        <v>43707.40221064815</v>
      </c>
      <c r="G507">
        <v>5</v>
      </c>
      <c r="H507">
        <v>123.27</v>
      </c>
      <c r="I507">
        <v>616.35</v>
      </c>
      <c r="J507">
        <v>26</v>
      </c>
      <c r="K507" t="s">
        <v>21</v>
      </c>
      <c r="L507">
        <v>2019</v>
      </c>
      <c r="M507">
        <v>8</v>
      </c>
    </row>
    <row r="508" spans="1:13" x14ac:dyDescent="0.25">
      <c r="A508">
        <v>846346</v>
      </c>
      <c r="B508" t="s">
        <v>211</v>
      </c>
      <c r="C508" t="s">
        <v>14</v>
      </c>
      <c r="D508" t="s">
        <v>19</v>
      </c>
      <c r="E508" t="s">
        <v>44</v>
      </c>
      <c r="F508" s="1">
        <v>43742.448993055557</v>
      </c>
      <c r="G508">
        <v>4</v>
      </c>
      <c r="H508">
        <v>91.92</v>
      </c>
      <c r="I508">
        <v>367.68</v>
      </c>
      <c r="J508">
        <v>26</v>
      </c>
      <c r="K508" t="s">
        <v>21</v>
      </c>
      <c r="L508">
        <v>2019</v>
      </c>
      <c r="M508">
        <v>10</v>
      </c>
    </row>
    <row r="509" spans="1:13" x14ac:dyDescent="0.25">
      <c r="A509">
        <v>846346</v>
      </c>
      <c r="B509" t="s">
        <v>211</v>
      </c>
      <c r="C509" t="s">
        <v>14</v>
      </c>
      <c r="D509" t="s">
        <v>19</v>
      </c>
      <c r="E509" t="s">
        <v>44</v>
      </c>
      <c r="F509" s="1">
        <v>43745.367465277777</v>
      </c>
      <c r="G509">
        <v>1</v>
      </c>
      <c r="H509">
        <v>90.93</v>
      </c>
      <c r="I509">
        <v>90.93</v>
      </c>
      <c r="J509">
        <v>26</v>
      </c>
      <c r="K509" t="s">
        <v>21</v>
      </c>
      <c r="L509">
        <v>2019</v>
      </c>
      <c r="M509">
        <v>10</v>
      </c>
    </row>
    <row r="510" spans="1:13" x14ac:dyDescent="0.25">
      <c r="A510">
        <v>846346</v>
      </c>
      <c r="B510" t="s">
        <v>211</v>
      </c>
      <c r="C510" t="s">
        <v>14</v>
      </c>
      <c r="D510" t="s">
        <v>19</v>
      </c>
      <c r="E510" t="s">
        <v>44</v>
      </c>
      <c r="F510" s="1">
        <v>43777.428796296299</v>
      </c>
      <c r="G510">
        <v>5</v>
      </c>
      <c r="H510">
        <v>90.93</v>
      </c>
      <c r="I510">
        <v>454.65</v>
      </c>
      <c r="J510">
        <v>26</v>
      </c>
      <c r="K510" t="s">
        <v>21</v>
      </c>
      <c r="L510">
        <v>2019</v>
      </c>
      <c r="M510">
        <v>11</v>
      </c>
    </row>
    <row r="511" spans="1:13" x14ac:dyDescent="0.25">
      <c r="A511">
        <v>846346</v>
      </c>
      <c r="B511" t="s">
        <v>211</v>
      </c>
      <c r="C511" t="s">
        <v>14</v>
      </c>
      <c r="D511" t="s">
        <v>19</v>
      </c>
      <c r="E511" t="s">
        <v>44</v>
      </c>
      <c r="F511" s="1">
        <v>43805.437905092593</v>
      </c>
      <c r="G511">
        <v>3</v>
      </c>
      <c r="H511">
        <v>90.93</v>
      </c>
      <c r="I511">
        <v>272.79000000000002</v>
      </c>
      <c r="J511">
        <v>26</v>
      </c>
      <c r="K511" t="s">
        <v>21</v>
      </c>
      <c r="L511">
        <v>2019</v>
      </c>
      <c r="M511">
        <v>12</v>
      </c>
    </row>
    <row r="512" spans="1:13" x14ac:dyDescent="0.25">
      <c r="A512">
        <v>101807</v>
      </c>
      <c r="B512" t="s">
        <v>212</v>
      </c>
      <c r="C512" t="s">
        <v>14</v>
      </c>
      <c r="D512" t="s">
        <v>19</v>
      </c>
      <c r="E512" t="s">
        <v>213</v>
      </c>
      <c r="F512" s="1">
        <v>43168.342291666668</v>
      </c>
      <c r="G512">
        <v>1</v>
      </c>
      <c r="H512">
        <v>765.78</v>
      </c>
      <c r="I512">
        <v>765.78</v>
      </c>
      <c r="J512">
        <v>26</v>
      </c>
      <c r="K512" t="s">
        <v>21</v>
      </c>
      <c r="L512">
        <v>2018</v>
      </c>
      <c r="M512">
        <v>3</v>
      </c>
    </row>
    <row r="513" spans="1:13" x14ac:dyDescent="0.25">
      <c r="A513">
        <v>101807</v>
      </c>
      <c r="B513" t="s">
        <v>212</v>
      </c>
      <c r="C513" t="s">
        <v>14</v>
      </c>
      <c r="D513" t="s">
        <v>19</v>
      </c>
      <c r="E513" t="s">
        <v>213</v>
      </c>
      <c r="F513" s="1">
        <v>43168.342291666668</v>
      </c>
      <c r="G513">
        <v>1</v>
      </c>
      <c r="H513">
        <v>765.78</v>
      </c>
      <c r="I513">
        <v>765.78</v>
      </c>
      <c r="J513">
        <v>26</v>
      </c>
      <c r="K513" t="s">
        <v>21</v>
      </c>
      <c r="L513">
        <v>2018</v>
      </c>
      <c r="M513">
        <v>3</v>
      </c>
    </row>
    <row r="514" spans="1:13" x14ac:dyDescent="0.25">
      <c r="A514">
        <v>101807</v>
      </c>
      <c r="B514" t="s">
        <v>212</v>
      </c>
      <c r="C514" t="s">
        <v>14</v>
      </c>
      <c r="D514" t="s">
        <v>19</v>
      </c>
      <c r="E514" t="s">
        <v>213</v>
      </c>
      <c r="F514" s="1">
        <v>43504.428587962961</v>
      </c>
      <c r="G514">
        <v>1</v>
      </c>
      <c r="H514">
        <v>749.06</v>
      </c>
      <c r="I514">
        <v>749.06</v>
      </c>
      <c r="J514">
        <v>26</v>
      </c>
      <c r="K514" t="s">
        <v>21</v>
      </c>
      <c r="L514">
        <v>2019</v>
      </c>
      <c r="M514">
        <v>2</v>
      </c>
    </row>
    <row r="515" spans="1:13" x14ac:dyDescent="0.25">
      <c r="A515">
        <v>183318</v>
      </c>
      <c r="B515" t="s">
        <v>214</v>
      </c>
      <c r="C515" t="s">
        <v>14</v>
      </c>
      <c r="D515" t="s">
        <v>19</v>
      </c>
      <c r="E515" t="s">
        <v>215</v>
      </c>
      <c r="F515" s="1">
        <v>43147.419270833336</v>
      </c>
      <c r="G515">
        <v>1</v>
      </c>
      <c r="H515">
        <v>31.8</v>
      </c>
      <c r="I515">
        <v>31.8</v>
      </c>
      <c r="J515">
        <v>26</v>
      </c>
      <c r="K515" t="s">
        <v>21</v>
      </c>
      <c r="L515">
        <v>2018</v>
      </c>
      <c r="M515">
        <v>2</v>
      </c>
    </row>
    <row r="516" spans="1:13" x14ac:dyDescent="0.25">
      <c r="A516">
        <v>183318</v>
      </c>
      <c r="B516" t="s">
        <v>214</v>
      </c>
      <c r="C516" t="s">
        <v>14</v>
      </c>
      <c r="D516" t="s">
        <v>19</v>
      </c>
      <c r="E516" t="s">
        <v>215</v>
      </c>
      <c r="F516" s="1">
        <v>43518.417210648149</v>
      </c>
      <c r="G516">
        <v>2</v>
      </c>
      <c r="H516">
        <v>31.81</v>
      </c>
      <c r="I516">
        <v>63.62</v>
      </c>
      <c r="J516">
        <v>26</v>
      </c>
      <c r="K516" t="s">
        <v>21</v>
      </c>
      <c r="L516">
        <v>2019</v>
      </c>
      <c r="M516">
        <v>2</v>
      </c>
    </row>
    <row r="517" spans="1:13" x14ac:dyDescent="0.25">
      <c r="A517">
        <v>103542</v>
      </c>
      <c r="B517" t="s">
        <v>216</v>
      </c>
      <c r="C517" t="s">
        <v>14</v>
      </c>
      <c r="D517" t="s">
        <v>19</v>
      </c>
      <c r="E517" t="s">
        <v>215</v>
      </c>
      <c r="F517" s="1">
        <v>43721.445416666669</v>
      </c>
      <c r="G517">
        <v>3</v>
      </c>
      <c r="H517">
        <v>35.33</v>
      </c>
      <c r="I517">
        <v>105.99</v>
      </c>
      <c r="J517">
        <v>26</v>
      </c>
      <c r="K517" t="s">
        <v>21</v>
      </c>
      <c r="L517">
        <v>2019</v>
      </c>
      <c r="M517">
        <v>9</v>
      </c>
    </row>
    <row r="518" spans="1:13" x14ac:dyDescent="0.25">
      <c r="A518">
        <v>153642</v>
      </c>
      <c r="B518" t="s">
        <v>217</v>
      </c>
      <c r="C518" t="s">
        <v>14</v>
      </c>
      <c r="D518" t="s">
        <v>19</v>
      </c>
      <c r="E518" t="s">
        <v>218</v>
      </c>
      <c r="F518" s="1">
        <v>43273.411238425928</v>
      </c>
      <c r="G518">
        <v>1</v>
      </c>
      <c r="H518">
        <v>46.56</v>
      </c>
      <c r="I518">
        <v>46.56</v>
      </c>
      <c r="J518">
        <v>26</v>
      </c>
      <c r="K518" t="s">
        <v>21</v>
      </c>
      <c r="L518">
        <v>2018</v>
      </c>
      <c r="M518">
        <v>6</v>
      </c>
    </row>
    <row r="519" spans="1:13" x14ac:dyDescent="0.25">
      <c r="A519">
        <v>153642</v>
      </c>
      <c r="B519" t="s">
        <v>217</v>
      </c>
      <c r="C519" t="s">
        <v>14</v>
      </c>
      <c r="D519" t="s">
        <v>19</v>
      </c>
      <c r="E519" t="s">
        <v>218</v>
      </c>
      <c r="F519" s="1">
        <v>43273.411238425928</v>
      </c>
      <c r="G519">
        <v>1</v>
      </c>
      <c r="H519">
        <v>46.56</v>
      </c>
      <c r="I519">
        <v>46.56</v>
      </c>
      <c r="J519">
        <v>26</v>
      </c>
      <c r="K519" t="s">
        <v>21</v>
      </c>
      <c r="L519">
        <v>2018</v>
      </c>
      <c r="M519">
        <v>6</v>
      </c>
    </row>
    <row r="520" spans="1:13" x14ac:dyDescent="0.25">
      <c r="A520">
        <v>102479</v>
      </c>
      <c r="B520" t="s">
        <v>219</v>
      </c>
      <c r="C520" t="s">
        <v>14</v>
      </c>
      <c r="D520" t="s">
        <v>19</v>
      </c>
      <c r="E520" t="s">
        <v>220</v>
      </c>
      <c r="F520" s="1">
        <v>43187.537581018521</v>
      </c>
      <c r="G520">
        <v>3</v>
      </c>
      <c r="H520">
        <v>65.569999999999993</v>
      </c>
      <c r="I520">
        <v>196.71</v>
      </c>
      <c r="J520">
        <v>26</v>
      </c>
      <c r="K520" t="s">
        <v>21</v>
      </c>
      <c r="L520">
        <v>2018</v>
      </c>
      <c r="M520">
        <v>3</v>
      </c>
    </row>
    <row r="521" spans="1:13" x14ac:dyDescent="0.25">
      <c r="A521">
        <v>102479</v>
      </c>
      <c r="B521" t="s">
        <v>219</v>
      </c>
      <c r="C521" t="s">
        <v>14</v>
      </c>
      <c r="D521" t="s">
        <v>19</v>
      </c>
      <c r="E521" t="s">
        <v>220</v>
      </c>
      <c r="F521" s="1">
        <v>43231.410833333335</v>
      </c>
      <c r="G521">
        <v>3</v>
      </c>
      <c r="H521">
        <v>65.58</v>
      </c>
      <c r="I521">
        <v>196.74</v>
      </c>
      <c r="J521">
        <v>26</v>
      </c>
      <c r="K521" t="s">
        <v>21</v>
      </c>
      <c r="L521">
        <v>2018</v>
      </c>
      <c r="M521">
        <v>5</v>
      </c>
    </row>
    <row r="522" spans="1:13" x14ac:dyDescent="0.25">
      <c r="A522">
        <v>102479</v>
      </c>
      <c r="B522" t="s">
        <v>219</v>
      </c>
      <c r="C522" t="s">
        <v>14</v>
      </c>
      <c r="D522" t="s">
        <v>19</v>
      </c>
      <c r="E522" t="s">
        <v>220</v>
      </c>
      <c r="F522" s="1">
        <v>43406.400243055556</v>
      </c>
      <c r="G522">
        <v>3</v>
      </c>
      <c r="H522">
        <v>65.569999999999993</v>
      </c>
      <c r="I522">
        <v>196.71</v>
      </c>
      <c r="J522">
        <v>26</v>
      </c>
      <c r="K522" t="s">
        <v>21</v>
      </c>
      <c r="L522">
        <v>2018</v>
      </c>
      <c r="M522">
        <v>11</v>
      </c>
    </row>
    <row r="523" spans="1:13" x14ac:dyDescent="0.25">
      <c r="A523">
        <v>102479</v>
      </c>
      <c r="B523" t="s">
        <v>219</v>
      </c>
      <c r="C523" t="s">
        <v>14</v>
      </c>
      <c r="D523" t="s">
        <v>19</v>
      </c>
      <c r="E523" t="s">
        <v>220</v>
      </c>
      <c r="F523" s="1">
        <v>43650.492685185185</v>
      </c>
      <c r="G523">
        <v>2</v>
      </c>
      <c r="H523">
        <v>65.650000000000006</v>
      </c>
      <c r="I523">
        <v>131.30000000000001</v>
      </c>
      <c r="J523">
        <v>26</v>
      </c>
      <c r="K523" t="s">
        <v>21</v>
      </c>
      <c r="L523">
        <v>2019</v>
      </c>
      <c r="M523">
        <v>7</v>
      </c>
    </row>
    <row r="524" spans="1:13" x14ac:dyDescent="0.25">
      <c r="A524">
        <v>154539</v>
      </c>
      <c r="B524" t="s">
        <v>221</v>
      </c>
      <c r="C524" t="s">
        <v>14</v>
      </c>
      <c r="D524" t="s">
        <v>19</v>
      </c>
      <c r="E524" t="s">
        <v>44</v>
      </c>
      <c r="F524" s="1">
        <v>43777.428796296299</v>
      </c>
      <c r="G524">
        <v>2</v>
      </c>
      <c r="H524">
        <v>60.16</v>
      </c>
      <c r="I524">
        <v>120.32</v>
      </c>
      <c r="J524">
        <v>26</v>
      </c>
      <c r="K524" t="s">
        <v>21</v>
      </c>
      <c r="L524">
        <v>2019</v>
      </c>
      <c r="M524">
        <v>11</v>
      </c>
    </row>
    <row r="525" spans="1:13" x14ac:dyDescent="0.25">
      <c r="A525">
        <v>154539</v>
      </c>
      <c r="B525" t="s">
        <v>221</v>
      </c>
      <c r="C525" t="s">
        <v>14</v>
      </c>
      <c r="D525" t="s">
        <v>19</v>
      </c>
      <c r="E525" t="s">
        <v>44</v>
      </c>
      <c r="F525" s="1">
        <v>43805.437905092593</v>
      </c>
      <c r="G525">
        <v>3</v>
      </c>
      <c r="H525">
        <v>60.16</v>
      </c>
      <c r="I525">
        <v>180.48</v>
      </c>
      <c r="J525">
        <v>26</v>
      </c>
      <c r="K525" t="s">
        <v>21</v>
      </c>
      <c r="L525">
        <v>2019</v>
      </c>
      <c r="M525">
        <v>12</v>
      </c>
    </row>
    <row r="526" spans="1:13" x14ac:dyDescent="0.25">
      <c r="A526">
        <v>151581</v>
      </c>
      <c r="B526" t="s">
        <v>222</v>
      </c>
      <c r="C526" t="s">
        <v>14</v>
      </c>
      <c r="D526" t="s">
        <v>19</v>
      </c>
      <c r="E526" t="s">
        <v>223</v>
      </c>
      <c r="F526" s="1">
        <v>43640.362256944441</v>
      </c>
      <c r="G526">
        <v>1</v>
      </c>
      <c r="H526">
        <v>197.54</v>
      </c>
      <c r="I526">
        <v>197.54</v>
      </c>
      <c r="J526">
        <v>26</v>
      </c>
      <c r="K526" t="s">
        <v>21</v>
      </c>
      <c r="L526">
        <v>2019</v>
      </c>
      <c r="M526">
        <v>6</v>
      </c>
    </row>
    <row r="527" spans="1:13" x14ac:dyDescent="0.25">
      <c r="A527">
        <v>179333</v>
      </c>
      <c r="B527" t="s">
        <v>224</v>
      </c>
      <c r="C527" t="s">
        <v>14</v>
      </c>
      <c r="D527" t="s">
        <v>19</v>
      </c>
      <c r="E527" t="s">
        <v>225</v>
      </c>
      <c r="F527" s="1">
        <v>43223.54583333333</v>
      </c>
      <c r="G527">
        <v>1</v>
      </c>
      <c r="H527">
        <v>224.87</v>
      </c>
      <c r="I527">
        <v>224.87</v>
      </c>
      <c r="J527">
        <v>26</v>
      </c>
      <c r="K527" t="s">
        <v>21</v>
      </c>
      <c r="L527">
        <v>2018</v>
      </c>
      <c r="M527">
        <v>5</v>
      </c>
    </row>
    <row r="528" spans="1:13" x14ac:dyDescent="0.25">
      <c r="A528">
        <v>179333</v>
      </c>
      <c r="B528" t="s">
        <v>224</v>
      </c>
      <c r="C528" t="s">
        <v>14</v>
      </c>
      <c r="D528" t="s">
        <v>19</v>
      </c>
      <c r="E528" t="s">
        <v>225</v>
      </c>
      <c r="F528" s="1">
        <v>43223.54583333333</v>
      </c>
      <c r="G528">
        <v>1</v>
      </c>
      <c r="H528">
        <v>224.87</v>
      </c>
      <c r="I528">
        <v>224.87</v>
      </c>
      <c r="J528">
        <v>26</v>
      </c>
      <c r="K528" t="s">
        <v>21</v>
      </c>
      <c r="L528">
        <v>2018</v>
      </c>
      <c r="M528">
        <v>5</v>
      </c>
    </row>
    <row r="529" spans="1:13" x14ac:dyDescent="0.25">
      <c r="A529">
        <v>179333</v>
      </c>
      <c r="B529" t="s">
        <v>224</v>
      </c>
      <c r="C529" t="s">
        <v>14</v>
      </c>
      <c r="D529" t="s">
        <v>19</v>
      </c>
      <c r="E529" t="s">
        <v>225</v>
      </c>
      <c r="F529" s="1">
        <v>43238.34957175926</v>
      </c>
      <c r="G529">
        <v>1</v>
      </c>
      <c r="H529">
        <v>224.87</v>
      </c>
      <c r="I529">
        <v>224.87</v>
      </c>
      <c r="J529">
        <v>26</v>
      </c>
      <c r="K529" t="s">
        <v>21</v>
      </c>
      <c r="L529">
        <v>2018</v>
      </c>
      <c r="M529">
        <v>5</v>
      </c>
    </row>
    <row r="530" spans="1:13" x14ac:dyDescent="0.25">
      <c r="A530">
        <v>179333</v>
      </c>
      <c r="B530" t="s">
        <v>224</v>
      </c>
      <c r="C530" t="s">
        <v>14</v>
      </c>
      <c r="D530" t="s">
        <v>19</v>
      </c>
      <c r="E530" t="s">
        <v>225</v>
      </c>
      <c r="F530" s="1">
        <v>43238.34957175926</v>
      </c>
      <c r="G530">
        <v>1</v>
      </c>
      <c r="H530">
        <v>224.87</v>
      </c>
      <c r="I530">
        <v>224.87</v>
      </c>
      <c r="J530">
        <v>26</v>
      </c>
      <c r="K530" t="s">
        <v>21</v>
      </c>
      <c r="L530">
        <v>2018</v>
      </c>
      <c r="M530">
        <v>5</v>
      </c>
    </row>
    <row r="531" spans="1:13" x14ac:dyDescent="0.25">
      <c r="A531">
        <v>179327</v>
      </c>
      <c r="B531" t="s">
        <v>226</v>
      </c>
      <c r="C531" t="s">
        <v>14</v>
      </c>
      <c r="D531" t="s">
        <v>19</v>
      </c>
      <c r="E531" t="s">
        <v>225</v>
      </c>
      <c r="F531" s="1">
        <v>43238.34957175926</v>
      </c>
      <c r="G531">
        <v>1</v>
      </c>
      <c r="H531">
        <v>74.42</v>
      </c>
      <c r="I531">
        <v>74.42</v>
      </c>
      <c r="J531">
        <v>26</v>
      </c>
      <c r="K531" t="s">
        <v>21</v>
      </c>
      <c r="L531">
        <v>2018</v>
      </c>
      <c r="M531">
        <v>5</v>
      </c>
    </row>
    <row r="532" spans="1:13" x14ac:dyDescent="0.25">
      <c r="A532">
        <v>179327</v>
      </c>
      <c r="B532" t="s">
        <v>226</v>
      </c>
      <c r="C532" t="s">
        <v>14</v>
      </c>
      <c r="D532" t="s">
        <v>19</v>
      </c>
      <c r="E532" t="s">
        <v>225</v>
      </c>
      <c r="F532" s="1">
        <v>43238.34957175926</v>
      </c>
      <c r="G532">
        <v>2</v>
      </c>
      <c r="H532">
        <v>74.400000000000006</v>
      </c>
      <c r="I532">
        <v>148.80000000000001</v>
      </c>
      <c r="J532">
        <v>26</v>
      </c>
      <c r="K532" t="s">
        <v>21</v>
      </c>
      <c r="L532">
        <v>2018</v>
      </c>
      <c r="M532">
        <v>5</v>
      </c>
    </row>
    <row r="533" spans="1:13" x14ac:dyDescent="0.25">
      <c r="A533">
        <v>179333</v>
      </c>
      <c r="B533" t="s">
        <v>224</v>
      </c>
      <c r="C533" t="s">
        <v>14</v>
      </c>
      <c r="D533" t="s">
        <v>19</v>
      </c>
      <c r="E533" t="s">
        <v>225</v>
      </c>
      <c r="F533" s="1">
        <v>43266.421979166669</v>
      </c>
      <c r="G533">
        <v>1</v>
      </c>
      <c r="H533">
        <v>224.87</v>
      </c>
      <c r="I533">
        <v>224.87</v>
      </c>
      <c r="J533">
        <v>26</v>
      </c>
      <c r="K533" t="s">
        <v>21</v>
      </c>
      <c r="L533">
        <v>2018</v>
      </c>
      <c r="M533">
        <v>6</v>
      </c>
    </row>
    <row r="534" spans="1:13" x14ac:dyDescent="0.25">
      <c r="A534">
        <v>179333</v>
      </c>
      <c r="B534" t="s">
        <v>224</v>
      </c>
      <c r="C534" t="s">
        <v>14</v>
      </c>
      <c r="D534" t="s">
        <v>19</v>
      </c>
      <c r="E534" t="s">
        <v>225</v>
      </c>
      <c r="F534" s="1">
        <v>43266.421979166669</v>
      </c>
      <c r="G534">
        <v>1</v>
      </c>
      <c r="H534">
        <v>224.87</v>
      </c>
      <c r="I534">
        <v>224.87</v>
      </c>
      <c r="J534">
        <v>26</v>
      </c>
      <c r="K534" t="s">
        <v>21</v>
      </c>
      <c r="L534">
        <v>2018</v>
      </c>
      <c r="M534">
        <v>6</v>
      </c>
    </row>
    <row r="535" spans="1:13" x14ac:dyDescent="0.25">
      <c r="A535">
        <v>179333</v>
      </c>
      <c r="B535" t="s">
        <v>224</v>
      </c>
      <c r="C535" t="s">
        <v>14</v>
      </c>
      <c r="D535" t="s">
        <v>19</v>
      </c>
      <c r="E535" t="s">
        <v>225</v>
      </c>
      <c r="F535" s="1">
        <v>43285.494444444441</v>
      </c>
      <c r="G535">
        <v>1</v>
      </c>
      <c r="H535">
        <v>222.68</v>
      </c>
      <c r="I535">
        <v>222.68</v>
      </c>
      <c r="J535">
        <v>26</v>
      </c>
      <c r="K535" t="s">
        <v>21</v>
      </c>
      <c r="L535">
        <v>2018</v>
      </c>
      <c r="M535">
        <v>7</v>
      </c>
    </row>
    <row r="536" spans="1:13" x14ac:dyDescent="0.25">
      <c r="A536">
        <v>179333</v>
      </c>
      <c r="B536" t="s">
        <v>224</v>
      </c>
      <c r="C536" t="s">
        <v>14</v>
      </c>
      <c r="D536" t="s">
        <v>19</v>
      </c>
      <c r="E536" t="s">
        <v>225</v>
      </c>
      <c r="F536" s="1">
        <v>43308.345277777778</v>
      </c>
      <c r="G536">
        <v>1</v>
      </c>
      <c r="H536">
        <v>224.87</v>
      </c>
      <c r="I536">
        <v>224.87</v>
      </c>
      <c r="J536">
        <v>26</v>
      </c>
      <c r="K536" t="s">
        <v>21</v>
      </c>
      <c r="L536">
        <v>2018</v>
      </c>
      <c r="M536">
        <v>7</v>
      </c>
    </row>
    <row r="537" spans="1:13" x14ac:dyDescent="0.25">
      <c r="A537">
        <v>179333</v>
      </c>
      <c r="B537" t="s">
        <v>224</v>
      </c>
      <c r="C537" t="s">
        <v>14</v>
      </c>
      <c r="D537" t="s">
        <v>19</v>
      </c>
      <c r="E537" t="s">
        <v>225</v>
      </c>
      <c r="F537" s="1">
        <v>43308.345277777778</v>
      </c>
      <c r="G537">
        <v>1</v>
      </c>
      <c r="H537">
        <v>224.87</v>
      </c>
      <c r="I537">
        <v>224.87</v>
      </c>
      <c r="J537">
        <v>26</v>
      </c>
      <c r="K537" t="s">
        <v>21</v>
      </c>
      <c r="L537">
        <v>2018</v>
      </c>
      <c r="M537">
        <v>7</v>
      </c>
    </row>
    <row r="538" spans="1:13" x14ac:dyDescent="0.25">
      <c r="A538">
        <v>179333</v>
      </c>
      <c r="B538" t="s">
        <v>224</v>
      </c>
      <c r="C538" t="s">
        <v>14</v>
      </c>
      <c r="D538" t="s">
        <v>19</v>
      </c>
      <c r="E538" t="s">
        <v>225</v>
      </c>
      <c r="F538" s="1">
        <v>43343.337569444448</v>
      </c>
      <c r="G538">
        <v>1</v>
      </c>
      <c r="H538">
        <v>224.87</v>
      </c>
      <c r="I538">
        <v>224.87</v>
      </c>
      <c r="J538">
        <v>26</v>
      </c>
      <c r="K538" t="s">
        <v>21</v>
      </c>
      <c r="L538">
        <v>2018</v>
      </c>
      <c r="M538">
        <v>8</v>
      </c>
    </row>
    <row r="539" spans="1:13" x14ac:dyDescent="0.25">
      <c r="A539">
        <v>179333</v>
      </c>
      <c r="B539" t="s">
        <v>224</v>
      </c>
      <c r="C539" t="s">
        <v>14</v>
      </c>
      <c r="D539" t="s">
        <v>19</v>
      </c>
      <c r="E539" t="s">
        <v>225</v>
      </c>
      <c r="F539" s="1">
        <v>43343.34103009259</v>
      </c>
      <c r="G539">
        <v>1</v>
      </c>
      <c r="H539">
        <v>224.87</v>
      </c>
      <c r="I539">
        <v>224.87</v>
      </c>
      <c r="J539">
        <v>26</v>
      </c>
      <c r="K539" t="s">
        <v>21</v>
      </c>
      <c r="L539">
        <v>2018</v>
      </c>
      <c r="M539">
        <v>8</v>
      </c>
    </row>
    <row r="540" spans="1:13" x14ac:dyDescent="0.25">
      <c r="A540">
        <v>179333</v>
      </c>
      <c r="B540" t="s">
        <v>224</v>
      </c>
      <c r="C540" t="s">
        <v>14</v>
      </c>
      <c r="D540" t="s">
        <v>19</v>
      </c>
      <c r="E540" t="s">
        <v>225</v>
      </c>
      <c r="F540" s="1">
        <v>43343.34207175926</v>
      </c>
      <c r="G540">
        <v>1</v>
      </c>
      <c r="H540">
        <v>224.87</v>
      </c>
      <c r="I540">
        <v>224.87</v>
      </c>
      <c r="J540">
        <v>26</v>
      </c>
      <c r="K540" t="s">
        <v>21</v>
      </c>
      <c r="L540">
        <v>2018</v>
      </c>
      <c r="M540">
        <v>8</v>
      </c>
    </row>
    <row r="541" spans="1:13" x14ac:dyDescent="0.25">
      <c r="A541">
        <v>179333</v>
      </c>
      <c r="B541" t="s">
        <v>224</v>
      </c>
      <c r="C541" t="s">
        <v>14</v>
      </c>
      <c r="D541" t="s">
        <v>19</v>
      </c>
      <c r="E541" t="s">
        <v>225</v>
      </c>
      <c r="F541" s="1">
        <v>43343.34207175926</v>
      </c>
      <c r="G541">
        <v>1</v>
      </c>
      <c r="H541">
        <v>224.87</v>
      </c>
      <c r="I541">
        <v>224.87</v>
      </c>
      <c r="J541">
        <v>26</v>
      </c>
      <c r="K541" t="s">
        <v>21</v>
      </c>
      <c r="L541">
        <v>2018</v>
      </c>
      <c r="M541">
        <v>8</v>
      </c>
    </row>
    <row r="542" spans="1:13" x14ac:dyDescent="0.25">
      <c r="A542">
        <v>179333</v>
      </c>
      <c r="B542" t="s">
        <v>224</v>
      </c>
      <c r="C542" t="s">
        <v>14</v>
      </c>
      <c r="D542" t="s">
        <v>19</v>
      </c>
      <c r="E542" t="s">
        <v>225</v>
      </c>
      <c r="F542" s="1">
        <v>43378.350312499999</v>
      </c>
      <c r="G542">
        <v>2</v>
      </c>
      <c r="H542">
        <v>224.87</v>
      </c>
      <c r="I542">
        <v>449.74</v>
      </c>
      <c r="J542">
        <v>26</v>
      </c>
      <c r="K542" t="s">
        <v>21</v>
      </c>
      <c r="L542">
        <v>2018</v>
      </c>
      <c r="M542">
        <v>10</v>
      </c>
    </row>
    <row r="543" spans="1:13" x14ac:dyDescent="0.25">
      <c r="A543">
        <v>179333</v>
      </c>
      <c r="B543" t="s">
        <v>224</v>
      </c>
      <c r="C543" t="s">
        <v>14</v>
      </c>
      <c r="D543" t="s">
        <v>19</v>
      </c>
      <c r="E543" t="s">
        <v>225</v>
      </c>
      <c r="F543" s="1">
        <v>43392.364444444444</v>
      </c>
      <c r="G543">
        <v>1</v>
      </c>
      <c r="H543">
        <v>222.68</v>
      </c>
      <c r="I543">
        <v>222.68</v>
      </c>
      <c r="J543">
        <v>26</v>
      </c>
      <c r="K543" t="s">
        <v>21</v>
      </c>
      <c r="L543">
        <v>2018</v>
      </c>
      <c r="M543">
        <v>10</v>
      </c>
    </row>
    <row r="544" spans="1:13" x14ac:dyDescent="0.25">
      <c r="A544">
        <v>179333</v>
      </c>
      <c r="B544" t="s">
        <v>224</v>
      </c>
      <c r="C544" t="s">
        <v>14</v>
      </c>
      <c r="D544" t="s">
        <v>19</v>
      </c>
      <c r="E544" t="s">
        <v>225</v>
      </c>
      <c r="F544" s="1">
        <v>43406.400243055556</v>
      </c>
      <c r="G544">
        <v>2</v>
      </c>
      <c r="H544">
        <v>224.87</v>
      </c>
      <c r="I544">
        <v>449.74</v>
      </c>
      <c r="J544">
        <v>26</v>
      </c>
      <c r="K544" t="s">
        <v>21</v>
      </c>
      <c r="L544">
        <v>2018</v>
      </c>
      <c r="M544">
        <v>11</v>
      </c>
    </row>
    <row r="545" spans="1:13" x14ac:dyDescent="0.25">
      <c r="A545">
        <v>179333</v>
      </c>
      <c r="B545" t="s">
        <v>224</v>
      </c>
      <c r="C545" t="s">
        <v>14</v>
      </c>
      <c r="D545" t="s">
        <v>19</v>
      </c>
      <c r="E545" t="s">
        <v>225</v>
      </c>
      <c r="F545" s="1">
        <v>43420.494733796295</v>
      </c>
      <c r="G545">
        <v>2</v>
      </c>
      <c r="H545">
        <v>224.87</v>
      </c>
      <c r="I545">
        <v>449.74</v>
      </c>
      <c r="J545">
        <v>26</v>
      </c>
      <c r="K545" t="s">
        <v>21</v>
      </c>
      <c r="L545">
        <v>2018</v>
      </c>
      <c r="M545">
        <v>11</v>
      </c>
    </row>
    <row r="546" spans="1:13" x14ac:dyDescent="0.25">
      <c r="A546">
        <v>179333</v>
      </c>
      <c r="B546" t="s">
        <v>224</v>
      </c>
      <c r="C546" t="s">
        <v>14</v>
      </c>
      <c r="D546" t="s">
        <v>19</v>
      </c>
      <c r="E546" t="s">
        <v>225</v>
      </c>
      <c r="F546" s="1">
        <v>43434.351099537038</v>
      </c>
      <c r="G546">
        <v>1</v>
      </c>
      <c r="H546">
        <v>224.87</v>
      </c>
      <c r="I546">
        <v>224.87</v>
      </c>
      <c r="J546">
        <v>26</v>
      </c>
      <c r="K546" t="s">
        <v>21</v>
      </c>
      <c r="L546">
        <v>2018</v>
      </c>
      <c r="M546">
        <v>11</v>
      </c>
    </row>
    <row r="547" spans="1:13" x14ac:dyDescent="0.25">
      <c r="A547">
        <v>179333</v>
      </c>
      <c r="B547" t="s">
        <v>224</v>
      </c>
      <c r="C547" t="s">
        <v>14</v>
      </c>
      <c r="D547" t="s">
        <v>19</v>
      </c>
      <c r="E547" t="s">
        <v>225</v>
      </c>
      <c r="F547" s="1">
        <v>43448.426979166667</v>
      </c>
      <c r="G547">
        <v>3</v>
      </c>
      <c r="H547">
        <v>224.87</v>
      </c>
      <c r="I547">
        <v>674.61</v>
      </c>
      <c r="J547">
        <v>26</v>
      </c>
      <c r="K547" t="s">
        <v>21</v>
      </c>
      <c r="L547">
        <v>2018</v>
      </c>
      <c r="M547">
        <v>12</v>
      </c>
    </row>
    <row r="548" spans="1:13" x14ac:dyDescent="0.25">
      <c r="A548">
        <v>179327</v>
      </c>
      <c r="B548" t="s">
        <v>226</v>
      </c>
      <c r="C548" t="s">
        <v>14</v>
      </c>
      <c r="D548" t="s">
        <v>19</v>
      </c>
      <c r="E548" t="s">
        <v>225</v>
      </c>
      <c r="F548" s="1">
        <v>43451.350706018522</v>
      </c>
      <c r="G548">
        <v>6</v>
      </c>
      <c r="H548">
        <v>74.400000000000006</v>
      </c>
      <c r="I548">
        <v>446.4</v>
      </c>
      <c r="J548">
        <v>26</v>
      </c>
      <c r="K548" t="s">
        <v>21</v>
      </c>
      <c r="L548">
        <v>2018</v>
      </c>
      <c r="M548">
        <v>12</v>
      </c>
    </row>
    <row r="549" spans="1:13" x14ac:dyDescent="0.25">
      <c r="A549">
        <v>179333</v>
      </c>
      <c r="B549" t="s">
        <v>224</v>
      </c>
      <c r="C549" t="s">
        <v>14</v>
      </c>
      <c r="D549" t="s">
        <v>19</v>
      </c>
      <c r="E549" t="s">
        <v>225</v>
      </c>
      <c r="F549" s="1">
        <v>43469.533055555556</v>
      </c>
      <c r="G549">
        <v>3</v>
      </c>
      <c r="H549">
        <v>226.88</v>
      </c>
      <c r="I549">
        <v>680.64</v>
      </c>
      <c r="J549">
        <v>26</v>
      </c>
      <c r="K549" t="s">
        <v>21</v>
      </c>
      <c r="L549">
        <v>2019</v>
      </c>
      <c r="M549">
        <v>1</v>
      </c>
    </row>
    <row r="550" spans="1:13" x14ac:dyDescent="0.25">
      <c r="A550">
        <v>179333</v>
      </c>
      <c r="B550" t="s">
        <v>224</v>
      </c>
      <c r="C550" t="s">
        <v>14</v>
      </c>
      <c r="D550" t="s">
        <v>19</v>
      </c>
      <c r="E550" t="s">
        <v>225</v>
      </c>
      <c r="F550" s="1">
        <v>43518.417210648149</v>
      </c>
      <c r="G550">
        <v>2</v>
      </c>
      <c r="H550">
        <v>226.88</v>
      </c>
      <c r="I550">
        <v>453.76</v>
      </c>
      <c r="J550">
        <v>26</v>
      </c>
      <c r="K550" t="s">
        <v>21</v>
      </c>
      <c r="L550">
        <v>2019</v>
      </c>
      <c r="M550">
        <v>2</v>
      </c>
    </row>
    <row r="551" spans="1:13" x14ac:dyDescent="0.25">
      <c r="A551">
        <v>179333</v>
      </c>
      <c r="B551" t="s">
        <v>224</v>
      </c>
      <c r="C551" t="s">
        <v>14</v>
      </c>
      <c r="D551" t="s">
        <v>19</v>
      </c>
      <c r="E551" t="s">
        <v>225</v>
      </c>
      <c r="F551" s="1">
        <v>43532.410381944443</v>
      </c>
      <c r="G551">
        <v>2</v>
      </c>
      <c r="H551">
        <v>224.87</v>
      </c>
      <c r="I551">
        <v>449.74</v>
      </c>
      <c r="J551">
        <v>26</v>
      </c>
      <c r="K551" t="s">
        <v>21</v>
      </c>
      <c r="L551">
        <v>2019</v>
      </c>
      <c r="M551">
        <v>3</v>
      </c>
    </row>
    <row r="552" spans="1:13" x14ac:dyDescent="0.25">
      <c r="A552">
        <v>179333</v>
      </c>
      <c r="B552" t="s">
        <v>224</v>
      </c>
      <c r="C552" t="s">
        <v>14</v>
      </c>
      <c r="D552" t="s">
        <v>19</v>
      </c>
      <c r="E552" t="s">
        <v>225</v>
      </c>
      <c r="F552" s="1">
        <v>43539.411909722221</v>
      </c>
      <c r="G552">
        <v>3</v>
      </c>
      <c r="H552">
        <v>224.87</v>
      </c>
      <c r="I552">
        <v>674.61</v>
      </c>
      <c r="J552">
        <v>26</v>
      </c>
      <c r="K552" t="s">
        <v>21</v>
      </c>
      <c r="L552">
        <v>2019</v>
      </c>
      <c r="M552">
        <v>3</v>
      </c>
    </row>
    <row r="553" spans="1:13" x14ac:dyDescent="0.25">
      <c r="A553">
        <v>179333</v>
      </c>
      <c r="B553" t="s">
        <v>224</v>
      </c>
      <c r="C553" t="s">
        <v>14</v>
      </c>
      <c r="D553" t="s">
        <v>19</v>
      </c>
      <c r="E553" t="s">
        <v>225</v>
      </c>
      <c r="F553" s="1">
        <v>43553.348553240743</v>
      </c>
      <c r="G553">
        <v>1</v>
      </c>
      <c r="H553">
        <v>224.9</v>
      </c>
      <c r="I553">
        <v>224.9</v>
      </c>
      <c r="J553">
        <v>26</v>
      </c>
      <c r="K553" t="s">
        <v>21</v>
      </c>
      <c r="L553">
        <v>2019</v>
      </c>
      <c r="M553">
        <v>3</v>
      </c>
    </row>
    <row r="554" spans="1:13" x14ac:dyDescent="0.25">
      <c r="A554">
        <v>179333</v>
      </c>
      <c r="B554" t="s">
        <v>224</v>
      </c>
      <c r="C554" t="s">
        <v>14</v>
      </c>
      <c r="D554" t="s">
        <v>19</v>
      </c>
      <c r="E554" t="s">
        <v>225</v>
      </c>
      <c r="F554" s="1">
        <v>43553.348553240743</v>
      </c>
      <c r="G554">
        <v>2</v>
      </c>
      <c r="H554">
        <v>224.87</v>
      </c>
      <c r="I554">
        <v>449.74</v>
      </c>
      <c r="J554">
        <v>26</v>
      </c>
      <c r="K554" t="s">
        <v>21</v>
      </c>
      <c r="L554">
        <v>2019</v>
      </c>
      <c r="M554">
        <v>3</v>
      </c>
    </row>
    <row r="555" spans="1:13" x14ac:dyDescent="0.25">
      <c r="A555">
        <v>179333</v>
      </c>
      <c r="B555" t="s">
        <v>224</v>
      </c>
      <c r="C555" t="s">
        <v>14</v>
      </c>
      <c r="D555" t="s">
        <v>19</v>
      </c>
      <c r="E555" t="s">
        <v>225</v>
      </c>
      <c r="F555" s="1">
        <v>43567.413877314815</v>
      </c>
      <c r="G555">
        <v>3</v>
      </c>
      <c r="H555">
        <v>224.87</v>
      </c>
      <c r="I555">
        <v>674.61</v>
      </c>
      <c r="J555">
        <v>26</v>
      </c>
      <c r="K555" t="s">
        <v>21</v>
      </c>
      <c r="L555">
        <v>2019</v>
      </c>
      <c r="M555">
        <v>4</v>
      </c>
    </row>
    <row r="556" spans="1:13" x14ac:dyDescent="0.25">
      <c r="A556">
        <v>179333</v>
      </c>
      <c r="B556" t="s">
        <v>224</v>
      </c>
      <c r="C556" t="s">
        <v>14</v>
      </c>
      <c r="D556" t="s">
        <v>19</v>
      </c>
      <c r="E556" t="s">
        <v>225</v>
      </c>
      <c r="F556" s="1">
        <v>43580.54246527778</v>
      </c>
      <c r="G556">
        <v>3</v>
      </c>
      <c r="H556">
        <v>224.87</v>
      </c>
      <c r="I556">
        <v>674.61</v>
      </c>
      <c r="J556">
        <v>26</v>
      </c>
      <c r="K556" t="s">
        <v>21</v>
      </c>
      <c r="L556">
        <v>2019</v>
      </c>
      <c r="M556">
        <v>4</v>
      </c>
    </row>
    <row r="557" spans="1:13" x14ac:dyDescent="0.25">
      <c r="A557">
        <v>179333</v>
      </c>
      <c r="B557" t="s">
        <v>224</v>
      </c>
      <c r="C557" t="s">
        <v>14</v>
      </c>
      <c r="D557" t="s">
        <v>19</v>
      </c>
      <c r="E557" t="s">
        <v>225</v>
      </c>
      <c r="F557" s="1">
        <v>43584.317881944444</v>
      </c>
      <c r="G557">
        <v>1</v>
      </c>
      <c r="H557">
        <v>224.87</v>
      </c>
      <c r="I557">
        <v>224.87</v>
      </c>
      <c r="J557">
        <v>26</v>
      </c>
      <c r="K557" t="s">
        <v>21</v>
      </c>
      <c r="L557">
        <v>2019</v>
      </c>
      <c r="M557">
        <v>4</v>
      </c>
    </row>
    <row r="558" spans="1:13" x14ac:dyDescent="0.25">
      <c r="A558">
        <v>179333</v>
      </c>
      <c r="B558" t="s">
        <v>224</v>
      </c>
      <c r="C558" t="s">
        <v>14</v>
      </c>
      <c r="D558" t="s">
        <v>19</v>
      </c>
      <c r="E558" t="s">
        <v>225</v>
      </c>
      <c r="F558" s="1">
        <v>43602.504305555558</v>
      </c>
      <c r="G558">
        <v>3</v>
      </c>
      <c r="H558">
        <v>224.87</v>
      </c>
      <c r="I558">
        <v>674.61</v>
      </c>
      <c r="J558">
        <v>26</v>
      </c>
      <c r="K558" t="s">
        <v>21</v>
      </c>
      <c r="L558">
        <v>2019</v>
      </c>
      <c r="M558">
        <v>5</v>
      </c>
    </row>
    <row r="559" spans="1:13" x14ac:dyDescent="0.25">
      <c r="A559">
        <v>179333</v>
      </c>
      <c r="B559" t="s">
        <v>224</v>
      </c>
      <c r="C559" t="s">
        <v>14</v>
      </c>
      <c r="D559" t="s">
        <v>19</v>
      </c>
      <c r="E559" t="s">
        <v>225</v>
      </c>
      <c r="F559" s="1">
        <v>43623.393136574072</v>
      </c>
      <c r="G559">
        <v>1</v>
      </c>
      <c r="H559">
        <v>224.87</v>
      </c>
      <c r="I559">
        <v>224.87</v>
      </c>
      <c r="J559">
        <v>26</v>
      </c>
      <c r="K559" t="s">
        <v>21</v>
      </c>
      <c r="L559">
        <v>2019</v>
      </c>
      <c r="M559">
        <v>6</v>
      </c>
    </row>
    <row r="560" spans="1:13" x14ac:dyDescent="0.25">
      <c r="A560">
        <v>179333</v>
      </c>
      <c r="B560" t="s">
        <v>224</v>
      </c>
      <c r="C560" t="s">
        <v>14</v>
      </c>
      <c r="D560" t="s">
        <v>19</v>
      </c>
      <c r="E560" t="s">
        <v>225</v>
      </c>
      <c r="F560" s="1">
        <v>43626.35083333333</v>
      </c>
      <c r="G560">
        <v>1</v>
      </c>
      <c r="H560">
        <v>224.87</v>
      </c>
      <c r="I560">
        <v>224.87</v>
      </c>
      <c r="J560">
        <v>26</v>
      </c>
      <c r="K560" t="s">
        <v>21</v>
      </c>
      <c r="L560">
        <v>2019</v>
      </c>
      <c r="M560">
        <v>6</v>
      </c>
    </row>
    <row r="561" spans="1:13" x14ac:dyDescent="0.25">
      <c r="A561">
        <v>179333</v>
      </c>
      <c r="B561" t="s">
        <v>224</v>
      </c>
      <c r="C561" t="s">
        <v>14</v>
      </c>
      <c r="D561" t="s">
        <v>19</v>
      </c>
      <c r="E561" t="s">
        <v>225</v>
      </c>
      <c r="F561" s="1">
        <v>43644.407395833332</v>
      </c>
      <c r="G561">
        <v>1</v>
      </c>
      <c r="H561">
        <v>224.87</v>
      </c>
      <c r="I561">
        <v>224.87</v>
      </c>
      <c r="J561">
        <v>26</v>
      </c>
      <c r="K561" t="s">
        <v>21</v>
      </c>
      <c r="L561">
        <v>2019</v>
      </c>
      <c r="M561">
        <v>6</v>
      </c>
    </row>
    <row r="562" spans="1:13" x14ac:dyDescent="0.25">
      <c r="A562">
        <v>179333</v>
      </c>
      <c r="B562" t="s">
        <v>224</v>
      </c>
      <c r="C562" t="s">
        <v>14</v>
      </c>
      <c r="D562" t="s">
        <v>19</v>
      </c>
      <c r="E562" t="s">
        <v>225</v>
      </c>
      <c r="F562" s="1">
        <v>43647.372870370367</v>
      </c>
      <c r="G562">
        <v>2</v>
      </c>
      <c r="H562">
        <v>222.68</v>
      </c>
      <c r="I562">
        <v>445.36</v>
      </c>
      <c r="J562">
        <v>26</v>
      </c>
      <c r="K562" t="s">
        <v>21</v>
      </c>
      <c r="L562">
        <v>2019</v>
      </c>
      <c r="M562">
        <v>7</v>
      </c>
    </row>
    <row r="563" spans="1:13" x14ac:dyDescent="0.25">
      <c r="A563">
        <v>179333</v>
      </c>
      <c r="B563" t="s">
        <v>224</v>
      </c>
      <c r="C563" t="s">
        <v>14</v>
      </c>
      <c r="D563" t="s">
        <v>19</v>
      </c>
      <c r="E563" t="s">
        <v>225</v>
      </c>
      <c r="F563" s="1">
        <v>43665.417395833334</v>
      </c>
      <c r="G563">
        <v>3</v>
      </c>
      <c r="H563">
        <v>222.68</v>
      </c>
      <c r="I563">
        <v>668.04</v>
      </c>
      <c r="J563">
        <v>26</v>
      </c>
      <c r="K563" t="s">
        <v>21</v>
      </c>
      <c r="L563">
        <v>2019</v>
      </c>
      <c r="M563">
        <v>7</v>
      </c>
    </row>
    <row r="564" spans="1:13" x14ac:dyDescent="0.25">
      <c r="A564">
        <v>179333</v>
      </c>
      <c r="B564" t="s">
        <v>224</v>
      </c>
      <c r="C564" t="s">
        <v>14</v>
      </c>
      <c r="D564" t="s">
        <v>19</v>
      </c>
      <c r="E564" t="s">
        <v>225</v>
      </c>
      <c r="F564" s="1">
        <v>43679.472754629627</v>
      </c>
      <c r="G564">
        <v>3</v>
      </c>
      <c r="H564">
        <v>224.68</v>
      </c>
      <c r="I564">
        <v>674.04</v>
      </c>
      <c r="J564">
        <v>26</v>
      </c>
      <c r="K564" t="s">
        <v>21</v>
      </c>
      <c r="L564">
        <v>2019</v>
      </c>
      <c r="M564">
        <v>8</v>
      </c>
    </row>
    <row r="565" spans="1:13" x14ac:dyDescent="0.25">
      <c r="A565">
        <v>179333</v>
      </c>
      <c r="B565" t="s">
        <v>224</v>
      </c>
      <c r="C565" t="s">
        <v>14</v>
      </c>
      <c r="D565" t="s">
        <v>19</v>
      </c>
      <c r="E565" t="s">
        <v>225</v>
      </c>
      <c r="F565" s="1">
        <v>43679.472754629627</v>
      </c>
      <c r="G565">
        <v>1</v>
      </c>
      <c r="H565">
        <v>224.68</v>
      </c>
      <c r="I565">
        <v>224.68</v>
      </c>
      <c r="J565">
        <v>26</v>
      </c>
      <c r="K565" t="s">
        <v>21</v>
      </c>
      <c r="L565">
        <v>2019</v>
      </c>
      <c r="M565">
        <v>8</v>
      </c>
    </row>
    <row r="566" spans="1:13" x14ac:dyDescent="0.25">
      <c r="A566">
        <v>179333</v>
      </c>
      <c r="B566" t="s">
        <v>224</v>
      </c>
      <c r="C566" t="s">
        <v>14</v>
      </c>
      <c r="D566" t="s">
        <v>19</v>
      </c>
      <c r="E566" t="s">
        <v>225</v>
      </c>
      <c r="F566" s="1">
        <v>43693.360532407409</v>
      </c>
      <c r="G566">
        <v>3</v>
      </c>
      <c r="H566">
        <v>226.88</v>
      </c>
      <c r="I566">
        <v>680.64</v>
      </c>
      <c r="J566">
        <v>26</v>
      </c>
      <c r="K566" t="s">
        <v>21</v>
      </c>
      <c r="L566">
        <v>2019</v>
      </c>
      <c r="M566">
        <v>8</v>
      </c>
    </row>
    <row r="567" spans="1:13" x14ac:dyDescent="0.25">
      <c r="A567">
        <v>179333</v>
      </c>
      <c r="B567" t="s">
        <v>224</v>
      </c>
      <c r="C567" t="s">
        <v>14</v>
      </c>
      <c r="D567" t="s">
        <v>19</v>
      </c>
      <c r="E567" t="s">
        <v>225</v>
      </c>
      <c r="F567" s="1">
        <v>43707.40221064815</v>
      </c>
      <c r="G567">
        <v>3</v>
      </c>
      <c r="H567">
        <v>226.88</v>
      </c>
      <c r="I567">
        <v>680.64</v>
      </c>
      <c r="J567">
        <v>26</v>
      </c>
      <c r="K567" t="s">
        <v>21</v>
      </c>
      <c r="L567">
        <v>2019</v>
      </c>
      <c r="M567">
        <v>8</v>
      </c>
    </row>
    <row r="568" spans="1:13" x14ac:dyDescent="0.25">
      <c r="A568">
        <v>179327</v>
      </c>
      <c r="B568" t="s">
        <v>226</v>
      </c>
      <c r="C568" t="s">
        <v>14</v>
      </c>
      <c r="D568" t="s">
        <v>19</v>
      </c>
      <c r="E568" t="s">
        <v>225</v>
      </c>
      <c r="F568" s="1">
        <v>43721.445416666669</v>
      </c>
      <c r="G568">
        <v>15</v>
      </c>
      <c r="H568">
        <v>75.06</v>
      </c>
      <c r="I568">
        <v>1125.9000000000001</v>
      </c>
      <c r="J568">
        <v>26</v>
      </c>
      <c r="K568" t="s">
        <v>21</v>
      </c>
      <c r="L568">
        <v>2019</v>
      </c>
      <c r="M568">
        <v>9</v>
      </c>
    </row>
    <row r="569" spans="1:13" x14ac:dyDescent="0.25">
      <c r="A569">
        <v>179333</v>
      </c>
      <c r="B569" t="s">
        <v>224</v>
      </c>
      <c r="C569" t="s">
        <v>14</v>
      </c>
      <c r="D569" t="s">
        <v>19</v>
      </c>
      <c r="E569" t="s">
        <v>225</v>
      </c>
      <c r="F569" s="1">
        <v>43756.416481481479</v>
      </c>
      <c r="G569">
        <v>2</v>
      </c>
      <c r="H569">
        <v>222.68</v>
      </c>
      <c r="I569">
        <v>445.36</v>
      </c>
      <c r="J569">
        <v>26</v>
      </c>
      <c r="K569" t="s">
        <v>21</v>
      </c>
      <c r="L569">
        <v>2019</v>
      </c>
      <c r="M569">
        <v>10</v>
      </c>
    </row>
    <row r="570" spans="1:13" x14ac:dyDescent="0.25">
      <c r="A570">
        <v>179333</v>
      </c>
      <c r="B570" t="s">
        <v>224</v>
      </c>
      <c r="C570" t="s">
        <v>14</v>
      </c>
      <c r="D570" t="s">
        <v>19</v>
      </c>
      <c r="E570" t="s">
        <v>225</v>
      </c>
      <c r="F570" s="1">
        <v>43791.438564814816</v>
      </c>
      <c r="G570">
        <v>2</v>
      </c>
      <c r="H570">
        <v>226.88</v>
      </c>
      <c r="I570">
        <v>453.76</v>
      </c>
      <c r="J570">
        <v>26</v>
      </c>
      <c r="K570" t="s">
        <v>21</v>
      </c>
      <c r="L570">
        <v>2019</v>
      </c>
      <c r="M570">
        <v>11</v>
      </c>
    </row>
    <row r="571" spans="1:13" x14ac:dyDescent="0.25">
      <c r="A571">
        <v>179333</v>
      </c>
      <c r="B571" t="s">
        <v>224</v>
      </c>
      <c r="C571" t="s">
        <v>14</v>
      </c>
      <c r="D571" t="s">
        <v>19</v>
      </c>
      <c r="E571" t="s">
        <v>225</v>
      </c>
      <c r="F571" s="1">
        <v>43805.437905092593</v>
      </c>
      <c r="G571">
        <v>2</v>
      </c>
      <c r="H571">
        <v>224.61</v>
      </c>
      <c r="I571">
        <v>449.22</v>
      </c>
      <c r="J571">
        <v>26</v>
      </c>
      <c r="K571" t="s">
        <v>21</v>
      </c>
      <c r="L571">
        <v>2019</v>
      </c>
      <c r="M571">
        <v>12</v>
      </c>
    </row>
    <row r="572" spans="1:13" x14ac:dyDescent="0.25">
      <c r="A572">
        <v>179333</v>
      </c>
      <c r="B572" t="s">
        <v>224</v>
      </c>
      <c r="C572" t="s">
        <v>14</v>
      </c>
      <c r="D572" t="s">
        <v>19</v>
      </c>
      <c r="E572" t="s">
        <v>225</v>
      </c>
      <c r="F572" s="1">
        <v>43805.437905092593</v>
      </c>
      <c r="G572">
        <v>1</v>
      </c>
      <c r="H572">
        <v>226.88</v>
      </c>
      <c r="I572">
        <v>226.88</v>
      </c>
      <c r="J572">
        <v>26</v>
      </c>
      <c r="K572" t="s">
        <v>21</v>
      </c>
      <c r="L572">
        <v>2019</v>
      </c>
      <c r="M572">
        <v>12</v>
      </c>
    </row>
    <row r="573" spans="1:13" x14ac:dyDescent="0.25">
      <c r="A573">
        <v>179333</v>
      </c>
      <c r="B573" t="s">
        <v>224</v>
      </c>
      <c r="C573" t="s">
        <v>14</v>
      </c>
      <c r="D573" t="s">
        <v>19</v>
      </c>
      <c r="E573" t="s">
        <v>225</v>
      </c>
      <c r="F573" s="1">
        <v>43812.338703703703</v>
      </c>
      <c r="G573">
        <v>1</v>
      </c>
      <c r="H573">
        <v>224.61</v>
      </c>
      <c r="I573">
        <v>224.61</v>
      </c>
      <c r="J573">
        <v>26</v>
      </c>
      <c r="K573" t="s">
        <v>21</v>
      </c>
      <c r="L573">
        <v>2019</v>
      </c>
      <c r="M573">
        <v>12</v>
      </c>
    </row>
    <row r="574" spans="1:13" x14ac:dyDescent="0.25">
      <c r="A574">
        <v>179333</v>
      </c>
      <c r="B574" t="s">
        <v>224</v>
      </c>
      <c r="C574" t="s">
        <v>14</v>
      </c>
      <c r="D574" t="s">
        <v>19</v>
      </c>
      <c r="E574" t="s">
        <v>225</v>
      </c>
      <c r="F574" s="1">
        <v>43812.338703703703</v>
      </c>
      <c r="G574">
        <v>3</v>
      </c>
      <c r="H574">
        <v>224.61</v>
      </c>
      <c r="I574">
        <v>673.83</v>
      </c>
      <c r="J574">
        <v>26</v>
      </c>
      <c r="K574" t="s">
        <v>21</v>
      </c>
      <c r="L574">
        <v>2019</v>
      </c>
      <c r="M574">
        <v>12</v>
      </c>
    </row>
    <row r="575" spans="1:13" x14ac:dyDescent="0.25">
      <c r="A575">
        <v>115010</v>
      </c>
      <c r="B575" t="s">
        <v>227</v>
      </c>
      <c r="C575" t="s">
        <v>14</v>
      </c>
      <c r="D575" t="s">
        <v>19</v>
      </c>
      <c r="E575" t="s">
        <v>228</v>
      </c>
      <c r="F575" s="1">
        <v>43308.345277777778</v>
      </c>
      <c r="G575">
        <v>3</v>
      </c>
      <c r="H575">
        <v>89.75</v>
      </c>
      <c r="I575">
        <v>269.25</v>
      </c>
      <c r="J575">
        <v>26</v>
      </c>
      <c r="K575" t="s">
        <v>21</v>
      </c>
      <c r="L575">
        <v>2018</v>
      </c>
      <c r="M575">
        <v>7</v>
      </c>
    </row>
    <row r="576" spans="1:13" x14ac:dyDescent="0.25">
      <c r="A576">
        <v>185656</v>
      </c>
      <c r="B576" t="s">
        <v>229</v>
      </c>
      <c r="C576" t="s">
        <v>14</v>
      </c>
      <c r="D576" t="s">
        <v>19</v>
      </c>
      <c r="E576" t="s">
        <v>230</v>
      </c>
      <c r="F576" s="1">
        <v>43630.414375</v>
      </c>
      <c r="G576">
        <v>2</v>
      </c>
      <c r="H576">
        <v>69.91</v>
      </c>
      <c r="I576">
        <v>139.82</v>
      </c>
      <c r="J576">
        <v>26</v>
      </c>
      <c r="K576" t="s">
        <v>21</v>
      </c>
      <c r="L576">
        <v>2019</v>
      </c>
      <c r="M576">
        <v>6</v>
      </c>
    </row>
    <row r="577" spans="1:13" x14ac:dyDescent="0.25">
      <c r="A577">
        <v>112737</v>
      </c>
      <c r="B577" t="s">
        <v>231</v>
      </c>
      <c r="C577" t="s">
        <v>59</v>
      </c>
      <c r="D577" t="s">
        <v>19</v>
      </c>
      <c r="E577" t="s">
        <v>232</v>
      </c>
      <c r="F577" s="1">
        <v>43560.406712962962</v>
      </c>
      <c r="G577">
        <v>2</v>
      </c>
      <c r="H577">
        <v>84.5</v>
      </c>
      <c r="I577">
        <v>169</v>
      </c>
      <c r="J577">
        <v>26</v>
      </c>
      <c r="K577" t="s">
        <v>21</v>
      </c>
      <c r="L577">
        <v>2019</v>
      </c>
      <c r="M577">
        <v>4</v>
      </c>
    </row>
    <row r="578" spans="1:13" x14ac:dyDescent="0.25">
      <c r="A578">
        <v>132954</v>
      </c>
      <c r="B578" t="s">
        <v>233</v>
      </c>
      <c r="C578" t="s">
        <v>59</v>
      </c>
      <c r="D578" t="s">
        <v>19</v>
      </c>
      <c r="E578" t="s">
        <v>232</v>
      </c>
      <c r="F578" s="1">
        <v>43553.377442129633</v>
      </c>
      <c r="G578">
        <v>1</v>
      </c>
      <c r="H578">
        <v>84.5</v>
      </c>
      <c r="I578">
        <v>84.5</v>
      </c>
      <c r="J578">
        <v>26</v>
      </c>
      <c r="K578" t="s">
        <v>21</v>
      </c>
      <c r="L578">
        <v>2019</v>
      </c>
      <c r="M578">
        <v>3</v>
      </c>
    </row>
    <row r="579" spans="1:13" x14ac:dyDescent="0.25">
      <c r="A579">
        <v>167508</v>
      </c>
      <c r="B579" t="s">
        <v>234</v>
      </c>
      <c r="C579" t="s">
        <v>14</v>
      </c>
      <c r="D579" t="s">
        <v>19</v>
      </c>
      <c r="E579" t="s">
        <v>235</v>
      </c>
      <c r="F579" s="1">
        <v>43630.414375</v>
      </c>
      <c r="G579">
        <v>1</v>
      </c>
      <c r="H579">
        <v>116.68</v>
      </c>
      <c r="I579">
        <v>116.68</v>
      </c>
      <c r="J579">
        <v>26</v>
      </c>
      <c r="K579" t="s">
        <v>21</v>
      </c>
      <c r="L579">
        <v>2019</v>
      </c>
      <c r="M579">
        <v>6</v>
      </c>
    </row>
    <row r="580" spans="1:13" x14ac:dyDescent="0.25">
      <c r="A580">
        <v>215715</v>
      </c>
      <c r="B580" t="s">
        <v>236</v>
      </c>
      <c r="C580" t="s">
        <v>14</v>
      </c>
      <c r="D580" t="s">
        <v>54</v>
      </c>
      <c r="E580" t="s">
        <v>237</v>
      </c>
      <c r="F580" s="1">
        <v>43196.370219907411</v>
      </c>
      <c r="G580">
        <v>3</v>
      </c>
      <c r="H580">
        <v>66.34</v>
      </c>
      <c r="I580">
        <v>199.02</v>
      </c>
      <c r="J580">
        <v>26</v>
      </c>
      <c r="K580" t="s">
        <v>21</v>
      </c>
      <c r="L580">
        <v>2018</v>
      </c>
      <c r="M580">
        <v>4</v>
      </c>
    </row>
    <row r="581" spans="1:13" x14ac:dyDescent="0.25">
      <c r="A581">
        <v>215715</v>
      </c>
      <c r="B581" t="s">
        <v>236</v>
      </c>
      <c r="C581" t="s">
        <v>14</v>
      </c>
      <c r="D581" t="s">
        <v>54</v>
      </c>
      <c r="E581" t="s">
        <v>237</v>
      </c>
      <c r="F581" s="1">
        <v>43301.435914351852</v>
      </c>
      <c r="G581">
        <v>3</v>
      </c>
      <c r="H581">
        <v>66.34</v>
      </c>
      <c r="I581">
        <v>199.02</v>
      </c>
      <c r="J581">
        <v>26</v>
      </c>
      <c r="K581" t="s">
        <v>21</v>
      </c>
      <c r="L581">
        <v>2018</v>
      </c>
      <c r="M581">
        <v>7</v>
      </c>
    </row>
    <row r="582" spans="1:13" x14ac:dyDescent="0.25">
      <c r="A582">
        <v>215715</v>
      </c>
      <c r="B582" t="s">
        <v>236</v>
      </c>
      <c r="C582" t="s">
        <v>14</v>
      </c>
      <c r="D582" t="s">
        <v>54</v>
      </c>
      <c r="E582" t="s">
        <v>237</v>
      </c>
      <c r="F582" s="1">
        <v>43329.444872685184</v>
      </c>
      <c r="G582">
        <v>3</v>
      </c>
      <c r="H582">
        <v>66.34</v>
      </c>
      <c r="I582">
        <v>199.02</v>
      </c>
      <c r="J582">
        <v>26</v>
      </c>
      <c r="K582" t="s">
        <v>21</v>
      </c>
      <c r="L582">
        <v>2018</v>
      </c>
      <c r="M582">
        <v>8</v>
      </c>
    </row>
    <row r="583" spans="1:13" x14ac:dyDescent="0.25">
      <c r="A583">
        <v>215715</v>
      </c>
      <c r="B583" t="s">
        <v>236</v>
      </c>
      <c r="C583" t="s">
        <v>14</v>
      </c>
      <c r="D583" t="s">
        <v>54</v>
      </c>
      <c r="E583" t="s">
        <v>237</v>
      </c>
      <c r="F583" s="1">
        <v>43378.350312499999</v>
      </c>
      <c r="G583">
        <v>3</v>
      </c>
      <c r="H583">
        <v>66.34</v>
      </c>
      <c r="I583">
        <v>199.02</v>
      </c>
      <c r="J583">
        <v>26</v>
      </c>
      <c r="K583" t="s">
        <v>21</v>
      </c>
      <c r="L583">
        <v>2018</v>
      </c>
      <c r="M583">
        <v>10</v>
      </c>
    </row>
    <row r="584" spans="1:13" x14ac:dyDescent="0.25">
      <c r="A584">
        <v>215715</v>
      </c>
      <c r="B584" t="s">
        <v>236</v>
      </c>
      <c r="C584" t="s">
        <v>14</v>
      </c>
      <c r="D584" t="s">
        <v>54</v>
      </c>
      <c r="E584" t="s">
        <v>237</v>
      </c>
      <c r="F584" s="1">
        <v>43420.494733796295</v>
      </c>
      <c r="G584">
        <v>4</v>
      </c>
      <c r="H584">
        <v>66.34</v>
      </c>
      <c r="I584">
        <v>265.36</v>
      </c>
      <c r="J584">
        <v>26</v>
      </c>
      <c r="K584" t="s">
        <v>21</v>
      </c>
      <c r="L584">
        <v>2018</v>
      </c>
      <c r="M584">
        <v>11</v>
      </c>
    </row>
    <row r="585" spans="1:13" x14ac:dyDescent="0.25">
      <c r="A585">
        <v>226525</v>
      </c>
      <c r="B585" t="s">
        <v>236</v>
      </c>
      <c r="C585" t="s">
        <v>14</v>
      </c>
      <c r="D585" t="s">
        <v>19</v>
      </c>
      <c r="E585" t="s">
        <v>237</v>
      </c>
      <c r="F585" s="1">
        <v>43504.428587962961</v>
      </c>
      <c r="G585">
        <v>3</v>
      </c>
      <c r="H585">
        <v>66.34</v>
      </c>
      <c r="I585">
        <v>199.02</v>
      </c>
      <c r="J585">
        <v>26</v>
      </c>
      <c r="K585" t="s">
        <v>21</v>
      </c>
      <c r="L585">
        <v>2019</v>
      </c>
      <c r="M585">
        <v>2</v>
      </c>
    </row>
    <row r="586" spans="1:13" x14ac:dyDescent="0.25">
      <c r="A586">
        <v>226525</v>
      </c>
      <c r="B586" t="s">
        <v>236</v>
      </c>
      <c r="C586" t="s">
        <v>14</v>
      </c>
      <c r="D586" t="s">
        <v>19</v>
      </c>
      <c r="E586" t="s">
        <v>237</v>
      </c>
      <c r="F586" s="1">
        <v>43532.410381944443</v>
      </c>
      <c r="G586">
        <v>3</v>
      </c>
      <c r="H586">
        <v>66.34</v>
      </c>
      <c r="I586">
        <v>199.02</v>
      </c>
      <c r="J586">
        <v>26</v>
      </c>
      <c r="K586" t="s">
        <v>21</v>
      </c>
      <c r="L586">
        <v>2019</v>
      </c>
      <c r="M586">
        <v>3</v>
      </c>
    </row>
    <row r="587" spans="1:13" x14ac:dyDescent="0.25">
      <c r="A587">
        <v>226525</v>
      </c>
      <c r="B587" t="s">
        <v>236</v>
      </c>
      <c r="C587" t="s">
        <v>14</v>
      </c>
      <c r="D587" t="s">
        <v>19</v>
      </c>
      <c r="E587" t="s">
        <v>237</v>
      </c>
      <c r="F587" s="1">
        <v>43539.411909722221</v>
      </c>
      <c r="G587">
        <v>3</v>
      </c>
      <c r="H587">
        <v>66.34</v>
      </c>
      <c r="I587">
        <v>199.02</v>
      </c>
      <c r="J587">
        <v>26</v>
      </c>
      <c r="K587" t="s">
        <v>21</v>
      </c>
      <c r="L587">
        <v>2019</v>
      </c>
      <c r="M587">
        <v>3</v>
      </c>
    </row>
    <row r="588" spans="1:13" x14ac:dyDescent="0.25">
      <c r="A588">
        <v>226525</v>
      </c>
      <c r="B588" t="s">
        <v>236</v>
      </c>
      <c r="C588" t="s">
        <v>14</v>
      </c>
      <c r="D588" t="s">
        <v>19</v>
      </c>
      <c r="E588" t="s">
        <v>237</v>
      </c>
      <c r="F588" s="1">
        <v>43588.446747685186</v>
      </c>
      <c r="G588">
        <v>1</v>
      </c>
      <c r="H588">
        <v>66.34</v>
      </c>
      <c r="I588">
        <v>66.34</v>
      </c>
      <c r="J588">
        <v>26</v>
      </c>
      <c r="K588" t="s">
        <v>21</v>
      </c>
      <c r="L588">
        <v>2019</v>
      </c>
      <c r="M588">
        <v>5</v>
      </c>
    </row>
    <row r="589" spans="1:13" x14ac:dyDescent="0.25">
      <c r="A589">
        <v>226525</v>
      </c>
      <c r="B589" t="s">
        <v>236</v>
      </c>
      <c r="C589" t="s">
        <v>14</v>
      </c>
      <c r="D589" t="s">
        <v>19</v>
      </c>
      <c r="E589" t="s">
        <v>237</v>
      </c>
      <c r="F589" s="1">
        <v>43588.446747685186</v>
      </c>
      <c r="G589">
        <v>1</v>
      </c>
      <c r="H589">
        <v>66.34</v>
      </c>
      <c r="I589">
        <v>66.34</v>
      </c>
      <c r="J589">
        <v>26</v>
      </c>
      <c r="K589" t="s">
        <v>21</v>
      </c>
      <c r="L589">
        <v>2019</v>
      </c>
      <c r="M589">
        <v>5</v>
      </c>
    </row>
    <row r="590" spans="1:13" x14ac:dyDescent="0.25">
      <c r="A590">
        <v>226525</v>
      </c>
      <c r="B590" t="s">
        <v>236</v>
      </c>
      <c r="C590" t="s">
        <v>14</v>
      </c>
      <c r="D590" t="s">
        <v>19</v>
      </c>
      <c r="E590" t="s">
        <v>237</v>
      </c>
      <c r="F590" s="1">
        <v>43588.446747685186</v>
      </c>
      <c r="G590">
        <v>2</v>
      </c>
      <c r="H590">
        <v>66.34</v>
      </c>
      <c r="I590">
        <v>132.68</v>
      </c>
      <c r="J590">
        <v>26</v>
      </c>
      <c r="K590" t="s">
        <v>21</v>
      </c>
      <c r="L590">
        <v>2019</v>
      </c>
      <c r="M590">
        <v>5</v>
      </c>
    </row>
    <row r="591" spans="1:13" x14ac:dyDescent="0.25">
      <c r="A591">
        <v>226525</v>
      </c>
      <c r="B591" t="s">
        <v>236</v>
      </c>
      <c r="C591" t="s">
        <v>14</v>
      </c>
      <c r="D591" t="s">
        <v>19</v>
      </c>
      <c r="E591" t="s">
        <v>237</v>
      </c>
      <c r="F591" s="1">
        <v>43679.472754629627</v>
      </c>
      <c r="G591">
        <v>2</v>
      </c>
      <c r="H591">
        <v>66.34</v>
      </c>
      <c r="I591">
        <v>132.68</v>
      </c>
      <c r="J591">
        <v>26</v>
      </c>
      <c r="K591" t="s">
        <v>21</v>
      </c>
      <c r="L591">
        <v>2019</v>
      </c>
      <c r="M591">
        <v>8</v>
      </c>
    </row>
    <row r="592" spans="1:13" x14ac:dyDescent="0.25">
      <c r="A592">
        <v>226525</v>
      </c>
      <c r="B592" t="s">
        <v>236</v>
      </c>
      <c r="C592" t="s">
        <v>14</v>
      </c>
      <c r="D592" t="s">
        <v>19</v>
      </c>
      <c r="E592" t="s">
        <v>237</v>
      </c>
      <c r="F592" s="1">
        <v>43679.472754629627</v>
      </c>
      <c r="G592">
        <v>2</v>
      </c>
      <c r="H592">
        <v>66.34</v>
      </c>
      <c r="I592">
        <v>132.68</v>
      </c>
      <c r="J592">
        <v>26</v>
      </c>
      <c r="K592" t="s">
        <v>21</v>
      </c>
      <c r="L592">
        <v>2019</v>
      </c>
      <c r="M592">
        <v>8</v>
      </c>
    </row>
    <row r="593" spans="1:13" x14ac:dyDescent="0.25">
      <c r="A593">
        <v>226525</v>
      </c>
      <c r="B593" t="s">
        <v>236</v>
      </c>
      <c r="C593" t="s">
        <v>14</v>
      </c>
      <c r="D593" t="s">
        <v>19</v>
      </c>
      <c r="E593" t="s">
        <v>237</v>
      </c>
      <c r="F593" s="1">
        <v>43693.360532407409</v>
      </c>
      <c r="G593">
        <v>2</v>
      </c>
      <c r="H593">
        <v>66.34</v>
      </c>
      <c r="I593">
        <v>132.68</v>
      </c>
      <c r="J593">
        <v>26</v>
      </c>
      <c r="K593" t="s">
        <v>21</v>
      </c>
      <c r="L593">
        <v>2019</v>
      </c>
      <c r="M593">
        <v>8</v>
      </c>
    </row>
    <row r="594" spans="1:13" x14ac:dyDescent="0.25">
      <c r="A594">
        <v>226525</v>
      </c>
      <c r="B594" t="s">
        <v>236</v>
      </c>
      <c r="C594" t="s">
        <v>14</v>
      </c>
      <c r="D594" t="s">
        <v>19</v>
      </c>
      <c r="E594" t="s">
        <v>237</v>
      </c>
      <c r="F594" s="1">
        <v>43693.360532407409</v>
      </c>
      <c r="G594">
        <v>2</v>
      </c>
      <c r="H594">
        <v>66.34</v>
      </c>
      <c r="I594">
        <v>132.68</v>
      </c>
      <c r="J594">
        <v>26</v>
      </c>
      <c r="K594" t="s">
        <v>21</v>
      </c>
      <c r="L594">
        <v>2019</v>
      </c>
      <c r="M594">
        <v>8</v>
      </c>
    </row>
    <row r="595" spans="1:13" x14ac:dyDescent="0.25">
      <c r="A595">
        <v>226525</v>
      </c>
      <c r="B595" t="s">
        <v>236</v>
      </c>
      <c r="C595" t="s">
        <v>14</v>
      </c>
      <c r="D595" t="s">
        <v>19</v>
      </c>
      <c r="E595" t="s">
        <v>237</v>
      </c>
      <c r="F595" s="1">
        <v>43728.473703703705</v>
      </c>
      <c r="G595">
        <v>3</v>
      </c>
      <c r="H595">
        <v>66.34</v>
      </c>
      <c r="I595">
        <v>199.02</v>
      </c>
      <c r="J595">
        <v>26</v>
      </c>
      <c r="K595" t="s">
        <v>21</v>
      </c>
      <c r="L595">
        <v>2019</v>
      </c>
      <c r="M595">
        <v>9</v>
      </c>
    </row>
    <row r="596" spans="1:13" x14ac:dyDescent="0.25">
      <c r="A596">
        <v>226525</v>
      </c>
      <c r="B596" t="s">
        <v>236</v>
      </c>
      <c r="C596" t="s">
        <v>14</v>
      </c>
      <c r="D596" t="s">
        <v>19</v>
      </c>
      <c r="E596" t="s">
        <v>237</v>
      </c>
      <c r="F596" s="1">
        <v>43756.416481481479</v>
      </c>
      <c r="G596">
        <v>3</v>
      </c>
      <c r="H596">
        <v>66.34</v>
      </c>
      <c r="I596">
        <v>199.02</v>
      </c>
      <c r="J596">
        <v>26</v>
      </c>
      <c r="K596" t="s">
        <v>21</v>
      </c>
      <c r="L596">
        <v>2019</v>
      </c>
      <c r="M596">
        <v>10</v>
      </c>
    </row>
    <row r="597" spans="1:13" x14ac:dyDescent="0.25">
      <c r="A597">
        <v>159448</v>
      </c>
      <c r="B597" t="s">
        <v>238</v>
      </c>
      <c r="C597" t="s">
        <v>14</v>
      </c>
      <c r="D597" t="s">
        <v>15</v>
      </c>
      <c r="E597" t="s">
        <v>16</v>
      </c>
      <c r="F597" s="1">
        <v>43251.591238425928</v>
      </c>
      <c r="G597">
        <v>1</v>
      </c>
      <c r="H597">
        <v>368.89</v>
      </c>
      <c r="I597">
        <v>368.89</v>
      </c>
      <c r="J597">
        <v>26</v>
      </c>
      <c r="K597" t="s">
        <v>21</v>
      </c>
      <c r="L597">
        <v>2018</v>
      </c>
      <c r="M597">
        <v>5</v>
      </c>
    </row>
    <row r="598" spans="1:13" x14ac:dyDescent="0.25">
      <c r="A598">
        <v>159448</v>
      </c>
      <c r="B598" t="s">
        <v>238</v>
      </c>
      <c r="C598" t="s">
        <v>14</v>
      </c>
      <c r="D598" t="s">
        <v>15</v>
      </c>
      <c r="E598" t="s">
        <v>16</v>
      </c>
      <c r="F598" s="1">
        <v>43270.617199074077</v>
      </c>
      <c r="G598">
        <v>1</v>
      </c>
      <c r="H598">
        <v>368.89</v>
      </c>
      <c r="I598">
        <v>368.89</v>
      </c>
      <c r="J598">
        <v>26</v>
      </c>
      <c r="K598" t="s">
        <v>21</v>
      </c>
      <c r="L598">
        <v>2018</v>
      </c>
      <c r="M598">
        <v>6</v>
      </c>
    </row>
    <row r="599" spans="1:13" x14ac:dyDescent="0.25">
      <c r="A599">
        <v>159448</v>
      </c>
      <c r="B599" t="s">
        <v>238</v>
      </c>
      <c r="C599" t="s">
        <v>14</v>
      </c>
      <c r="D599" t="s">
        <v>15</v>
      </c>
      <c r="E599" t="s">
        <v>16</v>
      </c>
      <c r="F599" s="1">
        <v>43763.608819444446</v>
      </c>
      <c r="G599">
        <v>1</v>
      </c>
      <c r="H599">
        <v>368.52</v>
      </c>
      <c r="I599">
        <v>368.52</v>
      </c>
      <c r="J599">
        <v>26</v>
      </c>
      <c r="K599" t="s">
        <v>21</v>
      </c>
      <c r="L599">
        <v>2019</v>
      </c>
      <c r="M599">
        <v>10</v>
      </c>
    </row>
    <row r="600" spans="1:13" x14ac:dyDescent="0.25">
      <c r="A600">
        <v>159449</v>
      </c>
      <c r="B600" t="s">
        <v>239</v>
      </c>
      <c r="C600" t="s">
        <v>14</v>
      </c>
      <c r="D600" t="s">
        <v>15</v>
      </c>
      <c r="E600" t="s">
        <v>16</v>
      </c>
      <c r="F600" s="1">
        <v>43270.617592592593</v>
      </c>
      <c r="G600">
        <v>1</v>
      </c>
      <c r="H600">
        <v>774.51</v>
      </c>
      <c r="I600">
        <v>774.51</v>
      </c>
      <c r="J600">
        <v>26</v>
      </c>
      <c r="K600" t="s">
        <v>21</v>
      </c>
      <c r="L600">
        <v>2018</v>
      </c>
      <c r="M600">
        <v>6</v>
      </c>
    </row>
    <row r="601" spans="1:13" x14ac:dyDescent="0.25">
      <c r="A601">
        <v>502042</v>
      </c>
      <c r="B601" t="s">
        <v>240</v>
      </c>
      <c r="C601" t="s">
        <v>241</v>
      </c>
      <c r="D601" t="s">
        <v>242</v>
      </c>
      <c r="F601" s="1">
        <v>43626.439710648148</v>
      </c>
      <c r="G601">
        <v>1</v>
      </c>
      <c r="H601">
        <v>1028.5</v>
      </c>
      <c r="I601">
        <v>1028.5</v>
      </c>
      <c r="J601">
        <v>26</v>
      </c>
      <c r="K601" t="s">
        <v>21</v>
      </c>
      <c r="L601">
        <v>2019</v>
      </c>
      <c r="M601">
        <v>6</v>
      </c>
    </row>
    <row r="602" spans="1:13" x14ac:dyDescent="0.25">
      <c r="A602">
        <v>502042</v>
      </c>
      <c r="B602" t="s">
        <v>240</v>
      </c>
      <c r="C602" t="s">
        <v>241</v>
      </c>
      <c r="D602" t="s">
        <v>242</v>
      </c>
      <c r="F602" s="1">
        <v>43682.401122685187</v>
      </c>
      <c r="G602">
        <v>1</v>
      </c>
      <c r="H602">
        <v>1028.5</v>
      </c>
      <c r="I602">
        <v>1028.5</v>
      </c>
      <c r="J602">
        <v>26</v>
      </c>
      <c r="K602" t="s">
        <v>21</v>
      </c>
      <c r="L602">
        <v>2019</v>
      </c>
      <c r="M602">
        <v>8</v>
      </c>
    </row>
    <row r="603" spans="1:13" x14ac:dyDescent="0.25">
      <c r="A603">
        <v>502042</v>
      </c>
      <c r="B603" t="s">
        <v>240</v>
      </c>
      <c r="C603" t="s">
        <v>241</v>
      </c>
      <c r="D603" t="s">
        <v>242</v>
      </c>
      <c r="F603" s="1">
        <v>43724.411099537036</v>
      </c>
      <c r="G603">
        <v>1</v>
      </c>
      <c r="H603">
        <v>1028.5</v>
      </c>
      <c r="I603">
        <v>1028.5</v>
      </c>
      <c r="J603">
        <v>26</v>
      </c>
      <c r="K603" t="s">
        <v>21</v>
      </c>
      <c r="L603">
        <v>2019</v>
      </c>
      <c r="M603">
        <v>9</v>
      </c>
    </row>
    <row r="604" spans="1:13" x14ac:dyDescent="0.25">
      <c r="A604">
        <v>502042</v>
      </c>
      <c r="B604" t="s">
        <v>240</v>
      </c>
      <c r="C604" t="s">
        <v>241</v>
      </c>
      <c r="D604" t="s">
        <v>242</v>
      </c>
      <c r="F604" s="1">
        <v>43787.425046296295</v>
      </c>
      <c r="G604">
        <v>1</v>
      </c>
      <c r="H604">
        <v>1028.5</v>
      </c>
      <c r="I604">
        <v>1028.5</v>
      </c>
      <c r="J604">
        <v>26</v>
      </c>
      <c r="K604" t="s">
        <v>21</v>
      </c>
      <c r="L604">
        <v>2019</v>
      </c>
      <c r="M604">
        <v>11</v>
      </c>
    </row>
    <row r="605" spans="1:13" x14ac:dyDescent="0.25">
      <c r="A605">
        <v>990470</v>
      </c>
      <c r="B605" t="s">
        <v>243</v>
      </c>
      <c r="C605" t="s">
        <v>241</v>
      </c>
      <c r="D605" t="s">
        <v>244</v>
      </c>
      <c r="F605" s="1">
        <v>43122.385231481479</v>
      </c>
      <c r="G605">
        <v>1</v>
      </c>
      <c r="H605">
        <v>1028.5</v>
      </c>
      <c r="I605">
        <v>1028.5</v>
      </c>
      <c r="J605">
        <v>26</v>
      </c>
      <c r="K605" t="s">
        <v>21</v>
      </c>
      <c r="L605">
        <v>2018</v>
      </c>
      <c r="M605">
        <v>1</v>
      </c>
    </row>
    <row r="606" spans="1:13" x14ac:dyDescent="0.25">
      <c r="A606">
        <v>990470</v>
      </c>
      <c r="B606" t="s">
        <v>243</v>
      </c>
      <c r="C606" t="s">
        <v>241</v>
      </c>
      <c r="D606" t="s">
        <v>244</v>
      </c>
      <c r="F606" s="1">
        <v>43234.449606481481</v>
      </c>
      <c r="G606">
        <v>1</v>
      </c>
      <c r="H606">
        <v>1028.5</v>
      </c>
      <c r="I606">
        <v>1028.5</v>
      </c>
      <c r="J606">
        <v>26</v>
      </c>
      <c r="K606" t="s">
        <v>21</v>
      </c>
      <c r="L606">
        <v>2018</v>
      </c>
      <c r="M606">
        <v>5</v>
      </c>
    </row>
    <row r="607" spans="1:13" x14ac:dyDescent="0.25">
      <c r="A607">
        <v>990470</v>
      </c>
      <c r="B607" t="s">
        <v>243</v>
      </c>
      <c r="C607" t="s">
        <v>241</v>
      </c>
      <c r="D607" t="s">
        <v>244</v>
      </c>
      <c r="F607" s="1">
        <v>43255.368981481479</v>
      </c>
      <c r="G607">
        <v>1</v>
      </c>
      <c r="H607">
        <v>1028.5</v>
      </c>
      <c r="I607">
        <v>1028.5</v>
      </c>
      <c r="J607">
        <v>26</v>
      </c>
      <c r="K607" t="s">
        <v>21</v>
      </c>
      <c r="L607">
        <v>2018</v>
      </c>
      <c r="M607">
        <v>6</v>
      </c>
    </row>
    <row r="608" spans="1:13" x14ac:dyDescent="0.25">
      <c r="A608">
        <v>990470</v>
      </c>
      <c r="B608" t="s">
        <v>243</v>
      </c>
      <c r="C608" t="s">
        <v>241</v>
      </c>
      <c r="D608" t="s">
        <v>244</v>
      </c>
      <c r="F608" s="1">
        <v>43325.400393518517</v>
      </c>
      <c r="G608">
        <v>1</v>
      </c>
      <c r="H608">
        <v>1028.5</v>
      </c>
      <c r="I608">
        <v>1028.5</v>
      </c>
      <c r="J608">
        <v>26</v>
      </c>
      <c r="K608" t="s">
        <v>21</v>
      </c>
      <c r="L608">
        <v>2018</v>
      </c>
      <c r="M608">
        <v>8</v>
      </c>
    </row>
    <row r="609" spans="1:13" x14ac:dyDescent="0.25">
      <c r="A609">
        <v>990470</v>
      </c>
      <c r="B609" t="s">
        <v>243</v>
      </c>
      <c r="C609" t="s">
        <v>241</v>
      </c>
      <c r="D609" t="s">
        <v>244</v>
      </c>
      <c r="F609" s="1">
        <v>43381.439120370371</v>
      </c>
      <c r="G609">
        <v>1</v>
      </c>
      <c r="H609">
        <v>1028.5</v>
      </c>
      <c r="I609">
        <v>1028.5</v>
      </c>
      <c r="J609">
        <v>26</v>
      </c>
      <c r="K609" t="s">
        <v>21</v>
      </c>
      <c r="L609">
        <v>2018</v>
      </c>
      <c r="M609">
        <v>10</v>
      </c>
    </row>
    <row r="610" spans="1:13" x14ac:dyDescent="0.25">
      <c r="A610">
        <v>990470</v>
      </c>
      <c r="B610" t="s">
        <v>243</v>
      </c>
      <c r="C610" t="s">
        <v>241</v>
      </c>
      <c r="D610" t="s">
        <v>244</v>
      </c>
      <c r="F610" s="1">
        <v>43521.404745370368</v>
      </c>
      <c r="G610">
        <v>2</v>
      </c>
      <c r="H610">
        <v>1028.5</v>
      </c>
      <c r="I610">
        <v>2057</v>
      </c>
      <c r="J610">
        <v>26</v>
      </c>
      <c r="K610" t="s">
        <v>21</v>
      </c>
      <c r="L610">
        <v>2019</v>
      </c>
      <c r="M610">
        <v>2</v>
      </c>
    </row>
    <row r="611" spans="1:13" x14ac:dyDescent="0.25">
      <c r="A611">
        <v>990470</v>
      </c>
      <c r="B611" t="s">
        <v>243</v>
      </c>
      <c r="C611" t="s">
        <v>241</v>
      </c>
      <c r="D611" t="s">
        <v>244</v>
      </c>
      <c r="F611" s="1">
        <v>43528.374259259261</v>
      </c>
      <c r="G611">
        <v>2</v>
      </c>
      <c r="H611">
        <v>1028.5</v>
      </c>
      <c r="I611">
        <v>2057</v>
      </c>
      <c r="J611">
        <v>26</v>
      </c>
      <c r="K611" t="s">
        <v>21</v>
      </c>
      <c r="L611">
        <v>2019</v>
      </c>
      <c r="M611">
        <v>3</v>
      </c>
    </row>
    <row r="612" spans="1:13" x14ac:dyDescent="0.25">
      <c r="A612">
        <v>990470</v>
      </c>
      <c r="B612" t="s">
        <v>243</v>
      </c>
      <c r="C612" t="s">
        <v>241</v>
      </c>
      <c r="D612" t="s">
        <v>244</v>
      </c>
      <c r="F612" s="1">
        <v>43535.368206018517</v>
      </c>
      <c r="G612">
        <v>1</v>
      </c>
      <c r="H612">
        <v>1028.5</v>
      </c>
      <c r="I612">
        <v>1028.5</v>
      </c>
      <c r="J612">
        <v>26</v>
      </c>
      <c r="K612" t="s">
        <v>21</v>
      </c>
      <c r="L612">
        <v>2019</v>
      </c>
      <c r="M612">
        <v>3</v>
      </c>
    </row>
    <row r="613" spans="1:13" x14ac:dyDescent="0.25">
      <c r="A613">
        <v>990470</v>
      </c>
      <c r="B613" t="s">
        <v>243</v>
      </c>
      <c r="C613" t="s">
        <v>241</v>
      </c>
      <c r="D613" t="s">
        <v>244</v>
      </c>
      <c r="F613" s="1">
        <v>43661.430578703701</v>
      </c>
      <c r="G613">
        <v>1</v>
      </c>
      <c r="H613">
        <v>1028.5</v>
      </c>
      <c r="I613">
        <v>1028.5</v>
      </c>
      <c r="J613">
        <v>26</v>
      </c>
      <c r="K613" t="s">
        <v>21</v>
      </c>
      <c r="L613">
        <v>2019</v>
      </c>
      <c r="M613">
        <v>7</v>
      </c>
    </row>
    <row r="614" spans="1:13" x14ac:dyDescent="0.25">
      <c r="A614">
        <v>396211</v>
      </c>
      <c r="B614" t="s">
        <v>245</v>
      </c>
      <c r="C614" t="s">
        <v>241</v>
      </c>
      <c r="D614" t="s">
        <v>242</v>
      </c>
      <c r="F614" s="1">
        <v>43122.385231481479</v>
      </c>
      <c r="G614">
        <v>1</v>
      </c>
      <c r="H614">
        <v>502.15</v>
      </c>
      <c r="I614">
        <v>502.15</v>
      </c>
      <c r="J614">
        <v>26</v>
      </c>
      <c r="K614" t="s">
        <v>21</v>
      </c>
      <c r="L614">
        <v>2018</v>
      </c>
      <c r="M614">
        <v>1</v>
      </c>
    </row>
    <row r="615" spans="1:13" x14ac:dyDescent="0.25">
      <c r="A615">
        <v>396211</v>
      </c>
      <c r="B615" t="s">
        <v>245</v>
      </c>
      <c r="C615" t="s">
        <v>241</v>
      </c>
      <c r="D615" t="s">
        <v>242</v>
      </c>
      <c r="F615" s="1">
        <v>43234.449606481481</v>
      </c>
      <c r="G615">
        <v>1</v>
      </c>
      <c r="H615">
        <v>502.15</v>
      </c>
      <c r="I615">
        <v>502.15</v>
      </c>
      <c r="J615">
        <v>26</v>
      </c>
      <c r="K615" t="s">
        <v>21</v>
      </c>
      <c r="L615">
        <v>2018</v>
      </c>
      <c r="M615">
        <v>5</v>
      </c>
    </row>
    <row r="616" spans="1:13" x14ac:dyDescent="0.25">
      <c r="A616">
        <v>396211</v>
      </c>
      <c r="B616" t="s">
        <v>245</v>
      </c>
      <c r="C616" t="s">
        <v>241</v>
      </c>
      <c r="D616" t="s">
        <v>242</v>
      </c>
      <c r="F616" s="1">
        <v>43423.419224537036</v>
      </c>
      <c r="G616">
        <v>1</v>
      </c>
      <c r="H616">
        <v>502.15</v>
      </c>
      <c r="I616">
        <v>502.15</v>
      </c>
      <c r="J616">
        <v>26</v>
      </c>
      <c r="K616" t="s">
        <v>21</v>
      </c>
      <c r="L616">
        <v>2018</v>
      </c>
      <c r="M616">
        <v>11</v>
      </c>
    </row>
    <row r="617" spans="1:13" x14ac:dyDescent="0.25">
      <c r="A617">
        <v>396211</v>
      </c>
      <c r="B617" t="s">
        <v>245</v>
      </c>
      <c r="C617" t="s">
        <v>241</v>
      </c>
      <c r="D617" t="s">
        <v>242</v>
      </c>
      <c r="F617" s="1">
        <v>43521.404745370368</v>
      </c>
      <c r="G617">
        <v>2</v>
      </c>
      <c r="H617">
        <v>502.15</v>
      </c>
      <c r="I617">
        <v>1004.3</v>
      </c>
      <c r="J617">
        <v>26</v>
      </c>
      <c r="K617" t="s">
        <v>21</v>
      </c>
      <c r="L617">
        <v>2019</v>
      </c>
      <c r="M617">
        <v>2</v>
      </c>
    </row>
    <row r="618" spans="1:13" x14ac:dyDescent="0.25">
      <c r="A618">
        <v>396211</v>
      </c>
      <c r="B618" t="s">
        <v>245</v>
      </c>
      <c r="C618" t="s">
        <v>241</v>
      </c>
      <c r="D618" t="s">
        <v>242</v>
      </c>
      <c r="F618" s="1">
        <v>43528.374259259261</v>
      </c>
      <c r="G618">
        <v>2</v>
      </c>
      <c r="H618">
        <v>502.15</v>
      </c>
      <c r="I618">
        <v>1004.3</v>
      </c>
      <c r="J618">
        <v>26</v>
      </c>
      <c r="K618" t="s">
        <v>21</v>
      </c>
      <c r="L618">
        <v>2019</v>
      </c>
      <c r="M618">
        <v>3</v>
      </c>
    </row>
    <row r="619" spans="1:13" x14ac:dyDescent="0.25">
      <c r="A619">
        <v>396211</v>
      </c>
      <c r="B619" t="s">
        <v>245</v>
      </c>
      <c r="C619" t="s">
        <v>241</v>
      </c>
      <c r="D619" t="s">
        <v>242</v>
      </c>
      <c r="F619" s="1">
        <v>43535.368206018517</v>
      </c>
      <c r="G619">
        <v>1</v>
      </c>
      <c r="H619">
        <v>502.15</v>
      </c>
      <c r="I619">
        <v>502.15</v>
      </c>
      <c r="J619">
        <v>26</v>
      </c>
      <c r="K619" t="s">
        <v>21</v>
      </c>
      <c r="L619">
        <v>2019</v>
      </c>
      <c r="M619">
        <v>3</v>
      </c>
    </row>
    <row r="620" spans="1:13" x14ac:dyDescent="0.25">
      <c r="A620">
        <v>396211</v>
      </c>
      <c r="B620" t="s">
        <v>245</v>
      </c>
      <c r="C620" t="s">
        <v>241</v>
      </c>
      <c r="D620" t="s">
        <v>242</v>
      </c>
      <c r="F620" s="1">
        <v>43626.439710648148</v>
      </c>
      <c r="G620">
        <v>1</v>
      </c>
      <c r="H620">
        <v>502.15</v>
      </c>
      <c r="I620">
        <v>502.15</v>
      </c>
      <c r="J620">
        <v>26</v>
      </c>
      <c r="K620" t="s">
        <v>21</v>
      </c>
      <c r="L620">
        <v>2019</v>
      </c>
      <c r="M620">
        <v>6</v>
      </c>
    </row>
    <row r="621" spans="1:13" x14ac:dyDescent="0.25">
      <c r="A621">
        <v>396211</v>
      </c>
      <c r="B621" t="s">
        <v>245</v>
      </c>
      <c r="C621" t="s">
        <v>241</v>
      </c>
      <c r="D621" t="s">
        <v>242</v>
      </c>
      <c r="F621" s="1">
        <v>43682.401122685187</v>
      </c>
      <c r="G621">
        <v>1</v>
      </c>
      <c r="H621">
        <v>502.15</v>
      </c>
      <c r="I621">
        <v>502.15</v>
      </c>
      <c r="J621">
        <v>26</v>
      </c>
      <c r="K621" t="s">
        <v>21</v>
      </c>
      <c r="L621">
        <v>2019</v>
      </c>
      <c r="M621">
        <v>8</v>
      </c>
    </row>
    <row r="622" spans="1:13" x14ac:dyDescent="0.25">
      <c r="A622">
        <v>396211</v>
      </c>
      <c r="B622" t="s">
        <v>245</v>
      </c>
      <c r="C622" t="s">
        <v>241</v>
      </c>
      <c r="D622" t="s">
        <v>242</v>
      </c>
      <c r="F622" s="1">
        <v>43710.405949074076</v>
      </c>
      <c r="G622">
        <v>1</v>
      </c>
      <c r="H622">
        <v>502.15</v>
      </c>
      <c r="I622">
        <v>502.15</v>
      </c>
      <c r="J622">
        <v>26</v>
      </c>
      <c r="K622" t="s">
        <v>21</v>
      </c>
      <c r="L622">
        <v>2019</v>
      </c>
      <c r="M622">
        <v>9</v>
      </c>
    </row>
    <row r="623" spans="1:13" x14ac:dyDescent="0.25">
      <c r="A623">
        <v>396211</v>
      </c>
      <c r="B623" t="s">
        <v>245</v>
      </c>
      <c r="C623" t="s">
        <v>241</v>
      </c>
      <c r="D623" t="s">
        <v>242</v>
      </c>
      <c r="F623" s="1">
        <v>43724.411099537036</v>
      </c>
      <c r="G623">
        <v>1</v>
      </c>
      <c r="H623">
        <v>502.15</v>
      </c>
      <c r="I623">
        <v>502.15</v>
      </c>
      <c r="J623">
        <v>26</v>
      </c>
      <c r="K623" t="s">
        <v>21</v>
      </c>
      <c r="L623">
        <v>2019</v>
      </c>
      <c r="M623">
        <v>9</v>
      </c>
    </row>
    <row r="624" spans="1:13" x14ac:dyDescent="0.25">
      <c r="A624">
        <v>930344</v>
      </c>
      <c r="B624" t="s">
        <v>246</v>
      </c>
      <c r="C624" t="s">
        <v>241</v>
      </c>
      <c r="D624" t="s">
        <v>242</v>
      </c>
      <c r="F624" s="1">
        <v>43143.450682870367</v>
      </c>
      <c r="G624">
        <v>1</v>
      </c>
      <c r="H624">
        <v>490.05</v>
      </c>
      <c r="I624">
        <v>490.05</v>
      </c>
      <c r="J624">
        <v>26</v>
      </c>
      <c r="K624" t="s">
        <v>21</v>
      </c>
      <c r="L624">
        <v>2018</v>
      </c>
      <c r="M624">
        <v>2</v>
      </c>
    </row>
    <row r="625" spans="1:13" x14ac:dyDescent="0.25">
      <c r="A625">
        <v>930344</v>
      </c>
      <c r="B625" t="s">
        <v>246</v>
      </c>
      <c r="C625" t="s">
        <v>241</v>
      </c>
      <c r="D625" t="s">
        <v>242</v>
      </c>
      <c r="F625" s="1">
        <v>43157.410243055558</v>
      </c>
      <c r="G625">
        <v>1</v>
      </c>
      <c r="H625">
        <v>490.05</v>
      </c>
      <c r="I625">
        <v>490.05</v>
      </c>
      <c r="J625">
        <v>26</v>
      </c>
      <c r="K625" t="s">
        <v>21</v>
      </c>
      <c r="L625">
        <v>2018</v>
      </c>
      <c r="M625">
        <v>2</v>
      </c>
    </row>
    <row r="626" spans="1:13" x14ac:dyDescent="0.25">
      <c r="A626">
        <v>930344</v>
      </c>
      <c r="B626" t="s">
        <v>246</v>
      </c>
      <c r="C626" t="s">
        <v>241</v>
      </c>
      <c r="D626" t="s">
        <v>242</v>
      </c>
      <c r="F626" s="1">
        <v>43175.39603009259</v>
      </c>
      <c r="G626">
        <v>2</v>
      </c>
      <c r="H626">
        <v>490.05</v>
      </c>
      <c r="I626">
        <v>980.1</v>
      </c>
      <c r="J626">
        <v>26</v>
      </c>
      <c r="K626" t="s">
        <v>21</v>
      </c>
      <c r="L626">
        <v>2018</v>
      </c>
      <c r="M626">
        <v>3</v>
      </c>
    </row>
    <row r="627" spans="1:13" x14ac:dyDescent="0.25">
      <c r="A627">
        <v>930344</v>
      </c>
      <c r="B627" t="s">
        <v>246</v>
      </c>
      <c r="C627" t="s">
        <v>241</v>
      </c>
      <c r="D627" t="s">
        <v>242</v>
      </c>
      <c r="F627" s="1">
        <v>43217.330277777779</v>
      </c>
      <c r="G627">
        <v>1</v>
      </c>
      <c r="H627">
        <v>490.05</v>
      </c>
      <c r="I627">
        <v>490.05</v>
      </c>
      <c r="J627">
        <v>26</v>
      </c>
      <c r="K627" t="s">
        <v>21</v>
      </c>
      <c r="L627">
        <v>2018</v>
      </c>
      <c r="M627">
        <v>4</v>
      </c>
    </row>
    <row r="628" spans="1:13" x14ac:dyDescent="0.25">
      <c r="A628">
        <v>930344</v>
      </c>
      <c r="B628" t="s">
        <v>246</v>
      </c>
      <c r="C628" t="s">
        <v>241</v>
      </c>
      <c r="D628" t="s">
        <v>242</v>
      </c>
      <c r="F628" s="1">
        <v>43269.425879629627</v>
      </c>
      <c r="G628">
        <v>1</v>
      </c>
      <c r="H628">
        <v>490.05</v>
      </c>
      <c r="I628">
        <v>490.05</v>
      </c>
      <c r="J628">
        <v>26</v>
      </c>
      <c r="K628" t="s">
        <v>21</v>
      </c>
      <c r="L628">
        <v>2018</v>
      </c>
      <c r="M628">
        <v>6</v>
      </c>
    </row>
    <row r="629" spans="1:13" x14ac:dyDescent="0.25">
      <c r="A629">
        <v>930344</v>
      </c>
      <c r="B629" t="s">
        <v>246</v>
      </c>
      <c r="C629" t="s">
        <v>241</v>
      </c>
      <c r="D629" t="s">
        <v>242</v>
      </c>
      <c r="F629" s="1">
        <v>43311.353958333333</v>
      </c>
      <c r="G629">
        <v>1</v>
      </c>
      <c r="H629">
        <v>490.05</v>
      </c>
      <c r="I629">
        <v>490.05</v>
      </c>
      <c r="J629">
        <v>26</v>
      </c>
      <c r="K629" t="s">
        <v>21</v>
      </c>
      <c r="L629">
        <v>2018</v>
      </c>
      <c r="M629">
        <v>7</v>
      </c>
    </row>
    <row r="630" spans="1:13" x14ac:dyDescent="0.25">
      <c r="A630">
        <v>930344</v>
      </c>
      <c r="B630" t="s">
        <v>246</v>
      </c>
      <c r="C630" t="s">
        <v>241</v>
      </c>
      <c r="D630" t="s">
        <v>242</v>
      </c>
      <c r="F630" s="1">
        <v>43364.389722222222</v>
      </c>
      <c r="G630">
        <v>2</v>
      </c>
      <c r="H630">
        <v>490.05</v>
      </c>
      <c r="I630">
        <v>980.1</v>
      </c>
      <c r="J630">
        <v>26</v>
      </c>
      <c r="K630" t="s">
        <v>21</v>
      </c>
      <c r="L630">
        <v>2018</v>
      </c>
      <c r="M630">
        <v>9</v>
      </c>
    </row>
    <row r="631" spans="1:13" x14ac:dyDescent="0.25">
      <c r="A631">
        <v>930344</v>
      </c>
      <c r="B631" t="s">
        <v>246</v>
      </c>
      <c r="C631" t="s">
        <v>241</v>
      </c>
      <c r="D631" t="s">
        <v>242</v>
      </c>
      <c r="F631" s="1">
        <v>43381.439120370371</v>
      </c>
      <c r="G631">
        <v>1</v>
      </c>
      <c r="H631">
        <v>490.05</v>
      </c>
      <c r="I631">
        <v>490.05</v>
      </c>
      <c r="J631">
        <v>26</v>
      </c>
      <c r="K631" t="s">
        <v>21</v>
      </c>
      <c r="L631">
        <v>2018</v>
      </c>
      <c r="M631">
        <v>10</v>
      </c>
    </row>
    <row r="632" spans="1:13" x14ac:dyDescent="0.25">
      <c r="A632">
        <v>930344</v>
      </c>
      <c r="B632" t="s">
        <v>246</v>
      </c>
      <c r="C632" t="s">
        <v>241</v>
      </c>
      <c r="D632" t="s">
        <v>242</v>
      </c>
      <c r="F632" s="1">
        <v>43409.375393518516</v>
      </c>
      <c r="G632">
        <v>1</v>
      </c>
      <c r="H632">
        <v>490.05</v>
      </c>
      <c r="I632">
        <v>490.05</v>
      </c>
      <c r="J632">
        <v>26</v>
      </c>
      <c r="K632" t="s">
        <v>21</v>
      </c>
      <c r="L632">
        <v>2018</v>
      </c>
      <c r="M632">
        <v>11</v>
      </c>
    </row>
    <row r="633" spans="1:13" x14ac:dyDescent="0.25">
      <c r="A633">
        <v>930344</v>
      </c>
      <c r="B633" t="s">
        <v>246</v>
      </c>
      <c r="C633" t="s">
        <v>241</v>
      </c>
      <c r="D633" t="s">
        <v>242</v>
      </c>
      <c r="F633" s="1">
        <v>43434.424375000002</v>
      </c>
      <c r="G633">
        <v>2</v>
      </c>
      <c r="H633">
        <v>490.05</v>
      </c>
      <c r="I633">
        <v>980.1</v>
      </c>
      <c r="J633">
        <v>26</v>
      </c>
      <c r="K633" t="s">
        <v>21</v>
      </c>
      <c r="L633">
        <v>2018</v>
      </c>
      <c r="M633">
        <v>11</v>
      </c>
    </row>
    <row r="634" spans="1:13" x14ac:dyDescent="0.25">
      <c r="A634">
        <v>930344</v>
      </c>
      <c r="B634" t="s">
        <v>246</v>
      </c>
      <c r="C634" t="s">
        <v>241</v>
      </c>
      <c r="D634" t="s">
        <v>242</v>
      </c>
      <c r="F634" s="1">
        <v>43444.377615740741</v>
      </c>
      <c r="G634">
        <v>1</v>
      </c>
      <c r="H634">
        <v>490.05</v>
      </c>
      <c r="I634">
        <v>490.05</v>
      </c>
      <c r="J634">
        <v>26</v>
      </c>
      <c r="K634" t="s">
        <v>21</v>
      </c>
      <c r="L634">
        <v>2018</v>
      </c>
      <c r="M634">
        <v>12</v>
      </c>
    </row>
    <row r="635" spans="1:13" x14ac:dyDescent="0.25">
      <c r="A635">
        <v>900244</v>
      </c>
      <c r="B635" t="s">
        <v>247</v>
      </c>
      <c r="C635" t="s">
        <v>241</v>
      </c>
      <c r="D635" t="s">
        <v>242</v>
      </c>
      <c r="F635" s="1">
        <v>43164.409814814811</v>
      </c>
      <c r="G635">
        <v>5</v>
      </c>
      <c r="H635">
        <v>72.599999999999994</v>
      </c>
      <c r="I635">
        <v>363</v>
      </c>
      <c r="J635">
        <v>26</v>
      </c>
      <c r="K635" t="s">
        <v>21</v>
      </c>
      <c r="L635">
        <v>2018</v>
      </c>
      <c r="M635">
        <v>3</v>
      </c>
    </row>
    <row r="636" spans="1:13" x14ac:dyDescent="0.25">
      <c r="A636">
        <v>900244</v>
      </c>
      <c r="B636" t="s">
        <v>247</v>
      </c>
      <c r="C636" t="s">
        <v>241</v>
      </c>
      <c r="D636" t="s">
        <v>242</v>
      </c>
      <c r="F636" s="1">
        <v>43381.439120370371</v>
      </c>
      <c r="G636">
        <v>5</v>
      </c>
      <c r="H636">
        <v>72.599999999999994</v>
      </c>
      <c r="I636">
        <v>363</v>
      </c>
      <c r="J636">
        <v>26</v>
      </c>
      <c r="K636" t="s">
        <v>21</v>
      </c>
      <c r="L636">
        <v>2018</v>
      </c>
      <c r="M636">
        <v>10</v>
      </c>
    </row>
    <row r="637" spans="1:13" x14ac:dyDescent="0.25">
      <c r="A637">
        <v>900244</v>
      </c>
      <c r="B637" t="s">
        <v>247</v>
      </c>
      <c r="C637" t="s">
        <v>241</v>
      </c>
      <c r="D637" t="s">
        <v>242</v>
      </c>
      <c r="F637" s="1">
        <v>43409.375393518516</v>
      </c>
      <c r="G637">
        <v>2</v>
      </c>
      <c r="H637">
        <v>72.599999999999994</v>
      </c>
      <c r="I637">
        <v>145.19999999999999</v>
      </c>
      <c r="J637">
        <v>26</v>
      </c>
      <c r="K637" t="s">
        <v>21</v>
      </c>
      <c r="L637">
        <v>2018</v>
      </c>
      <c r="M637">
        <v>11</v>
      </c>
    </row>
    <row r="638" spans="1:13" x14ac:dyDescent="0.25">
      <c r="A638">
        <v>900244</v>
      </c>
      <c r="B638" t="s">
        <v>247</v>
      </c>
      <c r="C638" t="s">
        <v>241</v>
      </c>
      <c r="D638" t="s">
        <v>242</v>
      </c>
      <c r="F638" s="1">
        <v>43409.375393518516</v>
      </c>
      <c r="G638">
        <v>3</v>
      </c>
      <c r="H638">
        <v>72.599999999999994</v>
      </c>
      <c r="I638">
        <v>217.8</v>
      </c>
      <c r="J638">
        <v>26</v>
      </c>
      <c r="K638" t="s">
        <v>21</v>
      </c>
      <c r="L638">
        <v>2018</v>
      </c>
      <c r="M638">
        <v>11</v>
      </c>
    </row>
    <row r="639" spans="1:13" x14ac:dyDescent="0.25">
      <c r="A639">
        <v>900244</v>
      </c>
      <c r="B639" t="s">
        <v>247</v>
      </c>
      <c r="C639" t="s">
        <v>241</v>
      </c>
      <c r="D639" t="s">
        <v>242</v>
      </c>
      <c r="F639" s="1">
        <v>43444.377615740741</v>
      </c>
      <c r="G639">
        <v>10</v>
      </c>
      <c r="H639">
        <v>72.599999999999994</v>
      </c>
      <c r="I639">
        <v>726</v>
      </c>
      <c r="J639">
        <v>26</v>
      </c>
      <c r="K639" t="s">
        <v>21</v>
      </c>
      <c r="L639">
        <v>2018</v>
      </c>
      <c r="M639">
        <v>12</v>
      </c>
    </row>
    <row r="640" spans="1:13" x14ac:dyDescent="0.25">
      <c r="A640">
        <v>900244</v>
      </c>
      <c r="B640" t="s">
        <v>247</v>
      </c>
      <c r="C640" t="s">
        <v>241</v>
      </c>
      <c r="D640" t="s">
        <v>242</v>
      </c>
      <c r="F640" s="1">
        <v>43451.403321759259</v>
      </c>
      <c r="G640">
        <v>25</v>
      </c>
      <c r="H640">
        <v>72.599999999999994</v>
      </c>
      <c r="I640">
        <v>1815</v>
      </c>
      <c r="J640">
        <v>26</v>
      </c>
      <c r="K640" t="s">
        <v>21</v>
      </c>
      <c r="L640">
        <v>2018</v>
      </c>
      <c r="M640">
        <v>12</v>
      </c>
    </row>
    <row r="641" spans="1:13" x14ac:dyDescent="0.25">
      <c r="A641">
        <v>900244</v>
      </c>
      <c r="B641" t="s">
        <v>247</v>
      </c>
      <c r="C641" t="s">
        <v>241</v>
      </c>
      <c r="D641" t="s">
        <v>242</v>
      </c>
      <c r="F641" s="1">
        <v>43570.396539351852</v>
      </c>
      <c r="G641">
        <v>11</v>
      </c>
      <c r="H641">
        <v>72.599999999999994</v>
      </c>
      <c r="I641">
        <v>798.6</v>
      </c>
      <c r="J641">
        <v>26</v>
      </c>
      <c r="K641" t="s">
        <v>21</v>
      </c>
      <c r="L641">
        <v>2019</v>
      </c>
      <c r="M641">
        <v>4</v>
      </c>
    </row>
    <row r="642" spans="1:13" x14ac:dyDescent="0.25">
      <c r="A642">
        <v>900244</v>
      </c>
      <c r="B642" t="s">
        <v>247</v>
      </c>
      <c r="C642" t="s">
        <v>241</v>
      </c>
      <c r="D642" t="s">
        <v>242</v>
      </c>
      <c r="F642" s="1">
        <v>43570.396539351852</v>
      </c>
      <c r="G642">
        <v>14</v>
      </c>
      <c r="H642">
        <v>72.599999999999994</v>
      </c>
      <c r="I642">
        <v>1016.4</v>
      </c>
      <c r="J642">
        <v>26</v>
      </c>
      <c r="K642" t="s">
        <v>21</v>
      </c>
      <c r="L642">
        <v>2019</v>
      </c>
      <c r="M642">
        <v>4</v>
      </c>
    </row>
    <row r="643" spans="1:13" x14ac:dyDescent="0.25">
      <c r="A643">
        <v>900244</v>
      </c>
      <c r="B643" t="s">
        <v>247</v>
      </c>
      <c r="C643" t="s">
        <v>241</v>
      </c>
      <c r="D643" t="s">
        <v>242</v>
      </c>
      <c r="F643" s="1">
        <v>43588.582303240742</v>
      </c>
      <c r="G643">
        <v>10</v>
      </c>
      <c r="H643">
        <v>72.599999999999994</v>
      </c>
      <c r="I643">
        <v>726</v>
      </c>
      <c r="J643">
        <v>26</v>
      </c>
      <c r="K643" t="s">
        <v>21</v>
      </c>
      <c r="L643">
        <v>2019</v>
      </c>
      <c r="M643">
        <v>5</v>
      </c>
    </row>
    <row r="644" spans="1:13" x14ac:dyDescent="0.25">
      <c r="A644">
        <v>900244</v>
      </c>
      <c r="B644" t="s">
        <v>247</v>
      </c>
      <c r="C644" t="s">
        <v>241</v>
      </c>
      <c r="D644" t="s">
        <v>242</v>
      </c>
      <c r="F644" s="1">
        <v>43626.439710648148</v>
      </c>
      <c r="G644">
        <v>10</v>
      </c>
      <c r="H644">
        <v>72.599999999999994</v>
      </c>
      <c r="I644">
        <v>726</v>
      </c>
      <c r="J644">
        <v>26</v>
      </c>
      <c r="K644" t="s">
        <v>21</v>
      </c>
      <c r="L644">
        <v>2019</v>
      </c>
      <c r="M644">
        <v>6</v>
      </c>
    </row>
    <row r="645" spans="1:13" x14ac:dyDescent="0.25">
      <c r="A645">
        <v>900244</v>
      </c>
      <c r="B645" t="s">
        <v>247</v>
      </c>
      <c r="C645" t="s">
        <v>241</v>
      </c>
      <c r="D645" t="s">
        <v>242</v>
      </c>
      <c r="F645" s="1">
        <v>43724.411099537036</v>
      </c>
      <c r="G645">
        <v>10</v>
      </c>
      <c r="H645">
        <v>72.599999999999994</v>
      </c>
      <c r="I645">
        <v>726</v>
      </c>
      <c r="J645">
        <v>26</v>
      </c>
      <c r="K645" t="s">
        <v>21</v>
      </c>
      <c r="L645">
        <v>2019</v>
      </c>
      <c r="M645">
        <v>9</v>
      </c>
    </row>
    <row r="646" spans="1:13" x14ac:dyDescent="0.25">
      <c r="A646">
        <v>900244</v>
      </c>
      <c r="B646" t="s">
        <v>247</v>
      </c>
      <c r="C646" t="s">
        <v>241</v>
      </c>
      <c r="D646" t="s">
        <v>242</v>
      </c>
      <c r="F646" s="1">
        <v>43752.393055555556</v>
      </c>
      <c r="G646">
        <v>4</v>
      </c>
      <c r="H646">
        <v>72.599999999999994</v>
      </c>
      <c r="I646">
        <v>290.39999999999998</v>
      </c>
      <c r="J646">
        <v>26</v>
      </c>
      <c r="K646" t="s">
        <v>21</v>
      </c>
      <c r="L646">
        <v>2019</v>
      </c>
      <c r="M646">
        <v>10</v>
      </c>
    </row>
    <row r="647" spans="1:13" x14ac:dyDescent="0.25">
      <c r="A647">
        <v>900244</v>
      </c>
      <c r="B647" t="s">
        <v>247</v>
      </c>
      <c r="C647" t="s">
        <v>241</v>
      </c>
      <c r="D647" t="s">
        <v>242</v>
      </c>
      <c r="F647" s="1">
        <v>43752.393055555556</v>
      </c>
      <c r="G647">
        <v>2</v>
      </c>
      <c r="H647">
        <v>72.599999999999994</v>
      </c>
      <c r="I647">
        <v>145.19999999999999</v>
      </c>
      <c r="J647">
        <v>26</v>
      </c>
      <c r="K647" t="s">
        <v>21</v>
      </c>
      <c r="L647">
        <v>2019</v>
      </c>
      <c r="M647">
        <v>10</v>
      </c>
    </row>
    <row r="648" spans="1:13" x14ac:dyDescent="0.25">
      <c r="A648">
        <v>900244</v>
      </c>
      <c r="B648" t="s">
        <v>247</v>
      </c>
      <c r="C648" t="s">
        <v>241</v>
      </c>
      <c r="D648" t="s">
        <v>242</v>
      </c>
      <c r="F648" s="1">
        <v>43798.431006944447</v>
      </c>
      <c r="G648">
        <v>10</v>
      </c>
      <c r="H648">
        <v>72.599999999999994</v>
      </c>
      <c r="I648">
        <v>726</v>
      </c>
      <c r="J648">
        <v>26</v>
      </c>
      <c r="K648" t="s">
        <v>21</v>
      </c>
      <c r="L648">
        <v>2019</v>
      </c>
      <c r="M648">
        <v>11</v>
      </c>
    </row>
    <row r="649" spans="1:13" x14ac:dyDescent="0.25">
      <c r="A649">
        <v>500125</v>
      </c>
      <c r="B649" t="s">
        <v>248</v>
      </c>
      <c r="C649" t="s">
        <v>241</v>
      </c>
      <c r="D649" t="s">
        <v>249</v>
      </c>
      <c r="F649" s="1">
        <v>43185.39739583333</v>
      </c>
      <c r="G649">
        <v>1</v>
      </c>
      <c r="H649">
        <v>193.6</v>
      </c>
      <c r="I649">
        <v>193.6</v>
      </c>
      <c r="J649">
        <v>26</v>
      </c>
      <c r="K649" t="s">
        <v>21</v>
      </c>
      <c r="L649">
        <v>2018</v>
      </c>
      <c r="M649">
        <v>3</v>
      </c>
    </row>
    <row r="650" spans="1:13" x14ac:dyDescent="0.25">
      <c r="A650">
        <v>500125</v>
      </c>
      <c r="B650" t="s">
        <v>248</v>
      </c>
      <c r="C650" t="s">
        <v>241</v>
      </c>
      <c r="D650" t="s">
        <v>249</v>
      </c>
      <c r="F650" s="1">
        <v>43325.400393518517</v>
      </c>
      <c r="G650">
        <v>2</v>
      </c>
      <c r="H650">
        <v>193.6</v>
      </c>
      <c r="I650">
        <v>387.2</v>
      </c>
      <c r="J650">
        <v>26</v>
      </c>
      <c r="K650" t="s">
        <v>21</v>
      </c>
      <c r="L650">
        <v>2018</v>
      </c>
      <c r="M650">
        <v>8</v>
      </c>
    </row>
    <row r="651" spans="1:13" x14ac:dyDescent="0.25">
      <c r="A651">
        <v>500125</v>
      </c>
      <c r="B651" t="s">
        <v>248</v>
      </c>
      <c r="C651" t="s">
        <v>241</v>
      </c>
      <c r="D651" t="s">
        <v>249</v>
      </c>
      <c r="F651" s="1">
        <v>43528.374259259261</v>
      </c>
      <c r="G651">
        <v>1</v>
      </c>
      <c r="H651">
        <v>193.6</v>
      </c>
      <c r="I651">
        <v>193.6</v>
      </c>
      <c r="J651">
        <v>26</v>
      </c>
      <c r="K651" t="s">
        <v>21</v>
      </c>
      <c r="L651">
        <v>2019</v>
      </c>
      <c r="M651">
        <v>3</v>
      </c>
    </row>
    <row r="652" spans="1:13" x14ac:dyDescent="0.25">
      <c r="A652">
        <v>500125</v>
      </c>
      <c r="B652" t="s">
        <v>248</v>
      </c>
      <c r="C652" t="s">
        <v>241</v>
      </c>
      <c r="D652" t="s">
        <v>249</v>
      </c>
      <c r="F652" s="1">
        <v>43570.396539351852</v>
      </c>
      <c r="G652">
        <v>1</v>
      </c>
      <c r="H652">
        <v>193.6</v>
      </c>
      <c r="I652">
        <v>193.6</v>
      </c>
      <c r="J652">
        <v>26</v>
      </c>
      <c r="K652" t="s">
        <v>21</v>
      </c>
      <c r="L652">
        <v>2019</v>
      </c>
      <c r="M652">
        <v>4</v>
      </c>
    </row>
    <row r="653" spans="1:13" x14ac:dyDescent="0.25">
      <c r="A653">
        <v>500125</v>
      </c>
      <c r="B653" t="s">
        <v>248</v>
      </c>
      <c r="C653" t="s">
        <v>241</v>
      </c>
      <c r="D653" t="s">
        <v>249</v>
      </c>
      <c r="F653" s="1">
        <v>43752.393055555556</v>
      </c>
      <c r="G653">
        <v>2</v>
      </c>
      <c r="H653">
        <v>193.6</v>
      </c>
      <c r="I653">
        <v>387.2</v>
      </c>
      <c r="J653">
        <v>26</v>
      </c>
      <c r="K653" t="s">
        <v>21</v>
      </c>
      <c r="L653">
        <v>2019</v>
      </c>
      <c r="M653">
        <v>10</v>
      </c>
    </row>
    <row r="654" spans="1:13" x14ac:dyDescent="0.25">
      <c r="A654">
        <v>930688</v>
      </c>
      <c r="B654" t="s">
        <v>250</v>
      </c>
      <c r="C654" t="s">
        <v>241</v>
      </c>
      <c r="D654" t="s">
        <v>251</v>
      </c>
      <c r="F654" s="1">
        <v>43367.415706018517</v>
      </c>
      <c r="G654">
        <v>1</v>
      </c>
      <c r="H654">
        <v>1875.5</v>
      </c>
      <c r="I654">
        <v>1875.5</v>
      </c>
      <c r="J654">
        <v>26</v>
      </c>
      <c r="K654" t="s">
        <v>21</v>
      </c>
      <c r="L654">
        <v>2018</v>
      </c>
      <c r="M654">
        <v>9</v>
      </c>
    </row>
    <row r="655" spans="1:13" x14ac:dyDescent="0.25">
      <c r="A655">
        <v>930688</v>
      </c>
      <c r="B655" t="s">
        <v>250</v>
      </c>
      <c r="C655" t="s">
        <v>241</v>
      </c>
      <c r="D655" t="s">
        <v>251</v>
      </c>
      <c r="F655" s="1">
        <v>43388.419247685182</v>
      </c>
      <c r="G655">
        <v>1</v>
      </c>
      <c r="H655">
        <v>1875.5</v>
      </c>
      <c r="I655">
        <v>1875.5</v>
      </c>
      <c r="J655">
        <v>26</v>
      </c>
      <c r="K655" t="s">
        <v>21</v>
      </c>
      <c r="L655">
        <v>2018</v>
      </c>
      <c r="M655">
        <v>10</v>
      </c>
    </row>
    <row r="656" spans="1:13" x14ac:dyDescent="0.25">
      <c r="A656">
        <v>920230</v>
      </c>
      <c r="B656" t="s">
        <v>252</v>
      </c>
      <c r="C656" t="s">
        <v>241</v>
      </c>
      <c r="D656" t="s">
        <v>244</v>
      </c>
      <c r="F656" s="1">
        <v>43416.436423611114</v>
      </c>
      <c r="G656">
        <v>1</v>
      </c>
      <c r="H656">
        <v>248.41</v>
      </c>
      <c r="I656">
        <v>248.41</v>
      </c>
      <c r="J656">
        <v>26</v>
      </c>
      <c r="K656" t="s">
        <v>21</v>
      </c>
      <c r="L656">
        <v>2018</v>
      </c>
      <c r="M656">
        <v>11</v>
      </c>
    </row>
    <row r="657" spans="1:13" x14ac:dyDescent="0.25">
      <c r="A657">
        <v>920230</v>
      </c>
      <c r="B657" t="s">
        <v>252</v>
      </c>
      <c r="C657" t="s">
        <v>241</v>
      </c>
      <c r="D657" t="s">
        <v>244</v>
      </c>
      <c r="F657" s="1">
        <v>43430.428877314815</v>
      </c>
      <c r="G657">
        <v>1</v>
      </c>
      <c r="H657">
        <v>248.41</v>
      </c>
      <c r="I657">
        <v>248.41</v>
      </c>
      <c r="J657">
        <v>26</v>
      </c>
      <c r="K657" t="s">
        <v>21</v>
      </c>
      <c r="L657">
        <v>2018</v>
      </c>
      <c r="M657">
        <v>11</v>
      </c>
    </row>
    <row r="658" spans="1:13" x14ac:dyDescent="0.25">
      <c r="A658">
        <v>501976</v>
      </c>
      <c r="B658" t="s">
        <v>253</v>
      </c>
      <c r="C658" t="s">
        <v>241</v>
      </c>
      <c r="D658" t="s">
        <v>242</v>
      </c>
      <c r="F658" s="1">
        <v>43598.417407407411</v>
      </c>
      <c r="G658">
        <v>1</v>
      </c>
      <c r="H658">
        <v>321.38</v>
      </c>
      <c r="I658">
        <v>321.38</v>
      </c>
      <c r="J658">
        <v>26</v>
      </c>
      <c r="K658" t="s">
        <v>21</v>
      </c>
      <c r="L658">
        <v>2019</v>
      </c>
      <c r="M658">
        <v>5</v>
      </c>
    </row>
    <row r="659" spans="1:13" x14ac:dyDescent="0.25">
      <c r="A659">
        <v>501976</v>
      </c>
      <c r="B659" t="s">
        <v>253</v>
      </c>
      <c r="C659" t="s">
        <v>241</v>
      </c>
      <c r="D659" t="s">
        <v>242</v>
      </c>
      <c r="F659" s="1">
        <v>43626.439710648148</v>
      </c>
      <c r="G659">
        <v>1</v>
      </c>
      <c r="H659">
        <v>321.38</v>
      </c>
      <c r="I659">
        <v>321.38</v>
      </c>
      <c r="J659">
        <v>26</v>
      </c>
      <c r="K659" t="s">
        <v>21</v>
      </c>
      <c r="L659">
        <v>2019</v>
      </c>
      <c r="M659">
        <v>6</v>
      </c>
    </row>
    <row r="660" spans="1:13" x14ac:dyDescent="0.25">
      <c r="A660">
        <v>501976</v>
      </c>
      <c r="B660" t="s">
        <v>253</v>
      </c>
      <c r="C660" t="s">
        <v>241</v>
      </c>
      <c r="D660" t="s">
        <v>242</v>
      </c>
      <c r="F660" s="1">
        <v>43710.405949074076</v>
      </c>
      <c r="G660">
        <v>1</v>
      </c>
      <c r="H660">
        <v>321.38</v>
      </c>
      <c r="I660">
        <v>321.38</v>
      </c>
      <c r="J660">
        <v>26</v>
      </c>
      <c r="K660" t="s">
        <v>21</v>
      </c>
      <c r="L660">
        <v>2019</v>
      </c>
      <c r="M660">
        <v>9</v>
      </c>
    </row>
    <row r="661" spans="1:13" x14ac:dyDescent="0.25">
      <c r="A661">
        <v>502041</v>
      </c>
      <c r="B661" t="s">
        <v>254</v>
      </c>
      <c r="C661" t="s">
        <v>241</v>
      </c>
      <c r="D661" t="s">
        <v>242</v>
      </c>
      <c r="F661" s="1">
        <v>43581.569513888891</v>
      </c>
      <c r="G661">
        <v>2</v>
      </c>
      <c r="H661">
        <v>277.97000000000003</v>
      </c>
      <c r="I661">
        <v>555.95000000000005</v>
      </c>
      <c r="J661">
        <v>26</v>
      </c>
      <c r="K661" t="s">
        <v>21</v>
      </c>
      <c r="L661">
        <v>2019</v>
      </c>
      <c r="M661">
        <v>4</v>
      </c>
    </row>
    <row r="662" spans="1:13" x14ac:dyDescent="0.25">
      <c r="A662">
        <v>395990</v>
      </c>
      <c r="B662" t="s">
        <v>255</v>
      </c>
      <c r="C662" t="s">
        <v>241</v>
      </c>
      <c r="D662" t="s">
        <v>251</v>
      </c>
      <c r="F662" s="1">
        <v>43598.417407407411</v>
      </c>
      <c r="G662">
        <v>4</v>
      </c>
      <c r="H662">
        <v>507.14</v>
      </c>
      <c r="I662">
        <v>2028.56</v>
      </c>
      <c r="J662">
        <v>26</v>
      </c>
      <c r="K662" t="s">
        <v>21</v>
      </c>
      <c r="L662">
        <v>2019</v>
      </c>
      <c r="M662">
        <v>5</v>
      </c>
    </row>
    <row r="663" spans="1:13" x14ac:dyDescent="0.25">
      <c r="A663">
        <v>395990</v>
      </c>
      <c r="B663" t="s">
        <v>255</v>
      </c>
      <c r="C663" t="s">
        <v>241</v>
      </c>
      <c r="D663" t="s">
        <v>251</v>
      </c>
      <c r="F663" s="1">
        <v>43626.439710648148</v>
      </c>
      <c r="G663">
        <v>1</v>
      </c>
      <c r="H663">
        <v>507.14</v>
      </c>
      <c r="I663">
        <v>507.14</v>
      </c>
      <c r="J663">
        <v>26</v>
      </c>
      <c r="K663" t="s">
        <v>21</v>
      </c>
      <c r="L663">
        <v>2019</v>
      </c>
      <c r="M663">
        <v>6</v>
      </c>
    </row>
    <row r="664" spans="1:13" x14ac:dyDescent="0.25">
      <c r="A664">
        <v>900199</v>
      </c>
      <c r="B664" t="s">
        <v>256</v>
      </c>
      <c r="C664" t="s">
        <v>241</v>
      </c>
      <c r="D664" t="s">
        <v>257</v>
      </c>
      <c r="F664" s="1">
        <v>43150.370462962965</v>
      </c>
      <c r="G664">
        <v>5</v>
      </c>
      <c r="H664">
        <v>98.13</v>
      </c>
      <c r="I664">
        <v>490.65</v>
      </c>
      <c r="J664">
        <v>26</v>
      </c>
      <c r="K664" t="s">
        <v>21</v>
      </c>
      <c r="L664">
        <v>2018</v>
      </c>
      <c r="M664">
        <v>2</v>
      </c>
    </row>
    <row r="665" spans="1:13" x14ac:dyDescent="0.25">
      <c r="A665">
        <v>900199</v>
      </c>
      <c r="B665" t="s">
        <v>256</v>
      </c>
      <c r="C665" t="s">
        <v>241</v>
      </c>
      <c r="D665" t="s">
        <v>257</v>
      </c>
      <c r="F665" s="1">
        <v>43217.330277777779</v>
      </c>
      <c r="G665">
        <v>10</v>
      </c>
      <c r="H665">
        <v>98.13</v>
      </c>
      <c r="I665">
        <v>981.31</v>
      </c>
      <c r="J665">
        <v>26</v>
      </c>
      <c r="K665" t="s">
        <v>21</v>
      </c>
      <c r="L665">
        <v>2018</v>
      </c>
      <c r="M665">
        <v>4</v>
      </c>
    </row>
    <row r="666" spans="1:13" x14ac:dyDescent="0.25">
      <c r="A666">
        <v>900199</v>
      </c>
      <c r="B666" t="s">
        <v>256</v>
      </c>
      <c r="C666" t="s">
        <v>241</v>
      </c>
      <c r="D666" t="s">
        <v>257</v>
      </c>
      <c r="F666" s="1">
        <v>43255.368981481479</v>
      </c>
      <c r="G666">
        <v>5</v>
      </c>
      <c r="H666">
        <v>98.13</v>
      </c>
      <c r="I666">
        <v>490.65</v>
      </c>
      <c r="J666">
        <v>26</v>
      </c>
      <c r="K666" t="s">
        <v>21</v>
      </c>
      <c r="L666">
        <v>2018</v>
      </c>
      <c r="M666">
        <v>6</v>
      </c>
    </row>
    <row r="667" spans="1:13" x14ac:dyDescent="0.25">
      <c r="A667">
        <v>900199</v>
      </c>
      <c r="B667" t="s">
        <v>256</v>
      </c>
      <c r="C667" t="s">
        <v>241</v>
      </c>
      <c r="D667" t="s">
        <v>257</v>
      </c>
      <c r="F667" s="1">
        <v>43325.400393518517</v>
      </c>
      <c r="G667">
        <v>10</v>
      </c>
      <c r="H667">
        <v>98.13</v>
      </c>
      <c r="I667">
        <v>981.31</v>
      </c>
      <c r="J667">
        <v>26</v>
      </c>
      <c r="K667" t="s">
        <v>21</v>
      </c>
      <c r="L667">
        <v>2018</v>
      </c>
      <c r="M667">
        <v>8</v>
      </c>
    </row>
    <row r="668" spans="1:13" x14ac:dyDescent="0.25">
      <c r="A668">
        <v>900199</v>
      </c>
      <c r="B668" t="s">
        <v>256</v>
      </c>
      <c r="C668" t="s">
        <v>241</v>
      </c>
      <c r="D668" t="s">
        <v>257</v>
      </c>
      <c r="F668" s="1">
        <v>43416.436423611114</v>
      </c>
      <c r="G668">
        <v>12</v>
      </c>
      <c r="H668">
        <v>98.13</v>
      </c>
      <c r="I668">
        <v>1177.57</v>
      </c>
      <c r="J668">
        <v>26</v>
      </c>
      <c r="K668" t="s">
        <v>21</v>
      </c>
      <c r="L668">
        <v>2018</v>
      </c>
      <c r="M668">
        <v>11</v>
      </c>
    </row>
    <row r="669" spans="1:13" x14ac:dyDescent="0.25">
      <c r="A669">
        <v>900199</v>
      </c>
      <c r="B669" t="s">
        <v>256</v>
      </c>
      <c r="C669" t="s">
        <v>241</v>
      </c>
      <c r="D669" t="s">
        <v>257</v>
      </c>
      <c r="F669" s="1">
        <v>43430.428877314815</v>
      </c>
      <c r="G669">
        <v>5</v>
      </c>
      <c r="H669">
        <v>98.13</v>
      </c>
      <c r="I669">
        <v>490.66</v>
      </c>
      <c r="J669">
        <v>26</v>
      </c>
      <c r="K669" t="s">
        <v>21</v>
      </c>
      <c r="L669">
        <v>2018</v>
      </c>
      <c r="M669">
        <v>11</v>
      </c>
    </row>
    <row r="670" spans="1:13" x14ac:dyDescent="0.25">
      <c r="A670">
        <v>900199</v>
      </c>
      <c r="B670" t="s">
        <v>256</v>
      </c>
      <c r="C670" t="s">
        <v>241</v>
      </c>
      <c r="D670" t="s">
        <v>257</v>
      </c>
      <c r="F670" s="1">
        <v>43451.403321759259</v>
      </c>
      <c r="G670">
        <v>10</v>
      </c>
      <c r="H670">
        <v>98.13</v>
      </c>
      <c r="I670">
        <v>981.31</v>
      </c>
      <c r="J670">
        <v>26</v>
      </c>
      <c r="K670" t="s">
        <v>21</v>
      </c>
      <c r="L670">
        <v>2018</v>
      </c>
      <c r="M670">
        <v>12</v>
      </c>
    </row>
    <row r="671" spans="1:13" x14ac:dyDescent="0.25">
      <c r="A671">
        <v>900199</v>
      </c>
      <c r="B671" t="s">
        <v>256</v>
      </c>
      <c r="C671" t="s">
        <v>241</v>
      </c>
      <c r="D671" t="s">
        <v>257</v>
      </c>
      <c r="F671" s="1">
        <v>43451.403321759259</v>
      </c>
      <c r="G671">
        <v>12</v>
      </c>
      <c r="H671">
        <v>98.13</v>
      </c>
      <c r="I671">
        <v>1177.57</v>
      </c>
      <c r="J671">
        <v>26</v>
      </c>
      <c r="K671" t="s">
        <v>21</v>
      </c>
      <c r="L671">
        <v>2018</v>
      </c>
      <c r="M671">
        <v>12</v>
      </c>
    </row>
    <row r="672" spans="1:13" x14ac:dyDescent="0.25">
      <c r="A672">
        <v>900199</v>
      </c>
      <c r="B672" t="s">
        <v>256</v>
      </c>
      <c r="C672" t="s">
        <v>241</v>
      </c>
      <c r="D672" t="s">
        <v>257</v>
      </c>
      <c r="F672" s="1">
        <v>43452.410891203705</v>
      </c>
      <c r="G672">
        <v>3</v>
      </c>
      <c r="H672">
        <v>98.13</v>
      </c>
      <c r="I672">
        <v>294.39</v>
      </c>
      <c r="J672">
        <v>26</v>
      </c>
      <c r="K672" t="s">
        <v>21</v>
      </c>
      <c r="L672">
        <v>2018</v>
      </c>
      <c r="M672">
        <v>12</v>
      </c>
    </row>
    <row r="673" spans="1:13" x14ac:dyDescent="0.25">
      <c r="A673">
        <v>900199</v>
      </c>
      <c r="B673" t="s">
        <v>256</v>
      </c>
      <c r="C673" t="s">
        <v>241</v>
      </c>
      <c r="D673" t="s">
        <v>257</v>
      </c>
      <c r="F673" s="1">
        <v>43626.439710648148</v>
      </c>
      <c r="G673">
        <v>3</v>
      </c>
      <c r="H673">
        <v>98.13</v>
      </c>
      <c r="I673">
        <v>294.39</v>
      </c>
      <c r="J673">
        <v>26</v>
      </c>
      <c r="K673" t="s">
        <v>21</v>
      </c>
      <c r="L673">
        <v>2019</v>
      </c>
      <c r="M673">
        <v>6</v>
      </c>
    </row>
    <row r="674" spans="1:13" x14ac:dyDescent="0.25">
      <c r="A674">
        <v>900199</v>
      </c>
      <c r="B674" t="s">
        <v>256</v>
      </c>
      <c r="C674" t="s">
        <v>241</v>
      </c>
      <c r="D674" t="s">
        <v>257</v>
      </c>
      <c r="F674" s="1">
        <v>43626.439710648148</v>
      </c>
      <c r="G674">
        <v>9</v>
      </c>
      <c r="H674">
        <v>98.13</v>
      </c>
      <c r="I674">
        <v>883.18</v>
      </c>
      <c r="J674">
        <v>26</v>
      </c>
      <c r="K674" t="s">
        <v>21</v>
      </c>
      <c r="L674">
        <v>2019</v>
      </c>
      <c r="M674">
        <v>6</v>
      </c>
    </row>
    <row r="675" spans="1:13" x14ac:dyDescent="0.25">
      <c r="A675">
        <v>900199</v>
      </c>
      <c r="B675" t="s">
        <v>256</v>
      </c>
      <c r="C675" t="s">
        <v>241</v>
      </c>
      <c r="D675" t="s">
        <v>257</v>
      </c>
      <c r="F675" s="1">
        <v>43682.401122685187</v>
      </c>
      <c r="G675">
        <v>10</v>
      </c>
      <c r="H675">
        <v>98.13</v>
      </c>
      <c r="I675">
        <v>981.31</v>
      </c>
      <c r="J675">
        <v>26</v>
      </c>
      <c r="K675" t="s">
        <v>21</v>
      </c>
      <c r="L675">
        <v>2019</v>
      </c>
      <c r="M675">
        <v>8</v>
      </c>
    </row>
    <row r="676" spans="1:13" x14ac:dyDescent="0.25">
      <c r="A676">
        <v>900199</v>
      </c>
      <c r="B676" t="s">
        <v>256</v>
      </c>
      <c r="C676" t="s">
        <v>241</v>
      </c>
      <c r="D676" t="s">
        <v>257</v>
      </c>
      <c r="F676" s="1">
        <v>43710.405949074076</v>
      </c>
      <c r="G676">
        <v>12</v>
      </c>
      <c r="H676">
        <v>98.13</v>
      </c>
      <c r="I676">
        <v>1177.57</v>
      </c>
      <c r="J676">
        <v>26</v>
      </c>
      <c r="K676" t="s">
        <v>21</v>
      </c>
      <c r="L676">
        <v>2019</v>
      </c>
      <c r="M676">
        <v>9</v>
      </c>
    </row>
    <row r="677" spans="1:13" x14ac:dyDescent="0.25">
      <c r="A677">
        <v>900199</v>
      </c>
      <c r="B677" t="s">
        <v>256</v>
      </c>
      <c r="C677" t="s">
        <v>241</v>
      </c>
      <c r="D677" t="s">
        <v>257</v>
      </c>
      <c r="F677" s="1">
        <v>43815.430763888886</v>
      </c>
      <c r="G677">
        <v>12</v>
      </c>
      <c r="H677">
        <v>98.13</v>
      </c>
      <c r="I677">
        <v>1177.57</v>
      </c>
      <c r="J677">
        <v>26</v>
      </c>
      <c r="K677" t="s">
        <v>21</v>
      </c>
      <c r="L677">
        <v>2019</v>
      </c>
      <c r="M677">
        <v>12</v>
      </c>
    </row>
    <row r="678" spans="1:13" x14ac:dyDescent="0.25">
      <c r="A678">
        <v>930159</v>
      </c>
      <c r="B678" t="s">
        <v>258</v>
      </c>
      <c r="C678" t="s">
        <v>241</v>
      </c>
      <c r="D678" t="s">
        <v>257</v>
      </c>
      <c r="F678" s="1">
        <v>43150.370462962965</v>
      </c>
      <c r="G678">
        <v>10</v>
      </c>
      <c r="H678">
        <v>58.32</v>
      </c>
      <c r="I678">
        <v>583.22</v>
      </c>
      <c r="J678">
        <v>26</v>
      </c>
      <c r="K678" t="s">
        <v>21</v>
      </c>
      <c r="L678">
        <v>2018</v>
      </c>
      <c r="M678">
        <v>2</v>
      </c>
    </row>
    <row r="679" spans="1:13" x14ac:dyDescent="0.25">
      <c r="A679">
        <v>930159</v>
      </c>
      <c r="B679" t="s">
        <v>258</v>
      </c>
      <c r="C679" t="s">
        <v>241</v>
      </c>
      <c r="D679" t="s">
        <v>257</v>
      </c>
      <c r="F679" s="1">
        <v>43185.39739583333</v>
      </c>
      <c r="G679">
        <v>12</v>
      </c>
      <c r="H679">
        <v>58.32</v>
      </c>
      <c r="I679">
        <v>699.86</v>
      </c>
      <c r="J679">
        <v>26</v>
      </c>
      <c r="K679" t="s">
        <v>21</v>
      </c>
      <c r="L679">
        <v>2018</v>
      </c>
      <c r="M679">
        <v>3</v>
      </c>
    </row>
    <row r="680" spans="1:13" x14ac:dyDescent="0.25">
      <c r="A680">
        <v>930159</v>
      </c>
      <c r="B680" t="s">
        <v>258</v>
      </c>
      <c r="C680" t="s">
        <v>241</v>
      </c>
      <c r="D680" t="s">
        <v>257</v>
      </c>
      <c r="F680" s="1">
        <v>43217.330277777779</v>
      </c>
      <c r="G680">
        <v>12</v>
      </c>
      <c r="H680">
        <v>58.32</v>
      </c>
      <c r="I680">
        <v>699.86</v>
      </c>
      <c r="J680">
        <v>26</v>
      </c>
      <c r="K680" t="s">
        <v>21</v>
      </c>
      <c r="L680">
        <v>2018</v>
      </c>
      <c r="M680">
        <v>4</v>
      </c>
    </row>
    <row r="681" spans="1:13" x14ac:dyDescent="0.25">
      <c r="A681">
        <v>930159</v>
      </c>
      <c r="B681" t="s">
        <v>258</v>
      </c>
      <c r="C681" t="s">
        <v>241</v>
      </c>
      <c r="D681" t="s">
        <v>257</v>
      </c>
      <c r="F681" s="1">
        <v>43255.368981481479</v>
      </c>
      <c r="G681">
        <v>15</v>
      </c>
      <c r="H681">
        <v>58.32</v>
      </c>
      <c r="I681">
        <v>874.83</v>
      </c>
      <c r="J681">
        <v>26</v>
      </c>
      <c r="K681" t="s">
        <v>21</v>
      </c>
      <c r="L681">
        <v>2018</v>
      </c>
      <c r="M681">
        <v>6</v>
      </c>
    </row>
    <row r="682" spans="1:13" x14ac:dyDescent="0.25">
      <c r="A682">
        <v>930159</v>
      </c>
      <c r="B682" t="s">
        <v>258</v>
      </c>
      <c r="C682" t="s">
        <v>241</v>
      </c>
      <c r="D682" t="s">
        <v>257</v>
      </c>
      <c r="F682" s="1">
        <v>43255.368981481479</v>
      </c>
      <c r="G682">
        <v>10</v>
      </c>
      <c r="H682">
        <v>58.32</v>
      </c>
      <c r="I682">
        <v>583.22</v>
      </c>
      <c r="J682">
        <v>26</v>
      </c>
      <c r="K682" t="s">
        <v>21</v>
      </c>
      <c r="L682">
        <v>2018</v>
      </c>
      <c r="M682">
        <v>6</v>
      </c>
    </row>
    <row r="683" spans="1:13" x14ac:dyDescent="0.25">
      <c r="A683">
        <v>930159</v>
      </c>
      <c r="B683" t="s">
        <v>258</v>
      </c>
      <c r="C683" t="s">
        <v>241</v>
      </c>
      <c r="D683" t="s">
        <v>257</v>
      </c>
      <c r="F683" s="1">
        <v>43269.425879629627</v>
      </c>
      <c r="G683">
        <v>10</v>
      </c>
      <c r="H683">
        <v>58.32</v>
      </c>
      <c r="I683">
        <v>583.22</v>
      </c>
      <c r="J683">
        <v>26</v>
      </c>
      <c r="K683" t="s">
        <v>21</v>
      </c>
      <c r="L683">
        <v>2018</v>
      </c>
      <c r="M683">
        <v>6</v>
      </c>
    </row>
    <row r="684" spans="1:13" x14ac:dyDescent="0.25">
      <c r="A684">
        <v>930159</v>
      </c>
      <c r="B684" t="s">
        <v>258</v>
      </c>
      <c r="C684" t="s">
        <v>241</v>
      </c>
      <c r="D684" t="s">
        <v>257</v>
      </c>
      <c r="F684" s="1">
        <v>43325.400393518517</v>
      </c>
      <c r="G684">
        <v>12</v>
      </c>
      <c r="H684">
        <v>58.32</v>
      </c>
      <c r="I684">
        <v>699.86</v>
      </c>
      <c r="J684">
        <v>26</v>
      </c>
      <c r="K684" t="s">
        <v>21</v>
      </c>
      <c r="L684">
        <v>2018</v>
      </c>
      <c r="M684">
        <v>8</v>
      </c>
    </row>
    <row r="685" spans="1:13" x14ac:dyDescent="0.25">
      <c r="A685">
        <v>930159</v>
      </c>
      <c r="B685" t="s">
        <v>258</v>
      </c>
      <c r="C685" t="s">
        <v>241</v>
      </c>
      <c r="D685" t="s">
        <v>257</v>
      </c>
      <c r="F685" s="1">
        <v>43395.578784722224</v>
      </c>
      <c r="G685">
        <v>10</v>
      </c>
      <c r="H685">
        <v>58.32</v>
      </c>
      <c r="I685">
        <v>583.22</v>
      </c>
      <c r="J685">
        <v>26</v>
      </c>
      <c r="K685" t="s">
        <v>21</v>
      </c>
      <c r="L685">
        <v>2018</v>
      </c>
      <c r="M685">
        <v>10</v>
      </c>
    </row>
    <row r="686" spans="1:13" x14ac:dyDescent="0.25">
      <c r="A686">
        <v>930159</v>
      </c>
      <c r="B686" t="s">
        <v>258</v>
      </c>
      <c r="C686" t="s">
        <v>241</v>
      </c>
      <c r="D686" t="s">
        <v>257</v>
      </c>
      <c r="F686" s="1">
        <v>43416.436423611114</v>
      </c>
      <c r="G686">
        <v>15</v>
      </c>
      <c r="H686">
        <v>58.32</v>
      </c>
      <c r="I686">
        <v>874.83</v>
      </c>
      <c r="J686">
        <v>26</v>
      </c>
      <c r="K686" t="s">
        <v>21</v>
      </c>
      <c r="L686">
        <v>2018</v>
      </c>
      <c r="M686">
        <v>11</v>
      </c>
    </row>
    <row r="687" spans="1:13" x14ac:dyDescent="0.25">
      <c r="A687">
        <v>930159</v>
      </c>
      <c r="B687" t="s">
        <v>258</v>
      </c>
      <c r="C687" t="s">
        <v>241</v>
      </c>
      <c r="D687" t="s">
        <v>257</v>
      </c>
      <c r="F687" s="1">
        <v>43430.428877314815</v>
      </c>
      <c r="G687">
        <v>12</v>
      </c>
      <c r="H687">
        <v>58.32</v>
      </c>
      <c r="I687">
        <v>699.86</v>
      </c>
      <c r="J687">
        <v>26</v>
      </c>
      <c r="K687" t="s">
        <v>21</v>
      </c>
      <c r="L687">
        <v>2018</v>
      </c>
      <c r="M687">
        <v>11</v>
      </c>
    </row>
    <row r="688" spans="1:13" x14ac:dyDescent="0.25">
      <c r="A688">
        <v>930159</v>
      </c>
      <c r="B688" t="s">
        <v>258</v>
      </c>
      <c r="C688" t="s">
        <v>241</v>
      </c>
      <c r="D688" t="s">
        <v>257</v>
      </c>
      <c r="F688" s="1">
        <v>43451.403321759259</v>
      </c>
      <c r="G688">
        <v>25</v>
      </c>
      <c r="H688">
        <v>58.32</v>
      </c>
      <c r="I688">
        <v>1458.04</v>
      </c>
      <c r="J688">
        <v>26</v>
      </c>
      <c r="K688" t="s">
        <v>21</v>
      </c>
      <c r="L688">
        <v>2018</v>
      </c>
      <c r="M688">
        <v>12</v>
      </c>
    </row>
    <row r="689" spans="1:13" x14ac:dyDescent="0.25">
      <c r="A689">
        <v>930159</v>
      </c>
      <c r="B689" t="s">
        <v>258</v>
      </c>
      <c r="C689" t="s">
        <v>241</v>
      </c>
      <c r="D689" t="s">
        <v>257</v>
      </c>
      <c r="F689" s="1">
        <v>43528.374259259261</v>
      </c>
      <c r="G689">
        <v>12</v>
      </c>
      <c r="H689">
        <v>58.32</v>
      </c>
      <c r="I689">
        <v>699.86</v>
      </c>
      <c r="J689">
        <v>26</v>
      </c>
      <c r="K689" t="s">
        <v>21</v>
      </c>
      <c r="L689">
        <v>2019</v>
      </c>
      <c r="M689">
        <v>3</v>
      </c>
    </row>
    <row r="690" spans="1:13" x14ac:dyDescent="0.25">
      <c r="A690">
        <v>930159</v>
      </c>
      <c r="B690" t="s">
        <v>258</v>
      </c>
      <c r="C690" t="s">
        <v>241</v>
      </c>
      <c r="D690" t="s">
        <v>257</v>
      </c>
      <c r="F690" s="1">
        <v>43570.396539351852</v>
      </c>
      <c r="G690">
        <v>1</v>
      </c>
      <c r="H690">
        <v>58.32</v>
      </c>
      <c r="I690">
        <v>58.32</v>
      </c>
      <c r="J690">
        <v>26</v>
      </c>
      <c r="K690" t="s">
        <v>21</v>
      </c>
      <c r="L690">
        <v>2019</v>
      </c>
      <c r="M690">
        <v>4</v>
      </c>
    </row>
    <row r="691" spans="1:13" x14ac:dyDescent="0.25">
      <c r="A691">
        <v>930159</v>
      </c>
      <c r="B691" t="s">
        <v>258</v>
      </c>
      <c r="C691" t="s">
        <v>241</v>
      </c>
      <c r="D691" t="s">
        <v>257</v>
      </c>
      <c r="F691" s="1">
        <v>43570.396539351852</v>
      </c>
      <c r="G691">
        <v>9</v>
      </c>
      <c r="H691">
        <v>58.32</v>
      </c>
      <c r="I691">
        <v>524.9</v>
      </c>
      <c r="J691">
        <v>26</v>
      </c>
      <c r="K691" t="s">
        <v>21</v>
      </c>
      <c r="L691">
        <v>2019</v>
      </c>
      <c r="M691">
        <v>4</v>
      </c>
    </row>
    <row r="692" spans="1:13" x14ac:dyDescent="0.25">
      <c r="A692">
        <v>930159</v>
      </c>
      <c r="B692" t="s">
        <v>258</v>
      </c>
      <c r="C692" t="s">
        <v>241</v>
      </c>
      <c r="D692" t="s">
        <v>257</v>
      </c>
      <c r="F692" s="1">
        <v>43588.582303240742</v>
      </c>
      <c r="G692">
        <v>20</v>
      </c>
      <c r="H692">
        <v>58.32</v>
      </c>
      <c r="I692">
        <v>1166.44</v>
      </c>
      <c r="J692">
        <v>26</v>
      </c>
      <c r="K692" t="s">
        <v>21</v>
      </c>
      <c r="L692">
        <v>2019</v>
      </c>
      <c r="M692">
        <v>5</v>
      </c>
    </row>
    <row r="693" spans="1:13" x14ac:dyDescent="0.25">
      <c r="A693">
        <v>930159</v>
      </c>
      <c r="B693" t="s">
        <v>258</v>
      </c>
      <c r="C693" t="s">
        <v>241</v>
      </c>
      <c r="D693" t="s">
        <v>257</v>
      </c>
      <c r="F693" s="1">
        <v>43598.417407407411</v>
      </c>
      <c r="G693">
        <v>12</v>
      </c>
      <c r="H693">
        <v>58.32</v>
      </c>
      <c r="I693">
        <v>699.86</v>
      </c>
      <c r="J693">
        <v>26</v>
      </c>
      <c r="K693" t="s">
        <v>21</v>
      </c>
      <c r="L693">
        <v>2019</v>
      </c>
      <c r="M693">
        <v>5</v>
      </c>
    </row>
    <row r="694" spans="1:13" x14ac:dyDescent="0.25">
      <c r="A694">
        <v>930159</v>
      </c>
      <c r="B694" t="s">
        <v>258</v>
      </c>
      <c r="C694" t="s">
        <v>241</v>
      </c>
      <c r="D694" t="s">
        <v>257</v>
      </c>
      <c r="F694" s="1">
        <v>43626.439710648148</v>
      </c>
      <c r="G694">
        <v>5</v>
      </c>
      <c r="H694">
        <v>58.32</v>
      </c>
      <c r="I694">
        <v>291.61</v>
      </c>
      <c r="J694">
        <v>26</v>
      </c>
      <c r="K694" t="s">
        <v>21</v>
      </c>
      <c r="L694">
        <v>2019</v>
      </c>
      <c r="M694">
        <v>6</v>
      </c>
    </row>
    <row r="695" spans="1:13" x14ac:dyDescent="0.25">
      <c r="A695">
        <v>930159</v>
      </c>
      <c r="B695" t="s">
        <v>258</v>
      </c>
      <c r="C695" t="s">
        <v>241</v>
      </c>
      <c r="D695" t="s">
        <v>257</v>
      </c>
      <c r="F695" s="1">
        <v>43661.430578703701</v>
      </c>
      <c r="G695">
        <v>22</v>
      </c>
      <c r="H695">
        <v>58.32</v>
      </c>
      <c r="I695">
        <v>1283.08</v>
      </c>
      <c r="J695">
        <v>26</v>
      </c>
      <c r="K695" t="s">
        <v>21</v>
      </c>
      <c r="L695">
        <v>2019</v>
      </c>
      <c r="M695">
        <v>7</v>
      </c>
    </row>
    <row r="696" spans="1:13" x14ac:dyDescent="0.25">
      <c r="A696">
        <v>930159</v>
      </c>
      <c r="B696" t="s">
        <v>258</v>
      </c>
      <c r="C696" t="s">
        <v>241</v>
      </c>
      <c r="D696" t="s">
        <v>257</v>
      </c>
      <c r="F696" s="1">
        <v>43682.401122685187</v>
      </c>
      <c r="G696">
        <v>7</v>
      </c>
      <c r="H696">
        <v>58.32</v>
      </c>
      <c r="I696">
        <v>408.25</v>
      </c>
      <c r="J696">
        <v>26</v>
      </c>
      <c r="K696" t="s">
        <v>21</v>
      </c>
      <c r="L696">
        <v>2019</v>
      </c>
      <c r="M696">
        <v>8</v>
      </c>
    </row>
    <row r="697" spans="1:13" x14ac:dyDescent="0.25">
      <c r="A697">
        <v>930159</v>
      </c>
      <c r="B697" t="s">
        <v>258</v>
      </c>
      <c r="C697" t="s">
        <v>241</v>
      </c>
      <c r="D697" t="s">
        <v>257</v>
      </c>
      <c r="F697" s="1">
        <v>43710.405949074076</v>
      </c>
      <c r="G697">
        <v>12</v>
      </c>
      <c r="H697">
        <v>58.32</v>
      </c>
      <c r="I697">
        <v>699.86</v>
      </c>
      <c r="J697">
        <v>26</v>
      </c>
      <c r="K697" t="s">
        <v>21</v>
      </c>
      <c r="L697">
        <v>2019</v>
      </c>
      <c r="M697">
        <v>9</v>
      </c>
    </row>
    <row r="698" spans="1:13" x14ac:dyDescent="0.25">
      <c r="A698">
        <v>930159</v>
      </c>
      <c r="B698" t="s">
        <v>258</v>
      </c>
      <c r="C698" t="s">
        <v>241</v>
      </c>
      <c r="D698" t="s">
        <v>257</v>
      </c>
      <c r="F698" s="1">
        <v>43752.393055555556</v>
      </c>
      <c r="G698">
        <v>10</v>
      </c>
      <c r="H698">
        <v>58.32</v>
      </c>
      <c r="I698">
        <v>583.22</v>
      </c>
      <c r="J698">
        <v>26</v>
      </c>
      <c r="K698" t="s">
        <v>21</v>
      </c>
      <c r="L698">
        <v>2019</v>
      </c>
      <c r="M698">
        <v>10</v>
      </c>
    </row>
    <row r="699" spans="1:13" x14ac:dyDescent="0.25">
      <c r="A699">
        <v>930159</v>
      </c>
      <c r="B699" t="s">
        <v>258</v>
      </c>
      <c r="C699" t="s">
        <v>241</v>
      </c>
      <c r="D699" t="s">
        <v>257</v>
      </c>
      <c r="F699" s="1">
        <v>43763.383321759262</v>
      </c>
      <c r="G699">
        <v>10</v>
      </c>
      <c r="H699">
        <v>58.32</v>
      </c>
      <c r="I699">
        <v>583.22</v>
      </c>
      <c r="J699">
        <v>26</v>
      </c>
      <c r="K699" t="s">
        <v>21</v>
      </c>
      <c r="L699">
        <v>2019</v>
      </c>
      <c r="M699">
        <v>10</v>
      </c>
    </row>
    <row r="700" spans="1:13" x14ac:dyDescent="0.25">
      <c r="A700">
        <v>930159</v>
      </c>
      <c r="B700" t="s">
        <v>258</v>
      </c>
      <c r="C700" t="s">
        <v>241</v>
      </c>
      <c r="D700" t="s">
        <v>257</v>
      </c>
      <c r="F700" s="1">
        <v>43773.42659722222</v>
      </c>
      <c r="G700">
        <v>12</v>
      </c>
      <c r="H700">
        <v>58.32</v>
      </c>
      <c r="I700">
        <v>699.86</v>
      </c>
      <c r="J700">
        <v>26</v>
      </c>
      <c r="K700" t="s">
        <v>21</v>
      </c>
      <c r="L700">
        <v>2019</v>
      </c>
      <c r="M700">
        <v>11</v>
      </c>
    </row>
    <row r="701" spans="1:13" x14ac:dyDescent="0.25">
      <c r="A701">
        <v>930159</v>
      </c>
      <c r="B701" t="s">
        <v>258</v>
      </c>
      <c r="C701" t="s">
        <v>241</v>
      </c>
      <c r="D701" t="s">
        <v>257</v>
      </c>
      <c r="F701" s="1">
        <v>43787.425046296295</v>
      </c>
      <c r="G701">
        <v>12</v>
      </c>
      <c r="H701">
        <v>58.32</v>
      </c>
      <c r="I701">
        <v>699.86</v>
      </c>
      <c r="J701">
        <v>26</v>
      </c>
      <c r="K701" t="s">
        <v>21</v>
      </c>
      <c r="L701">
        <v>2019</v>
      </c>
      <c r="M701">
        <v>11</v>
      </c>
    </row>
    <row r="702" spans="1:13" x14ac:dyDescent="0.25">
      <c r="A702">
        <v>930159</v>
      </c>
      <c r="B702" t="s">
        <v>258</v>
      </c>
      <c r="C702" t="s">
        <v>241</v>
      </c>
      <c r="D702" t="s">
        <v>257</v>
      </c>
      <c r="F702" s="1">
        <v>43815.430763888886</v>
      </c>
      <c r="G702">
        <v>10</v>
      </c>
      <c r="H702">
        <v>58.32</v>
      </c>
      <c r="I702">
        <v>583.22</v>
      </c>
      <c r="J702">
        <v>26</v>
      </c>
      <c r="K702" t="s">
        <v>21</v>
      </c>
      <c r="L702">
        <v>2019</v>
      </c>
      <c r="M702">
        <v>12</v>
      </c>
    </row>
    <row r="703" spans="1:13" x14ac:dyDescent="0.25">
      <c r="A703">
        <v>500186</v>
      </c>
      <c r="B703" t="s">
        <v>259</v>
      </c>
      <c r="C703" t="s">
        <v>241</v>
      </c>
      <c r="D703" t="s">
        <v>242</v>
      </c>
      <c r="F703" s="1">
        <v>43234.449606481481</v>
      </c>
      <c r="G703">
        <v>1</v>
      </c>
      <c r="H703">
        <v>774.64</v>
      </c>
      <c r="I703">
        <v>774.64</v>
      </c>
      <c r="J703">
        <v>26</v>
      </c>
      <c r="K703" t="s">
        <v>21</v>
      </c>
      <c r="L703">
        <v>2018</v>
      </c>
      <c r="M703">
        <v>5</v>
      </c>
    </row>
    <row r="704" spans="1:13" x14ac:dyDescent="0.25">
      <c r="A704">
        <v>500186</v>
      </c>
      <c r="B704" t="s">
        <v>259</v>
      </c>
      <c r="C704" t="s">
        <v>241</v>
      </c>
      <c r="D704" t="s">
        <v>242</v>
      </c>
      <c r="F704" s="1">
        <v>43395.578784722224</v>
      </c>
      <c r="G704">
        <v>1</v>
      </c>
      <c r="H704">
        <v>774.64</v>
      </c>
      <c r="I704">
        <v>774.64</v>
      </c>
      <c r="J704">
        <v>26</v>
      </c>
      <c r="K704" t="s">
        <v>21</v>
      </c>
      <c r="L704">
        <v>2018</v>
      </c>
      <c r="M704">
        <v>10</v>
      </c>
    </row>
    <row r="705" spans="1:13" x14ac:dyDescent="0.25">
      <c r="A705">
        <v>500186</v>
      </c>
      <c r="B705" t="s">
        <v>259</v>
      </c>
      <c r="C705" t="s">
        <v>241</v>
      </c>
      <c r="D705" t="s">
        <v>242</v>
      </c>
      <c r="F705" s="1">
        <v>43416.402060185188</v>
      </c>
      <c r="G705">
        <v>1</v>
      </c>
      <c r="H705">
        <v>774.64</v>
      </c>
      <c r="I705">
        <v>774.64</v>
      </c>
      <c r="J705">
        <v>26</v>
      </c>
      <c r="K705" t="s">
        <v>21</v>
      </c>
      <c r="L705">
        <v>2018</v>
      </c>
      <c r="M705">
        <v>11</v>
      </c>
    </row>
    <row r="706" spans="1:13" x14ac:dyDescent="0.25">
      <c r="A706">
        <v>500186</v>
      </c>
      <c r="B706" t="s">
        <v>259</v>
      </c>
      <c r="C706" t="s">
        <v>241</v>
      </c>
      <c r="D706" t="s">
        <v>242</v>
      </c>
      <c r="F706" s="1">
        <v>43444.402557870373</v>
      </c>
      <c r="G706">
        <v>2</v>
      </c>
      <c r="H706">
        <v>774.64</v>
      </c>
      <c r="I706">
        <v>1549.28</v>
      </c>
      <c r="J706">
        <v>26</v>
      </c>
      <c r="K706" t="s">
        <v>21</v>
      </c>
      <c r="L706">
        <v>2018</v>
      </c>
      <c r="M706">
        <v>12</v>
      </c>
    </row>
    <row r="707" spans="1:13" x14ac:dyDescent="0.25">
      <c r="A707">
        <v>395993</v>
      </c>
      <c r="B707" t="s">
        <v>260</v>
      </c>
      <c r="C707" t="s">
        <v>241</v>
      </c>
      <c r="D707" t="s">
        <v>242</v>
      </c>
      <c r="F707" s="1">
        <v>43164.409814814811</v>
      </c>
      <c r="G707">
        <v>2</v>
      </c>
      <c r="H707">
        <v>171.82</v>
      </c>
      <c r="I707">
        <v>343.64</v>
      </c>
      <c r="J707">
        <v>26</v>
      </c>
      <c r="K707" t="s">
        <v>21</v>
      </c>
      <c r="L707">
        <v>2018</v>
      </c>
      <c r="M707">
        <v>3</v>
      </c>
    </row>
    <row r="708" spans="1:13" x14ac:dyDescent="0.25">
      <c r="A708">
        <v>395993</v>
      </c>
      <c r="B708" t="s">
        <v>260</v>
      </c>
      <c r="C708" t="s">
        <v>241</v>
      </c>
      <c r="D708" t="s">
        <v>242</v>
      </c>
      <c r="F708" s="1">
        <v>43234.449606481481</v>
      </c>
      <c r="G708">
        <v>5</v>
      </c>
      <c r="H708">
        <v>171.82</v>
      </c>
      <c r="I708">
        <v>859.1</v>
      </c>
      <c r="J708">
        <v>26</v>
      </c>
      <c r="K708" t="s">
        <v>21</v>
      </c>
      <c r="L708">
        <v>2018</v>
      </c>
      <c r="M708">
        <v>5</v>
      </c>
    </row>
    <row r="709" spans="1:13" x14ac:dyDescent="0.25">
      <c r="A709">
        <v>395993</v>
      </c>
      <c r="B709" t="s">
        <v>260</v>
      </c>
      <c r="C709" t="s">
        <v>241</v>
      </c>
      <c r="D709" t="s">
        <v>242</v>
      </c>
      <c r="F709" s="1">
        <v>43381.439120370371</v>
      </c>
      <c r="G709">
        <v>10</v>
      </c>
      <c r="H709">
        <v>171.82</v>
      </c>
      <c r="I709">
        <v>1718.2</v>
      </c>
      <c r="J709">
        <v>26</v>
      </c>
      <c r="K709" t="s">
        <v>21</v>
      </c>
      <c r="L709">
        <v>2018</v>
      </c>
      <c r="M709">
        <v>10</v>
      </c>
    </row>
    <row r="710" spans="1:13" x14ac:dyDescent="0.25">
      <c r="A710">
        <v>395993</v>
      </c>
      <c r="B710" t="s">
        <v>260</v>
      </c>
      <c r="C710" t="s">
        <v>241</v>
      </c>
      <c r="D710" t="s">
        <v>242</v>
      </c>
      <c r="F710" s="1">
        <v>43451.403321759259</v>
      </c>
      <c r="G710">
        <v>9</v>
      </c>
      <c r="H710">
        <v>171.82</v>
      </c>
      <c r="I710">
        <v>1546.38</v>
      </c>
      <c r="J710">
        <v>26</v>
      </c>
      <c r="K710" t="s">
        <v>21</v>
      </c>
      <c r="L710">
        <v>2018</v>
      </c>
      <c r="M710">
        <v>12</v>
      </c>
    </row>
    <row r="711" spans="1:13" x14ac:dyDescent="0.25">
      <c r="A711">
        <v>395993</v>
      </c>
      <c r="B711" t="s">
        <v>260</v>
      </c>
      <c r="C711" t="s">
        <v>241</v>
      </c>
      <c r="D711" t="s">
        <v>242</v>
      </c>
      <c r="F711" s="1">
        <v>43454.418310185189</v>
      </c>
      <c r="G711">
        <v>11</v>
      </c>
      <c r="H711">
        <v>171.82</v>
      </c>
      <c r="I711">
        <v>1890.02</v>
      </c>
      <c r="J711">
        <v>26</v>
      </c>
      <c r="K711" t="s">
        <v>21</v>
      </c>
      <c r="L711">
        <v>2018</v>
      </c>
      <c r="M711">
        <v>12</v>
      </c>
    </row>
    <row r="712" spans="1:13" x14ac:dyDescent="0.25">
      <c r="A712">
        <v>395993</v>
      </c>
      <c r="B712" t="s">
        <v>260</v>
      </c>
      <c r="C712" t="s">
        <v>241</v>
      </c>
      <c r="D712" t="s">
        <v>242</v>
      </c>
      <c r="F712" s="1">
        <v>43462.331122685187</v>
      </c>
      <c r="G712">
        <v>20</v>
      </c>
      <c r="H712">
        <v>171.82</v>
      </c>
      <c r="I712">
        <v>3436.4</v>
      </c>
      <c r="J712">
        <v>26</v>
      </c>
      <c r="K712" t="s">
        <v>21</v>
      </c>
      <c r="L712">
        <v>2018</v>
      </c>
      <c r="M712">
        <v>12</v>
      </c>
    </row>
    <row r="713" spans="1:13" x14ac:dyDescent="0.25">
      <c r="A713">
        <v>395993</v>
      </c>
      <c r="B713" t="s">
        <v>260</v>
      </c>
      <c r="C713" t="s">
        <v>241</v>
      </c>
      <c r="D713" t="s">
        <v>242</v>
      </c>
      <c r="F713" s="1">
        <v>43626.439710648148</v>
      </c>
      <c r="G713">
        <v>22</v>
      </c>
      <c r="H713">
        <v>171.82</v>
      </c>
      <c r="I713">
        <v>3780.04</v>
      </c>
      <c r="J713">
        <v>26</v>
      </c>
      <c r="K713" t="s">
        <v>21</v>
      </c>
      <c r="L713">
        <v>2019</v>
      </c>
      <c r="M713">
        <v>6</v>
      </c>
    </row>
    <row r="714" spans="1:13" x14ac:dyDescent="0.25">
      <c r="A714">
        <v>395993</v>
      </c>
      <c r="B714" t="s">
        <v>260</v>
      </c>
      <c r="C714" t="s">
        <v>241</v>
      </c>
      <c r="D714" t="s">
        <v>242</v>
      </c>
      <c r="F714" s="1">
        <v>43626.439710648148</v>
      </c>
      <c r="G714">
        <v>2</v>
      </c>
      <c r="H714">
        <v>171.82</v>
      </c>
      <c r="I714">
        <v>343.64</v>
      </c>
      <c r="J714">
        <v>26</v>
      </c>
      <c r="K714" t="s">
        <v>21</v>
      </c>
      <c r="L714">
        <v>2019</v>
      </c>
      <c r="M714">
        <v>6</v>
      </c>
    </row>
    <row r="715" spans="1:13" x14ac:dyDescent="0.25">
      <c r="A715">
        <v>395993</v>
      </c>
      <c r="B715" t="s">
        <v>260</v>
      </c>
      <c r="C715" t="s">
        <v>241</v>
      </c>
      <c r="D715" t="s">
        <v>242</v>
      </c>
      <c r="F715" s="1">
        <v>43717.448518518519</v>
      </c>
      <c r="G715">
        <v>10</v>
      </c>
      <c r="H715">
        <v>171.82</v>
      </c>
      <c r="I715">
        <v>1718.2</v>
      </c>
      <c r="J715">
        <v>26</v>
      </c>
      <c r="K715" t="s">
        <v>21</v>
      </c>
      <c r="L715">
        <v>2019</v>
      </c>
      <c r="M715">
        <v>9</v>
      </c>
    </row>
    <row r="716" spans="1:13" x14ac:dyDescent="0.25">
      <c r="A716">
        <v>395993</v>
      </c>
      <c r="B716" t="s">
        <v>260</v>
      </c>
      <c r="C716" t="s">
        <v>241</v>
      </c>
      <c r="D716" t="s">
        <v>242</v>
      </c>
      <c r="F716" s="1">
        <v>43798.431006944447</v>
      </c>
      <c r="G716">
        <v>10</v>
      </c>
      <c r="H716">
        <v>171.82</v>
      </c>
      <c r="I716">
        <v>1718.2</v>
      </c>
      <c r="J716">
        <v>26</v>
      </c>
      <c r="K716" t="s">
        <v>21</v>
      </c>
      <c r="L716">
        <v>2019</v>
      </c>
      <c r="M716">
        <v>11</v>
      </c>
    </row>
    <row r="717" spans="1:13" x14ac:dyDescent="0.25">
      <c r="A717">
        <v>395977</v>
      </c>
      <c r="B717" t="s">
        <v>261</v>
      </c>
      <c r="C717" t="s">
        <v>241</v>
      </c>
      <c r="D717" t="s">
        <v>242</v>
      </c>
      <c r="F717" s="1">
        <v>43388.419247685182</v>
      </c>
      <c r="G717">
        <v>1</v>
      </c>
      <c r="H717">
        <v>152.52000000000001</v>
      </c>
      <c r="I717">
        <v>152.52000000000001</v>
      </c>
      <c r="J717">
        <v>26</v>
      </c>
      <c r="K717" t="s">
        <v>21</v>
      </c>
      <c r="L717">
        <v>2018</v>
      </c>
      <c r="M717">
        <v>10</v>
      </c>
    </row>
    <row r="718" spans="1:13" x14ac:dyDescent="0.25">
      <c r="A718">
        <v>395976</v>
      </c>
      <c r="B718" t="s">
        <v>262</v>
      </c>
      <c r="C718" t="s">
        <v>241</v>
      </c>
      <c r="D718" t="s">
        <v>242</v>
      </c>
      <c r="F718" s="1">
        <v>43213.385706018518</v>
      </c>
      <c r="G718">
        <v>6</v>
      </c>
      <c r="H718">
        <v>95.59</v>
      </c>
      <c r="I718">
        <v>573.54</v>
      </c>
      <c r="J718">
        <v>26</v>
      </c>
      <c r="K718" t="s">
        <v>21</v>
      </c>
      <c r="L718">
        <v>2018</v>
      </c>
      <c r="M718">
        <v>4</v>
      </c>
    </row>
    <row r="719" spans="1:13" x14ac:dyDescent="0.25">
      <c r="A719">
        <v>395976</v>
      </c>
      <c r="B719" t="s">
        <v>262</v>
      </c>
      <c r="C719" t="s">
        <v>241</v>
      </c>
      <c r="D719" t="s">
        <v>242</v>
      </c>
      <c r="F719" s="1">
        <v>43241.403993055559</v>
      </c>
      <c r="G719">
        <v>6</v>
      </c>
      <c r="H719">
        <v>95.59</v>
      </c>
      <c r="I719">
        <v>573.54</v>
      </c>
      <c r="J719">
        <v>26</v>
      </c>
      <c r="K719" t="s">
        <v>21</v>
      </c>
      <c r="L719">
        <v>2018</v>
      </c>
      <c r="M719">
        <v>5</v>
      </c>
    </row>
    <row r="720" spans="1:13" x14ac:dyDescent="0.25">
      <c r="A720">
        <v>395976</v>
      </c>
      <c r="B720" t="s">
        <v>262</v>
      </c>
      <c r="C720" t="s">
        <v>241</v>
      </c>
      <c r="D720" t="s">
        <v>242</v>
      </c>
      <c r="F720" s="1">
        <v>43255.368981481479</v>
      </c>
      <c r="G720">
        <v>12</v>
      </c>
      <c r="H720">
        <v>95.59</v>
      </c>
      <c r="I720">
        <v>1147.08</v>
      </c>
      <c r="J720">
        <v>26</v>
      </c>
      <c r="K720" t="s">
        <v>21</v>
      </c>
      <c r="L720">
        <v>2018</v>
      </c>
      <c r="M720">
        <v>6</v>
      </c>
    </row>
    <row r="721" spans="1:13" x14ac:dyDescent="0.25">
      <c r="A721">
        <v>395976</v>
      </c>
      <c r="B721" t="s">
        <v>262</v>
      </c>
      <c r="C721" t="s">
        <v>241</v>
      </c>
      <c r="D721" t="s">
        <v>242</v>
      </c>
      <c r="F721" s="1">
        <v>43269.425879629627</v>
      </c>
      <c r="G721">
        <v>5</v>
      </c>
      <c r="H721">
        <v>95.59</v>
      </c>
      <c r="I721">
        <v>477.95</v>
      </c>
      <c r="J721">
        <v>26</v>
      </c>
      <c r="K721" t="s">
        <v>21</v>
      </c>
      <c r="L721">
        <v>2018</v>
      </c>
      <c r="M721">
        <v>6</v>
      </c>
    </row>
    <row r="722" spans="1:13" x14ac:dyDescent="0.25">
      <c r="A722">
        <v>395976</v>
      </c>
      <c r="B722" t="s">
        <v>262</v>
      </c>
      <c r="C722" t="s">
        <v>241</v>
      </c>
      <c r="D722" t="s">
        <v>242</v>
      </c>
      <c r="F722" s="1">
        <v>43364.389722222222</v>
      </c>
      <c r="G722">
        <v>6</v>
      </c>
      <c r="H722">
        <v>95.59</v>
      </c>
      <c r="I722">
        <v>573.54</v>
      </c>
      <c r="J722">
        <v>26</v>
      </c>
      <c r="K722" t="s">
        <v>21</v>
      </c>
      <c r="L722">
        <v>2018</v>
      </c>
      <c r="M722">
        <v>9</v>
      </c>
    </row>
    <row r="723" spans="1:13" x14ac:dyDescent="0.25">
      <c r="A723">
        <v>395976</v>
      </c>
      <c r="B723" t="s">
        <v>262</v>
      </c>
      <c r="C723" t="s">
        <v>241</v>
      </c>
      <c r="D723" t="s">
        <v>242</v>
      </c>
      <c r="F723" s="1">
        <v>43416.402060185188</v>
      </c>
      <c r="G723">
        <v>5</v>
      </c>
      <c r="H723">
        <v>95.59</v>
      </c>
      <c r="I723">
        <v>477.95</v>
      </c>
      <c r="J723">
        <v>26</v>
      </c>
      <c r="K723" t="s">
        <v>21</v>
      </c>
      <c r="L723">
        <v>2018</v>
      </c>
      <c r="M723">
        <v>11</v>
      </c>
    </row>
    <row r="724" spans="1:13" x14ac:dyDescent="0.25">
      <c r="A724">
        <v>395976</v>
      </c>
      <c r="B724" t="s">
        <v>262</v>
      </c>
      <c r="C724" t="s">
        <v>241</v>
      </c>
      <c r="D724" t="s">
        <v>242</v>
      </c>
      <c r="F724" s="1">
        <v>43451.403321759259</v>
      </c>
      <c r="G724">
        <v>24</v>
      </c>
      <c r="H724">
        <v>95.59</v>
      </c>
      <c r="I724">
        <v>2294.16</v>
      </c>
      <c r="J724">
        <v>26</v>
      </c>
      <c r="K724" t="s">
        <v>21</v>
      </c>
      <c r="L724">
        <v>2018</v>
      </c>
      <c r="M724">
        <v>12</v>
      </c>
    </row>
    <row r="725" spans="1:13" x14ac:dyDescent="0.25">
      <c r="A725">
        <v>395976</v>
      </c>
      <c r="B725" t="s">
        <v>262</v>
      </c>
      <c r="C725" t="s">
        <v>241</v>
      </c>
      <c r="D725" t="s">
        <v>242</v>
      </c>
      <c r="F725" s="1">
        <v>43542.385914351849</v>
      </c>
      <c r="G725">
        <v>12</v>
      </c>
      <c r="H725">
        <v>95.59</v>
      </c>
      <c r="I725">
        <v>1147.08</v>
      </c>
      <c r="J725">
        <v>26</v>
      </c>
      <c r="K725" t="s">
        <v>21</v>
      </c>
      <c r="L725">
        <v>2019</v>
      </c>
      <c r="M725">
        <v>3</v>
      </c>
    </row>
    <row r="726" spans="1:13" x14ac:dyDescent="0.25">
      <c r="A726">
        <v>395976</v>
      </c>
      <c r="B726" t="s">
        <v>262</v>
      </c>
      <c r="C726" t="s">
        <v>241</v>
      </c>
      <c r="D726" t="s">
        <v>242</v>
      </c>
      <c r="F726" s="1">
        <v>43626.439710648148</v>
      </c>
      <c r="G726">
        <v>8</v>
      </c>
      <c r="H726">
        <v>95.59</v>
      </c>
      <c r="I726">
        <v>764.72</v>
      </c>
      <c r="J726">
        <v>26</v>
      </c>
      <c r="K726" t="s">
        <v>21</v>
      </c>
      <c r="L726">
        <v>2019</v>
      </c>
      <c r="M726">
        <v>6</v>
      </c>
    </row>
    <row r="727" spans="1:13" x14ac:dyDescent="0.25">
      <c r="A727">
        <v>395976</v>
      </c>
      <c r="B727" t="s">
        <v>262</v>
      </c>
      <c r="C727" t="s">
        <v>241</v>
      </c>
      <c r="D727" t="s">
        <v>242</v>
      </c>
      <c r="F727" s="1">
        <v>43682.401122685187</v>
      </c>
      <c r="G727">
        <v>15</v>
      </c>
      <c r="H727">
        <v>95.59</v>
      </c>
      <c r="I727">
        <v>1433.85</v>
      </c>
      <c r="J727">
        <v>26</v>
      </c>
      <c r="K727" t="s">
        <v>21</v>
      </c>
      <c r="L727">
        <v>2019</v>
      </c>
      <c r="M727">
        <v>8</v>
      </c>
    </row>
    <row r="728" spans="1:13" x14ac:dyDescent="0.25">
      <c r="A728">
        <v>395976</v>
      </c>
      <c r="B728" t="s">
        <v>262</v>
      </c>
      <c r="C728" t="s">
        <v>241</v>
      </c>
      <c r="D728" t="s">
        <v>242</v>
      </c>
      <c r="F728" s="1">
        <v>43752.393055555556</v>
      </c>
      <c r="G728">
        <v>12</v>
      </c>
      <c r="H728">
        <v>95.59</v>
      </c>
      <c r="I728">
        <v>1147.08</v>
      </c>
      <c r="J728">
        <v>26</v>
      </c>
      <c r="K728" t="s">
        <v>21</v>
      </c>
      <c r="L728">
        <v>2019</v>
      </c>
      <c r="M728">
        <v>10</v>
      </c>
    </row>
    <row r="729" spans="1:13" x14ac:dyDescent="0.25">
      <c r="A729">
        <v>395982</v>
      </c>
      <c r="B729" t="s">
        <v>263</v>
      </c>
      <c r="C729" t="s">
        <v>241</v>
      </c>
      <c r="D729" t="s">
        <v>242</v>
      </c>
      <c r="F729" s="1">
        <v>43122.385231481479</v>
      </c>
      <c r="G729">
        <v>1</v>
      </c>
      <c r="H729">
        <v>737.49</v>
      </c>
      <c r="I729">
        <v>737.49</v>
      </c>
      <c r="J729">
        <v>26</v>
      </c>
      <c r="K729" t="s">
        <v>21</v>
      </c>
      <c r="L729">
        <v>2018</v>
      </c>
      <c r="M729">
        <v>1</v>
      </c>
    </row>
    <row r="730" spans="1:13" x14ac:dyDescent="0.25">
      <c r="A730">
        <v>395982</v>
      </c>
      <c r="B730" t="s">
        <v>263</v>
      </c>
      <c r="C730" t="s">
        <v>241</v>
      </c>
      <c r="D730" t="s">
        <v>242</v>
      </c>
      <c r="F730" s="1">
        <v>43186.373460648145</v>
      </c>
      <c r="G730">
        <v>1</v>
      </c>
      <c r="H730">
        <v>737.49</v>
      </c>
      <c r="I730">
        <v>737.49</v>
      </c>
      <c r="J730">
        <v>26</v>
      </c>
      <c r="K730" t="s">
        <v>21</v>
      </c>
      <c r="L730">
        <v>2018</v>
      </c>
      <c r="M730">
        <v>3</v>
      </c>
    </row>
    <row r="731" spans="1:13" x14ac:dyDescent="0.25">
      <c r="A731">
        <v>500925</v>
      </c>
      <c r="B731" t="s">
        <v>264</v>
      </c>
      <c r="C731" t="s">
        <v>241</v>
      </c>
      <c r="D731" t="s">
        <v>242</v>
      </c>
      <c r="F731" s="1">
        <v>43416.436423611114</v>
      </c>
      <c r="G731">
        <v>6</v>
      </c>
      <c r="H731">
        <v>206.91</v>
      </c>
      <c r="I731">
        <v>1241.46</v>
      </c>
      <c r="J731">
        <v>26</v>
      </c>
      <c r="K731" t="s">
        <v>21</v>
      </c>
      <c r="L731">
        <v>2018</v>
      </c>
      <c r="M731">
        <v>11</v>
      </c>
    </row>
    <row r="732" spans="1:13" x14ac:dyDescent="0.25">
      <c r="A732">
        <v>500926</v>
      </c>
      <c r="B732" t="s">
        <v>265</v>
      </c>
      <c r="C732" t="s">
        <v>241</v>
      </c>
      <c r="D732" t="s">
        <v>242</v>
      </c>
      <c r="F732" s="1">
        <v>43416.436423611114</v>
      </c>
      <c r="G732">
        <v>12</v>
      </c>
      <c r="H732">
        <v>108.78</v>
      </c>
      <c r="I732">
        <v>1305.3499999999999</v>
      </c>
      <c r="J732">
        <v>26</v>
      </c>
      <c r="K732" t="s">
        <v>21</v>
      </c>
      <c r="L732">
        <v>2018</v>
      </c>
      <c r="M732">
        <v>11</v>
      </c>
    </row>
    <row r="733" spans="1:13" x14ac:dyDescent="0.25">
      <c r="A733">
        <v>500926</v>
      </c>
      <c r="B733" t="s">
        <v>265</v>
      </c>
      <c r="C733" t="s">
        <v>241</v>
      </c>
      <c r="D733" t="s">
        <v>242</v>
      </c>
      <c r="F733" s="1">
        <v>43626.439710648148</v>
      </c>
      <c r="G733">
        <v>7</v>
      </c>
      <c r="H733">
        <v>108.78</v>
      </c>
      <c r="I733">
        <v>761.45</v>
      </c>
      <c r="J733">
        <v>26</v>
      </c>
      <c r="K733" t="s">
        <v>21</v>
      </c>
      <c r="L733">
        <v>2019</v>
      </c>
      <c r="M733">
        <v>6</v>
      </c>
    </row>
    <row r="734" spans="1:13" x14ac:dyDescent="0.25">
      <c r="A734">
        <v>500926</v>
      </c>
      <c r="B734" t="s">
        <v>265</v>
      </c>
      <c r="C734" t="s">
        <v>241</v>
      </c>
      <c r="D734" t="s">
        <v>242</v>
      </c>
      <c r="F734" s="1">
        <v>43752.393055555556</v>
      </c>
      <c r="G734">
        <v>10</v>
      </c>
      <c r="H734">
        <v>108.78</v>
      </c>
      <c r="I734">
        <v>1087.79</v>
      </c>
      <c r="J734">
        <v>26</v>
      </c>
      <c r="K734" t="s">
        <v>21</v>
      </c>
      <c r="L734">
        <v>2019</v>
      </c>
      <c r="M734">
        <v>10</v>
      </c>
    </row>
    <row r="735" spans="1:13" x14ac:dyDescent="0.25">
      <c r="A735">
        <v>500926</v>
      </c>
      <c r="B735" t="s">
        <v>265</v>
      </c>
      <c r="C735" t="s">
        <v>241</v>
      </c>
      <c r="D735" t="s">
        <v>242</v>
      </c>
      <c r="F735" s="1">
        <v>43815.430763888886</v>
      </c>
      <c r="G735">
        <v>12</v>
      </c>
      <c r="H735">
        <v>108.78</v>
      </c>
      <c r="I735">
        <v>1305.3499999999999</v>
      </c>
      <c r="J735">
        <v>26</v>
      </c>
      <c r="K735" t="s">
        <v>21</v>
      </c>
      <c r="L735">
        <v>2019</v>
      </c>
      <c r="M735">
        <v>12</v>
      </c>
    </row>
    <row r="736" spans="1:13" x14ac:dyDescent="0.25">
      <c r="A736">
        <v>501299</v>
      </c>
      <c r="B736" t="s">
        <v>266</v>
      </c>
      <c r="C736" t="s">
        <v>241</v>
      </c>
      <c r="D736" t="s">
        <v>267</v>
      </c>
      <c r="F736" s="1">
        <v>43143.450682870367</v>
      </c>
      <c r="G736">
        <v>3</v>
      </c>
      <c r="H736">
        <v>842.16</v>
      </c>
      <c r="I736">
        <v>2526.48</v>
      </c>
      <c r="J736">
        <v>26</v>
      </c>
      <c r="K736" t="s">
        <v>21</v>
      </c>
      <c r="L736">
        <v>2018</v>
      </c>
      <c r="M736">
        <v>2</v>
      </c>
    </row>
    <row r="737" spans="1:13" x14ac:dyDescent="0.25">
      <c r="A737">
        <v>501299</v>
      </c>
      <c r="B737" t="s">
        <v>266</v>
      </c>
      <c r="C737" t="s">
        <v>241</v>
      </c>
      <c r="D737" t="s">
        <v>267</v>
      </c>
      <c r="F737" s="1">
        <v>43157.410243055558</v>
      </c>
      <c r="G737">
        <v>2</v>
      </c>
      <c r="H737">
        <v>842.16</v>
      </c>
      <c r="I737">
        <v>1684.32</v>
      </c>
      <c r="J737">
        <v>26</v>
      </c>
      <c r="K737" t="s">
        <v>21</v>
      </c>
      <c r="L737">
        <v>2018</v>
      </c>
      <c r="M737">
        <v>2</v>
      </c>
    </row>
    <row r="738" spans="1:13" x14ac:dyDescent="0.25">
      <c r="A738">
        <v>501299</v>
      </c>
      <c r="B738" t="s">
        <v>266</v>
      </c>
      <c r="C738" t="s">
        <v>241</v>
      </c>
      <c r="D738" t="s">
        <v>267</v>
      </c>
      <c r="F738" s="1">
        <v>43157.410243055558</v>
      </c>
      <c r="G738">
        <v>1</v>
      </c>
      <c r="H738">
        <v>842.16</v>
      </c>
      <c r="I738">
        <v>842.16</v>
      </c>
      <c r="J738">
        <v>26</v>
      </c>
      <c r="K738" t="s">
        <v>21</v>
      </c>
      <c r="L738">
        <v>2018</v>
      </c>
      <c r="M738">
        <v>2</v>
      </c>
    </row>
    <row r="739" spans="1:13" x14ac:dyDescent="0.25">
      <c r="A739">
        <v>501299</v>
      </c>
      <c r="B739" t="s">
        <v>266</v>
      </c>
      <c r="C739" t="s">
        <v>241</v>
      </c>
      <c r="D739" t="s">
        <v>267</v>
      </c>
      <c r="F739" s="1">
        <v>43164.409814814811</v>
      </c>
      <c r="G739">
        <v>2</v>
      </c>
      <c r="H739">
        <v>842.16</v>
      </c>
      <c r="I739">
        <v>1684.32</v>
      </c>
      <c r="J739">
        <v>26</v>
      </c>
      <c r="K739" t="s">
        <v>21</v>
      </c>
      <c r="L739">
        <v>2018</v>
      </c>
      <c r="M739">
        <v>3</v>
      </c>
    </row>
    <row r="740" spans="1:13" x14ac:dyDescent="0.25">
      <c r="A740">
        <v>501299</v>
      </c>
      <c r="B740" t="s">
        <v>266</v>
      </c>
      <c r="C740" t="s">
        <v>241</v>
      </c>
      <c r="D740" t="s">
        <v>267</v>
      </c>
      <c r="F740" s="1">
        <v>43171.395162037035</v>
      </c>
      <c r="G740">
        <v>2</v>
      </c>
      <c r="H740">
        <v>842.16</v>
      </c>
      <c r="I740">
        <v>1684.32</v>
      </c>
      <c r="J740">
        <v>26</v>
      </c>
      <c r="K740" t="s">
        <v>21</v>
      </c>
      <c r="L740">
        <v>2018</v>
      </c>
      <c r="M740">
        <v>3</v>
      </c>
    </row>
    <row r="741" spans="1:13" x14ac:dyDescent="0.25">
      <c r="A741">
        <v>501299</v>
      </c>
      <c r="B741" t="s">
        <v>266</v>
      </c>
      <c r="C741" t="s">
        <v>241</v>
      </c>
      <c r="D741" t="s">
        <v>267</v>
      </c>
      <c r="F741" s="1">
        <v>43185.39739583333</v>
      </c>
      <c r="G741">
        <v>2</v>
      </c>
      <c r="H741">
        <v>842.16</v>
      </c>
      <c r="I741">
        <v>1684.32</v>
      </c>
      <c r="J741">
        <v>26</v>
      </c>
      <c r="K741" t="s">
        <v>21</v>
      </c>
      <c r="L741">
        <v>2018</v>
      </c>
      <c r="M741">
        <v>3</v>
      </c>
    </row>
    <row r="742" spans="1:13" x14ac:dyDescent="0.25">
      <c r="A742">
        <v>501299</v>
      </c>
      <c r="B742" t="s">
        <v>266</v>
      </c>
      <c r="C742" t="s">
        <v>241</v>
      </c>
      <c r="D742" t="s">
        <v>267</v>
      </c>
      <c r="F742" s="1">
        <v>43213.385706018518</v>
      </c>
      <c r="G742">
        <v>2</v>
      </c>
      <c r="H742">
        <v>842.16</v>
      </c>
      <c r="I742">
        <v>1684.32</v>
      </c>
      <c r="J742">
        <v>26</v>
      </c>
      <c r="K742" t="s">
        <v>21</v>
      </c>
      <c r="L742">
        <v>2018</v>
      </c>
      <c r="M742">
        <v>4</v>
      </c>
    </row>
    <row r="743" spans="1:13" x14ac:dyDescent="0.25">
      <c r="A743">
        <v>501299</v>
      </c>
      <c r="B743" t="s">
        <v>266</v>
      </c>
      <c r="C743" t="s">
        <v>241</v>
      </c>
      <c r="D743" t="s">
        <v>267</v>
      </c>
      <c r="F743" s="1">
        <v>43255.368981481479</v>
      </c>
      <c r="G743">
        <v>1</v>
      </c>
      <c r="H743">
        <v>842.16</v>
      </c>
      <c r="I743">
        <v>842.16</v>
      </c>
      <c r="J743">
        <v>26</v>
      </c>
      <c r="K743" t="s">
        <v>21</v>
      </c>
      <c r="L743">
        <v>2018</v>
      </c>
      <c r="M743">
        <v>6</v>
      </c>
    </row>
    <row r="744" spans="1:13" x14ac:dyDescent="0.25">
      <c r="A744">
        <v>501299</v>
      </c>
      <c r="B744" t="s">
        <v>266</v>
      </c>
      <c r="C744" t="s">
        <v>241</v>
      </c>
      <c r="D744" t="s">
        <v>267</v>
      </c>
      <c r="F744" s="1">
        <v>43269.425879629627</v>
      </c>
      <c r="G744">
        <v>1</v>
      </c>
      <c r="H744">
        <v>842.16</v>
      </c>
      <c r="I744">
        <v>842.16</v>
      </c>
      <c r="J744">
        <v>26</v>
      </c>
      <c r="K744" t="s">
        <v>21</v>
      </c>
      <c r="L744">
        <v>2018</v>
      </c>
      <c r="M744">
        <v>6</v>
      </c>
    </row>
    <row r="745" spans="1:13" x14ac:dyDescent="0.25">
      <c r="A745">
        <v>501299</v>
      </c>
      <c r="B745" t="s">
        <v>266</v>
      </c>
      <c r="C745" t="s">
        <v>241</v>
      </c>
      <c r="D745" t="s">
        <v>267</v>
      </c>
      <c r="F745" s="1">
        <v>43270.373738425929</v>
      </c>
      <c r="G745">
        <v>1</v>
      </c>
      <c r="H745">
        <v>842.16</v>
      </c>
      <c r="I745">
        <v>842.16</v>
      </c>
      <c r="J745">
        <v>26</v>
      </c>
      <c r="K745" t="s">
        <v>21</v>
      </c>
      <c r="L745">
        <v>2018</v>
      </c>
      <c r="M745">
        <v>6</v>
      </c>
    </row>
    <row r="746" spans="1:13" x14ac:dyDescent="0.25">
      <c r="A746">
        <v>501299</v>
      </c>
      <c r="B746" t="s">
        <v>266</v>
      </c>
      <c r="C746" t="s">
        <v>241</v>
      </c>
      <c r="D746" t="s">
        <v>267</v>
      </c>
      <c r="F746" s="1">
        <v>43325.400393518517</v>
      </c>
      <c r="G746">
        <v>1</v>
      </c>
      <c r="H746">
        <v>842.16</v>
      </c>
      <c r="I746">
        <v>842.16</v>
      </c>
      <c r="J746">
        <v>26</v>
      </c>
      <c r="K746" t="s">
        <v>21</v>
      </c>
      <c r="L746">
        <v>2018</v>
      </c>
      <c r="M746">
        <v>8</v>
      </c>
    </row>
    <row r="747" spans="1:13" x14ac:dyDescent="0.25">
      <c r="A747">
        <v>501299</v>
      </c>
      <c r="B747" t="s">
        <v>266</v>
      </c>
      <c r="C747" t="s">
        <v>241</v>
      </c>
      <c r="D747" t="s">
        <v>267</v>
      </c>
      <c r="F747" s="1">
        <v>43364.389722222222</v>
      </c>
      <c r="G747">
        <v>2</v>
      </c>
      <c r="H747">
        <v>842.16</v>
      </c>
      <c r="I747">
        <v>1684.32</v>
      </c>
      <c r="J747">
        <v>26</v>
      </c>
      <c r="K747" t="s">
        <v>21</v>
      </c>
      <c r="L747">
        <v>2018</v>
      </c>
      <c r="M747">
        <v>9</v>
      </c>
    </row>
    <row r="748" spans="1:13" x14ac:dyDescent="0.25">
      <c r="A748">
        <v>501299</v>
      </c>
      <c r="B748" t="s">
        <v>266</v>
      </c>
      <c r="C748" t="s">
        <v>241</v>
      </c>
      <c r="D748" t="s">
        <v>267</v>
      </c>
      <c r="F748" s="1">
        <v>43409.375393518516</v>
      </c>
      <c r="G748">
        <v>4</v>
      </c>
      <c r="H748">
        <v>842.16</v>
      </c>
      <c r="I748">
        <v>3368.64</v>
      </c>
      <c r="J748">
        <v>26</v>
      </c>
      <c r="K748" t="s">
        <v>21</v>
      </c>
      <c r="L748">
        <v>2018</v>
      </c>
      <c r="M748">
        <v>11</v>
      </c>
    </row>
    <row r="749" spans="1:13" x14ac:dyDescent="0.25">
      <c r="A749">
        <v>501299</v>
      </c>
      <c r="B749" t="s">
        <v>266</v>
      </c>
      <c r="C749" t="s">
        <v>241</v>
      </c>
      <c r="D749" t="s">
        <v>267</v>
      </c>
      <c r="F749" s="1">
        <v>43451.403321759259</v>
      </c>
      <c r="G749">
        <v>4</v>
      </c>
      <c r="H749">
        <v>842.16</v>
      </c>
      <c r="I749">
        <v>3368.64</v>
      </c>
      <c r="J749">
        <v>26</v>
      </c>
      <c r="K749" t="s">
        <v>21</v>
      </c>
      <c r="L749">
        <v>2018</v>
      </c>
      <c r="M749">
        <v>12</v>
      </c>
    </row>
    <row r="750" spans="1:13" x14ac:dyDescent="0.25">
      <c r="A750">
        <v>501299</v>
      </c>
      <c r="B750" t="s">
        <v>266</v>
      </c>
      <c r="C750" t="s">
        <v>241</v>
      </c>
      <c r="D750" t="s">
        <v>267</v>
      </c>
      <c r="F750" s="1">
        <v>43452.410891203705</v>
      </c>
      <c r="G750">
        <v>1</v>
      </c>
      <c r="H750">
        <v>951.06</v>
      </c>
      <c r="I750">
        <v>951.06</v>
      </c>
      <c r="J750">
        <v>26</v>
      </c>
      <c r="K750" t="s">
        <v>21</v>
      </c>
      <c r="L750">
        <v>2018</v>
      </c>
      <c r="M750">
        <v>12</v>
      </c>
    </row>
    <row r="751" spans="1:13" x14ac:dyDescent="0.25">
      <c r="A751">
        <v>501299</v>
      </c>
      <c r="B751" t="s">
        <v>266</v>
      </c>
      <c r="C751" t="s">
        <v>241</v>
      </c>
      <c r="D751" t="s">
        <v>267</v>
      </c>
      <c r="F751" s="1">
        <v>43521.404745370368</v>
      </c>
      <c r="G751">
        <v>1</v>
      </c>
      <c r="H751">
        <v>842.16</v>
      </c>
      <c r="I751">
        <v>842.16</v>
      </c>
      <c r="J751">
        <v>26</v>
      </c>
      <c r="K751" t="s">
        <v>21</v>
      </c>
      <c r="L751">
        <v>2019</v>
      </c>
      <c r="M751">
        <v>2</v>
      </c>
    </row>
    <row r="752" spans="1:13" x14ac:dyDescent="0.25">
      <c r="A752">
        <v>501299</v>
      </c>
      <c r="B752" t="s">
        <v>266</v>
      </c>
      <c r="C752" t="s">
        <v>241</v>
      </c>
      <c r="D752" t="s">
        <v>267</v>
      </c>
      <c r="F752" s="1">
        <v>43528.374259259261</v>
      </c>
      <c r="G752">
        <v>2</v>
      </c>
      <c r="H752">
        <v>842.16</v>
      </c>
      <c r="I752">
        <v>1684.32</v>
      </c>
      <c r="J752">
        <v>26</v>
      </c>
      <c r="K752" t="s">
        <v>21</v>
      </c>
      <c r="L752">
        <v>2019</v>
      </c>
      <c r="M752">
        <v>3</v>
      </c>
    </row>
    <row r="753" spans="1:13" x14ac:dyDescent="0.25">
      <c r="A753">
        <v>501299</v>
      </c>
      <c r="B753" t="s">
        <v>266</v>
      </c>
      <c r="C753" t="s">
        <v>241</v>
      </c>
      <c r="D753" t="s">
        <v>267</v>
      </c>
      <c r="F753" s="1">
        <v>43570.396539351852</v>
      </c>
      <c r="G753">
        <v>1</v>
      </c>
      <c r="H753">
        <v>842.16</v>
      </c>
      <c r="I753">
        <v>842.16</v>
      </c>
      <c r="J753">
        <v>26</v>
      </c>
      <c r="K753" t="s">
        <v>21</v>
      </c>
      <c r="L753">
        <v>2019</v>
      </c>
      <c r="M753">
        <v>4</v>
      </c>
    </row>
    <row r="754" spans="1:13" x14ac:dyDescent="0.25">
      <c r="A754">
        <v>501299</v>
      </c>
      <c r="B754" t="s">
        <v>266</v>
      </c>
      <c r="C754" t="s">
        <v>241</v>
      </c>
      <c r="D754" t="s">
        <v>267</v>
      </c>
      <c r="F754" s="1">
        <v>43570.396539351852</v>
      </c>
      <c r="G754">
        <v>1</v>
      </c>
      <c r="H754">
        <v>842.16</v>
      </c>
      <c r="I754">
        <v>842.16</v>
      </c>
      <c r="J754">
        <v>26</v>
      </c>
      <c r="K754" t="s">
        <v>21</v>
      </c>
      <c r="L754">
        <v>2019</v>
      </c>
      <c r="M754">
        <v>4</v>
      </c>
    </row>
    <row r="755" spans="1:13" x14ac:dyDescent="0.25">
      <c r="A755">
        <v>501299</v>
      </c>
      <c r="B755" t="s">
        <v>266</v>
      </c>
      <c r="C755" t="s">
        <v>241</v>
      </c>
      <c r="D755" t="s">
        <v>267</v>
      </c>
      <c r="F755" s="1">
        <v>43581.569513888891</v>
      </c>
      <c r="G755">
        <v>1</v>
      </c>
      <c r="H755">
        <v>842.16</v>
      </c>
      <c r="I755">
        <v>842.16</v>
      </c>
      <c r="J755">
        <v>26</v>
      </c>
      <c r="K755" t="s">
        <v>21</v>
      </c>
      <c r="L755">
        <v>2019</v>
      </c>
      <c r="M755">
        <v>4</v>
      </c>
    </row>
    <row r="756" spans="1:13" x14ac:dyDescent="0.25">
      <c r="A756">
        <v>501299</v>
      </c>
      <c r="B756" t="s">
        <v>266</v>
      </c>
      <c r="C756" t="s">
        <v>241</v>
      </c>
      <c r="D756" t="s">
        <v>267</v>
      </c>
      <c r="F756" s="1">
        <v>43647.455625000002</v>
      </c>
      <c r="G756">
        <v>1</v>
      </c>
      <c r="H756">
        <v>842.16</v>
      </c>
      <c r="I756">
        <v>842.16</v>
      </c>
      <c r="J756">
        <v>26</v>
      </c>
      <c r="K756" t="s">
        <v>21</v>
      </c>
      <c r="L756">
        <v>2019</v>
      </c>
      <c r="M756">
        <v>7</v>
      </c>
    </row>
    <row r="757" spans="1:13" x14ac:dyDescent="0.25">
      <c r="A757">
        <v>501299</v>
      </c>
      <c r="B757" t="s">
        <v>266</v>
      </c>
      <c r="C757" t="s">
        <v>241</v>
      </c>
      <c r="D757" t="s">
        <v>267</v>
      </c>
      <c r="F757" s="1">
        <v>43661.430578703701</v>
      </c>
      <c r="G757">
        <v>1</v>
      </c>
      <c r="H757">
        <v>842.16</v>
      </c>
      <c r="I757">
        <v>842.16</v>
      </c>
      <c r="J757">
        <v>26</v>
      </c>
      <c r="K757" t="s">
        <v>21</v>
      </c>
      <c r="L757">
        <v>2019</v>
      </c>
      <c r="M757">
        <v>7</v>
      </c>
    </row>
    <row r="758" spans="1:13" x14ac:dyDescent="0.25">
      <c r="A758">
        <v>501299</v>
      </c>
      <c r="B758" t="s">
        <v>266</v>
      </c>
      <c r="C758" t="s">
        <v>241</v>
      </c>
      <c r="D758" t="s">
        <v>267</v>
      </c>
      <c r="F758" s="1">
        <v>43682.401122685187</v>
      </c>
      <c r="G758">
        <v>2</v>
      </c>
      <c r="H758">
        <v>842.16</v>
      </c>
      <c r="I758">
        <v>1684.32</v>
      </c>
      <c r="J758">
        <v>26</v>
      </c>
      <c r="K758" t="s">
        <v>21</v>
      </c>
      <c r="L758">
        <v>2019</v>
      </c>
      <c r="M758">
        <v>8</v>
      </c>
    </row>
    <row r="759" spans="1:13" x14ac:dyDescent="0.25">
      <c r="A759">
        <v>501299</v>
      </c>
      <c r="B759" t="s">
        <v>266</v>
      </c>
      <c r="C759" t="s">
        <v>241</v>
      </c>
      <c r="D759" t="s">
        <v>267</v>
      </c>
      <c r="F759" s="1">
        <v>43710.405949074076</v>
      </c>
      <c r="G759">
        <v>1</v>
      </c>
      <c r="H759">
        <v>842.16</v>
      </c>
      <c r="I759">
        <v>842.16</v>
      </c>
      <c r="J759">
        <v>26</v>
      </c>
      <c r="K759" t="s">
        <v>21</v>
      </c>
      <c r="L759">
        <v>2019</v>
      </c>
      <c r="M759">
        <v>9</v>
      </c>
    </row>
    <row r="760" spans="1:13" x14ac:dyDescent="0.25">
      <c r="A760">
        <v>501299</v>
      </c>
      <c r="B760" t="s">
        <v>266</v>
      </c>
      <c r="C760" t="s">
        <v>241</v>
      </c>
      <c r="D760" t="s">
        <v>267</v>
      </c>
      <c r="F760" s="1">
        <v>43724.411099537036</v>
      </c>
      <c r="G760">
        <v>1</v>
      </c>
      <c r="H760">
        <v>842.16</v>
      </c>
      <c r="I760">
        <v>842.16</v>
      </c>
      <c r="J760">
        <v>26</v>
      </c>
      <c r="K760" t="s">
        <v>21</v>
      </c>
      <c r="L760">
        <v>2019</v>
      </c>
      <c r="M760">
        <v>9</v>
      </c>
    </row>
    <row r="761" spans="1:13" x14ac:dyDescent="0.25">
      <c r="A761">
        <v>501299</v>
      </c>
      <c r="B761" t="s">
        <v>266</v>
      </c>
      <c r="C761" t="s">
        <v>241</v>
      </c>
      <c r="D761" t="s">
        <v>267</v>
      </c>
      <c r="F761" s="1">
        <v>43752.393055555556</v>
      </c>
      <c r="G761">
        <v>1</v>
      </c>
      <c r="H761">
        <v>842.16</v>
      </c>
      <c r="I761">
        <v>842.16</v>
      </c>
      <c r="J761">
        <v>26</v>
      </c>
      <c r="K761" t="s">
        <v>21</v>
      </c>
      <c r="L761">
        <v>2019</v>
      </c>
      <c r="M761">
        <v>10</v>
      </c>
    </row>
    <row r="762" spans="1:13" x14ac:dyDescent="0.25">
      <c r="A762">
        <v>501299</v>
      </c>
      <c r="B762" t="s">
        <v>266</v>
      </c>
      <c r="C762" t="s">
        <v>241</v>
      </c>
      <c r="D762" t="s">
        <v>267</v>
      </c>
      <c r="F762" s="1">
        <v>43773.42659722222</v>
      </c>
      <c r="G762">
        <v>1</v>
      </c>
      <c r="H762">
        <v>842.16</v>
      </c>
      <c r="I762">
        <v>842.16</v>
      </c>
      <c r="J762">
        <v>26</v>
      </c>
      <c r="K762" t="s">
        <v>21</v>
      </c>
      <c r="L762">
        <v>2019</v>
      </c>
      <c r="M762">
        <v>11</v>
      </c>
    </row>
    <row r="763" spans="1:13" x14ac:dyDescent="0.25">
      <c r="A763">
        <v>501299</v>
      </c>
      <c r="B763" t="s">
        <v>266</v>
      </c>
      <c r="C763" t="s">
        <v>241</v>
      </c>
      <c r="D763" t="s">
        <v>267</v>
      </c>
      <c r="F763" s="1">
        <v>43787.425046296295</v>
      </c>
      <c r="G763">
        <v>1</v>
      </c>
      <c r="H763">
        <v>842.16</v>
      </c>
      <c r="I763">
        <v>842.16</v>
      </c>
      <c r="J763">
        <v>26</v>
      </c>
      <c r="K763" t="s">
        <v>21</v>
      </c>
      <c r="L763">
        <v>2019</v>
      </c>
      <c r="M763">
        <v>11</v>
      </c>
    </row>
    <row r="764" spans="1:13" x14ac:dyDescent="0.25">
      <c r="A764">
        <v>905098</v>
      </c>
      <c r="B764" t="s">
        <v>268</v>
      </c>
      <c r="C764" t="s">
        <v>14</v>
      </c>
      <c r="D764" t="s">
        <v>269</v>
      </c>
      <c r="E764" t="s">
        <v>270</v>
      </c>
      <c r="F764" s="1">
        <v>43581.569513888891</v>
      </c>
      <c r="G764">
        <v>1</v>
      </c>
      <c r="H764">
        <v>398.86</v>
      </c>
      <c r="I764">
        <v>398.86</v>
      </c>
      <c r="J764">
        <v>26</v>
      </c>
      <c r="K764" t="s">
        <v>21</v>
      </c>
      <c r="L764">
        <v>2019</v>
      </c>
      <c r="M764">
        <v>4</v>
      </c>
    </row>
    <row r="765" spans="1:13" x14ac:dyDescent="0.25">
      <c r="A765">
        <v>905098</v>
      </c>
      <c r="B765" t="s">
        <v>268</v>
      </c>
      <c r="C765" t="s">
        <v>14</v>
      </c>
      <c r="D765" t="s">
        <v>269</v>
      </c>
      <c r="E765" t="s">
        <v>270</v>
      </c>
      <c r="F765" s="1">
        <v>43633.403912037036</v>
      </c>
      <c r="G765">
        <v>1</v>
      </c>
      <c r="H765">
        <v>398.86</v>
      </c>
      <c r="I765">
        <v>398.86</v>
      </c>
      <c r="J765">
        <v>26</v>
      </c>
      <c r="K765" t="s">
        <v>21</v>
      </c>
      <c r="L765">
        <v>2019</v>
      </c>
      <c r="M765">
        <v>6</v>
      </c>
    </row>
    <row r="766" spans="1:13" x14ac:dyDescent="0.25">
      <c r="A766">
        <v>501399</v>
      </c>
      <c r="B766" t="s">
        <v>271</v>
      </c>
      <c r="C766" t="s">
        <v>241</v>
      </c>
      <c r="D766" t="s">
        <v>244</v>
      </c>
      <c r="F766" s="1">
        <v>43164.409814814811</v>
      </c>
      <c r="G766">
        <v>1</v>
      </c>
      <c r="H766">
        <v>425.92</v>
      </c>
      <c r="I766">
        <v>425.92</v>
      </c>
      <c r="J766">
        <v>26</v>
      </c>
      <c r="K766" t="s">
        <v>21</v>
      </c>
      <c r="L766">
        <v>2018</v>
      </c>
      <c r="M766">
        <v>3</v>
      </c>
    </row>
    <row r="767" spans="1:13" x14ac:dyDescent="0.25">
      <c r="A767">
        <v>501399</v>
      </c>
      <c r="B767" t="s">
        <v>271</v>
      </c>
      <c r="C767" t="s">
        <v>241</v>
      </c>
      <c r="D767" t="s">
        <v>244</v>
      </c>
      <c r="F767" s="1">
        <v>43185.39739583333</v>
      </c>
      <c r="G767">
        <v>1</v>
      </c>
      <c r="H767">
        <v>425.92</v>
      </c>
      <c r="I767">
        <v>425.92</v>
      </c>
      <c r="J767">
        <v>26</v>
      </c>
      <c r="K767" t="s">
        <v>21</v>
      </c>
      <c r="L767">
        <v>2018</v>
      </c>
      <c r="M767">
        <v>3</v>
      </c>
    </row>
    <row r="768" spans="1:13" x14ac:dyDescent="0.25">
      <c r="A768">
        <v>501152</v>
      </c>
      <c r="B768" t="s">
        <v>272</v>
      </c>
      <c r="C768" t="s">
        <v>241</v>
      </c>
      <c r="D768" t="s">
        <v>257</v>
      </c>
      <c r="F768" s="1">
        <v>43451.403321759259</v>
      </c>
      <c r="G768">
        <v>13</v>
      </c>
      <c r="H768">
        <v>139.15</v>
      </c>
      <c r="I768">
        <v>1808.96</v>
      </c>
      <c r="J768">
        <v>26</v>
      </c>
      <c r="K768" t="s">
        <v>21</v>
      </c>
      <c r="L768">
        <v>2018</v>
      </c>
      <c r="M768">
        <v>12</v>
      </c>
    </row>
    <row r="769" spans="1:13" x14ac:dyDescent="0.25">
      <c r="A769">
        <v>501152</v>
      </c>
      <c r="B769" t="s">
        <v>272</v>
      </c>
      <c r="C769" t="s">
        <v>241</v>
      </c>
      <c r="D769" t="s">
        <v>257</v>
      </c>
      <c r="F769" s="1">
        <v>43452.410891203705</v>
      </c>
      <c r="G769">
        <v>3</v>
      </c>
      <c r="H769">
        <v>139.15</v>
      </c>
      <c r="I769">
        <v>417.45</v>
      </c>
      <c r="J769">
        <v>26</v>
      </c>
      <c r="K769" t="s">
        <v>21</v>
      </c>
      <c r="L769">
        <v>2018</v>
      </c>
      <c r="M769">
        <v>12</v>
      </c>
    </row>
    <row r="770" spans="1:13" x14ac:dyDescent="0.25">
      <c r="A770">
        <v>501152</v>
      </c>
      <c r="B770" t="s">
        <v>272</v>
      </c>
      <c r="C770" t="s">
        <v>241</v>
      </c>
      <c r="D770" t="s">
        <v>257</v>
      </c>
      <c r="F770" s="1">
        <v>43454.418310185189</v>
      </c>
      <c r="G770">
        <v>9</v>
      </c>
      <c r="H770">
        <v>139.15</v>
      </c>
      <c r="I770">
        <v>1252.3599999999999</v>
      </c>
      <c r="J770">
        <v>26</v>
      </c>
      <c r="K770" t="s">
        <v>21</v>
      </c>
      <c r="L770">
        <v>2018</v>
      </c>
      <c r="M770">
        <v>12</v>
      </c>
    </row>
    <row r="771" spans="1:13" x14ac:dyDescent="0.25">
      <c r="A771">
        <v>501152</v>
      </c>
      <c r="B771" t="s">
        <v>272</v>
      </c>
      <c r="C771" t="s">
        <v>241</v>
      </c>
      <c r="D771" t="s">
        <v>257</v>
      </c>
      <c r="F771" s="1">
        <v>43626.439710648148</v>
      </c>
      <c r="G771">
        <v>10</v>
      </c>
      <c r="H771">
        <v>139.15</v>
      </c>
      <c r="I771">
        <v>1391.51</v>
      </c>
      <c r="J771">
        <v>26</v>
      </c>
      <c r="K771" t="s">
        <v>21</v>
      </c>
      <c r="L771">
        <v>2019</v>
      </c>
      <c r="M771">
        <v>6</v>
      </c>
    </row>
    <row r="772" spans="1:13" x14ac:dyDescent="0.25">
      <c r="A772">
        <v>396661</v>
      </c>
      <c r="B772" t="s">
        <v>273</v>
      </c>
      <c r="C772" t="s">
        <v>241</v>
      </c>
      <c r="D772" t="s">
        <v>257</v>
      </c>
      <c r="F772" s="1">
        <v>43255.368981481479</v>
      </c>
      <c r="G772">
        <v>15</v>
      </c>
      <c r="H772">
        <v>91.16</v>
      </c>
      <c r="I772">
        <v>1367.43</v>
      </c>
      <c r="J772">
        <v>26</v>
      </c>
      <c r="K772" t="s">
        <v>21</v>
      </c>
      <c r="L772">
        <v>2018</v>
      </c>
      <c r="M772">
        <v>6</v>
      </c>
    </row>
    <row r="773" spans="1:13" x14ac:dyDescent="0.25">
      <c r="A773">
        <v>396661</v>
      </c>
      <c r="B773" t="s">
        <v>273</v>
      </c>
      <c r="C773" t="s">
        <v>241</v>
      </c>
      <c r="D773" t="s">
        <v>257</v>
      </c>
      <c r="F773" s="1">
        <v>43283.327835648146</v>
      </c>
      <c r="G773">
        <v>5</v>
      </c>
      <c r="H773">
        <v>91.16</v>
      </c>
      <c r="I773">
        <v>455.81</v>
      </c>
      <c r="J773">
        <v>26</v>
      </c>
      <c r="K773" t="s">
        <v>21</v>
      </c>
      <c r="L773">
        <v>2018</v>
      </c>
      <c r="M773">
        <v>7</v>
      </c>
    </row>
    <row r="774" spans="1:13" x14ac:dyDescent="0.25">
      <c r="A774">
        <v>396661</v>
      </c>
      <c r="B774" t="s">
        <v>273</v>
      </c>
      <c r="C774" t="s">
        <v>241</v>
      </c>
      <c r="D774" t="s">
        <v>257</v>
      </c>
      <c r="F774" s="1">
        <v>43416.436423611114</v>
      </c>
      <c r="G774">
        <v>12</v>
      </c>
      <c r="H774">
        <v>91.16</v>
      </c>
      <c r="I774">
        <v>1093.94</v>
      </c>
      <c r="J774">
        <v>26</v>
      </c>
      <c r="K774" t="s">
        <v>21</v>
      </c>
      <c r="L774">
        <v>2018</v>
      </c>
      <c r="M774">
        <v>11</v>
      </c>
    </row>
    <row r="775" spans="1:13" x14ac:dyDescent="0.25">
      <c r="A775">
        <v>396661</v>
      </c>
      <c r="B775" t="s">
        <v>273</v>
      </c>
      <c r="C775" t="s">
        <v>241</v>
      </c>
      <c r="D775" t="s">
        <v>257</v>
      </c>
      <c r="F775" s="1">
        <v>43451.403321759259</v>
      </c>
      <c r="G775">
        <v>25</v>
      </c>
      <c r="H775">
        <v>91.16</v>
      </c>
      <c r="I775">
        <v>2279.0500000000002</v>
      </c>
      <c r="J775">
        <v>26</v>
      </c>
      <c r="K775" t="s">
        <v>21</v>
      </c>
      <c r="L775">
        <v>2018</v>
      </c>
      <c r="M775">
        <v>12</v>
      </c>
    </row>
    <row r="776" spans="1:13" x14ac:dyDescent="0.25">
      <c r="A776">
        <v>396661</v>
      </c>
      <c r="B776" t="s">
        <v>273</v>
      </c>
      <c r="C776" t="s">
        <v>241</v>
      </c>
      <c r="D776" t="s">
        <v>257</v>
      </c>
      <c r="F776" s="1">
        <v>43570.396539351852</v>
      </c>
      <c r="G776">
        <v>2</v>
      </c>
      <c r="H776">
        <v>91.16</v>
      </c>
      <c r="I776">
        <v>182.32</v>
      </c>
      <c r="J776">
        <v>26</v>
      </c>
      <c r="K776" t="s">
        <v>21</v>
      </c>
      <c r="L776">
        <v>2019</v>
      </c>
      <c r="M776">
        <v>4</v>
      </c>
    </row>
    <row r="777" spans="1:13" x14ac:dyDescent="0.25">
      <c r="A777">
        <v>396661</v>
      </c>
      <c r="B777" t="s">
        <v>273</v>
      </c>
      <c r="C777" t="s">
        <v>241</v>
      </c>
      <c r="D777" t="s">
        <v>257</v>
      </c>
      <c r="F777" s="1">
        <v>43570.396539351852</v>
      </c>
      <c r="G777">
        <v>13</v>
      </c>
      <c r="H777">
        <v>91.16</v>
      </c>
      <c r="I777">
        <v>1185.0999999999999</v>
      </c>
      <c r="J777">
        <v>26</v>
      </c>
      <c r="K777" t="s">
        <v>21</v>
      </c>
      <c r="L777">
        <v>2019</v>
      </c>
      <c r="M777">
        <v>4</v>
      </c>
    </row>
    <row r="778" spans="1:13" x14ac:dyDescent="0.25">
      <c r="A778">
        <v>396661</v>
      </c>
      <c r="B778" t="s">
        <v>273</v>
      </c>
      <c r="C778" t="s">
        <v>241</v>
      </c>
      <c r="D778" t="s">
        <v>257</v>
      </c>
      <c r="F778" s="1">
        <v>43598.417407407411</v>
      </c>
      <c r="G778">
        <v>12</v>
      </c>
      <c r="H778">
        <v>91.16</v>
      </c>
      <c r="I778">
        <v>1093.94</v>
      </c>
      <c r="J778">
        <v>26</v>
      </c>
      <c r="K778" t="s">
        <v>21</v>
      </c>
      <c r="L778">
        <v>2019</v>
      </c>
      <c r="M778">
        <v>5</v>
      </c>
    </row>
    <row r="779" spans="1:13" x14ac:dyDescent="0.25">
      <c r="A779">
        <v>396661</v>
      </c>
      <c r="B779" t="s">
        <v>273</v>
      </c>
      <c r="C779" t="s">
        <v>241</v>
      </c>
      <c r="D779" t="s">
        <v>257</v>
      </c>
      <c r="F779" s="1">
        <v>43626.439710648148</v>
      </c>
      <c r="G779">
        <v>17</v>
      </c>
      <c r="H779">
        <v>91.16</v>
      </c>
      <c r="I779">
        <v>1549.75</v>
      </c>
      <c r="J779">
        <v>26</v>
      </c>
      <c r="K779" t="s">
        <v>21</v>
      </c>
      <c r="L779">
        <v>2019</v>
      </c>
      <c r="M779">
        <v>6</v>
      </c>
    </row>
    <row r="780" spans="1:13" x14ac:dyDescent="0.25">
      <c r="A780">
        <v>396661</v>
      </c>
      <c r="B780" t="s">
        <v>273</v>
      </c>
      <c r="C780" t="s">
        <v>241</v>
      </c>
      <c r="D780" t="s">
        <v>257</v>
      </c>
      <c r="F780" s="1">
        <v>43661.430578703701</v>
      </c>
      <c r="G780">
        <v>10</v>
      </c>
      <c r="H780">
        <v>91.16</v>
      </c>
      <c r="I780">
        <v>911.62</v>
      </c>
      <c r="J780">
        <v>26</v>
      </c>
      <c r="K780" t="s">
        <v>21</v>
      </c>
      <c r="L780">
        <v>2019</v>
      </c>
      <c r="M780">
        <v>7</v>
      </c>
    </row>
    <row r="781" spans="1:13" x14ac:dyDescent="0.25">
      <c r="A781">
        <v>396661</v>
      </c>
      <c r="B781" t="s">
        <v>273</v>
      </c>
      <c r="C781" t="s">
        <v>241</v>
      </c>
      <c r="D781" t="s">
        <v>257</v>
      </c>
      <c r="F781" s="1">
        <v>43696.430821759262</v>
      </c>
      <c r="G781">
        <v>3</v>
      </c>
      <c r="H781">
        <v>91.16</v>
      </c>
      <c r="I781">
        <v>273.49</v>
      </c>
      <c r="J781">
        <v>26</v>
      </c>
      <c r="K781" t="s">
        <v>21</v>
      </c>
      <c r="L781">
        <v>2019</v>
      </c>
      <c r="M781">
        <v>8</v>
      </c>
    </row>
    <row r="782" spans="1:13" x14ac:dyDescent="0.25">
      <c r="A782">
        <v>396661</v>
      </c>
      <c r="B782" t="s">
        <v>273</v>
      </c>
      <c r="C782" t="s">
        <v>241</v>
      </c>
      <c r="D782" t="s">
        <v>257</v>
      </c>
      <c r="F782" s="1">
        <v>43696.430821759262</v>
      </c>
      <c r="G782">
        <v>12</v>
      </c>
      <c r="H782">
        <v>91.16</v>
      </c>
      <c r="I782">
        <v>1093.94</v>
      </c>
      <c r="J782">
        <v>26</v>
      </c>
      <c r="K782" t="s">
        <v>21</v>
      </c>
      <c r="L782">
        <v>2019</v>
      </c>
      <c r="M782">
        <v>8</v>
      </c>
    </row>
    <row r="783" spans="1:13" x14ac:dyDescent="0.25">
      <c r="A783">
        <v>396661</v>
      </c>
      <c r="B783" t="s">
        <v>273</v>
      </c>
      <c r="C783" t="s">
        <v>241</v>
      </c>
      <c r="D783" t="s">
        <v>257</v>
      </c>
      <c r="F783" s="1">
        <v>43752.393055555556</v>
      </c>
      <c r="G783">
        <v>20</v>
      </c>
      <c r="H783">
        <v>91.16</v>
      </c>
      <c r="I783">
        <v>1823.24</v>
      </c>
      <c r="J783">
        <v>26</v>
      </c>
      <c r="K783" t="s">
        <v>21</v>
      </c>
      <c r="L783">
        <v>2019</v>
      </c>
      <c r="M783">
        <v>10</v>
      </c>
    </row>
    <row r="784" spans="1:13" x14ac:dyDescent="0.25">
      <c r="A784">
        <v>396661</v>
      </c>
      <c r="B784" t="s">
        <v>273</v>
      </c>
      <c r="C784" t="s">
        <v>241</v>
      </c>
      <c r="D784" t="s">
        <v>257</v>
      </c>
      <c r="F784" s="1">
        <v>43773.42659722222</v>
      </c>
      <c r="G784">
        <v>15</v>
      </c>
      <c r="H784">
        <v>91.16</v>
      </c>
      <c r="I784">
        <v>1367.43</v>
      </c>
      <c r="J784">
        <v>26</v>
      </c>
      <c r="K784" t="s">
        <v>21</v>
      </c>
      <c r="L784">
        <v>2019</v>
      </c>
      <c r="M784">
        <v>11</v>
      </c>
    </row>
    <row r="785" spans="1:13" x14ac:dyDescent="0.25">
      <c r="A785">
        <v>396661</v>
      </c>
      <c r="B785" t="s">
        <v>273</v>
      </c>
      <c r="C785" t="s">
        <v>241</v>
      </c>
      <c r="D785" t="s">
        <v>257</v>
      </c>
      <c r="F785" s="1">
        <v>43787.425046296295</v>
      </c>
      <c r="G785">
        <v>12</v>
      </c>
      <c r="H785">
        <v>91.16</v>
      </c>
      <c r="I785">
        <v>1093.94</v>
      </c>
      <c r="J785">
        <v>26</v>
      </c>
      <c r="K785" t="s">
        <v>21</v>
      </c>
      <c r="L785">
        <v>2019</v>
      </c>
      <c r="M785">
        <v>11</v>
      </c>
    </row>
    <row r="786" spans="1:13" x14ac:dyDescent="0.25">
      <c r="A786">
        <v>396661</v>
      </c>
      <c r="B786" t="s">
        <v>273</v>
      </c>
      <c r="C786" t="s">
        <v>241</v>
      </c>
      <c r="D786" t="s">
        <v>257</v>
      </c>
      <c r="F786" s="1">
        <v>43798.431006944447</v>
      </c>
      <c r="G786">
        <v>10</v>
      </c>
      <c r="H786">
        <v>91.16</v>
      </c>
      <c r="I786">
        <v>911.62</v>
      </c>
      <c r="J786">
        <v>26</v>
      </c>
      <c r="K786" t="s">
        <v>21</v>
      </c>
      <c r="L786">
        <v>2019</v>
      </c>
      <c r="M786">
        <v>11</v>
      </c>
    </row>
    <row r="787" spans="1:13" x14ac:dyDescent="0.25">
      <c r="A787">
        <v>396661</v>
      </c>
      <c r="B787" t="s">
        <v>273</v>
      </c>
      <c r="C787" t="s">
        <v>241</v>
      </c>
      <c r="D787" t="s">
        <v>257</v>
      </c>
      <c r="F787" s="1">
        <v>43815.430763888886</v>
      </c>
      <c r="G787">
        <v>12</v>
      </c>
      <c r="H787">
        <v>91.16</v>
      </c>
      <c r="I787">
        <v>1093.94</v>
      </c>
      <c r="J787">
        <v>26</v>
      </c>
      <c r="K787" t="s">
        <v>21</v>
      </c>
      <c r="L787">
        <v>2019</v>
      </c>
      <c r="M787">
        <v>12</v>
      </c>
    </row>
    <row r="788" spans="1:13" x14ac:dyDescent="0.25">
      <c r="A788">
        <v>396706</v>
      </c>
      <c r="B788" t="s">
        <v>274</v>
      </c>
      <c r="C788" t="s">
        <v>241</v>
      </c>
      <c r="D788" t="s">
        <v>257</v>
      </c>
      <c r="F788" s="1">
        <v>43122.385231481479</v>
      </c>
      <c r="G788">
        <v>1</v>
      </c>
      <c r="H788">
        <v>675.3</v>
      </c>
      <c r="I788">
        <v>675.3</v>
      </c>
      <c r="J788">
        <v>26</v>
      </c>
      <c r="K788" t="s">
        <v>21</v>
      </c>
      <c r="L788">
        <v>2018</v>
      </c>
      <c r="M788">
        <v>1</v>
      </c>
    </row>
    <row r="789" spans="1:13" x14ac:dyDescent="0.25">
      <c r="A789">
        <v>396706</v>
      </c>
      <c r="B789" t="s">
        <v>274</v>
      </c>
      <c r="C789" t="s">
        <v>241</v>
      </c>
      <c r="D789" t="s">
        <v>257</v>
      </c>
      <c r="F789" s="1">
        <v>43175.39603009259</v>
      </c>
      <c r="G789">
        <v>1</v>
      </c>
      <c r="H789">
        <v>675.3</v>
      </c>
      <c r="I789">
        <v>675.3</v>
      </c>
      <c r="J789">
        <v>26</v>
      </c>
      <c r="K789" t="s">
        <v>21</v>
      </c>
      <c r="L789">
        <v>2018</v>
      </c>
      <c r="M789">
        <v>3</v>
      </c>
    </row>
    <row r="790" spans="1:13" x14ac:dyDescent="0.25">
      <c r="A790">
        <v>396706</v>
      </c>
      <c r="B790" t="s">
        <v>274</v>
      </c>
      <c r="C790" t="s">
        <v>241</v>
      </c>
      <c r="D790" t="s">
        <v>257</v>
      </c>
      <c r="F790" s="1">
        <v>43185.39739583333</v>
      </c>
      <c r="G790">
        <v>1</v>
      </c>
      <c r="H790">
        <v>675.3</v>
      </c>
      <c r="I790">
        <v>675.3</v>
      </c>
      <c r="J790">
        <v>26</v>
      </c>
      <c r="K790" t="s">
        <v>21</v>
      </c>
      <c r="L790">
        <v>2018</v>
      </c>
      <c r="M790">
        <v>3</v>
      </c>
    </row>
    <row r="791" spans="1:13" x14ac:dyDescent="0.25">
      <c r="A791">
        <v>396706</v>
      </c>
      <c r="B791" t="s">
        <v>274</v>
      </c>
      <c r="C791" t="s">
        <v>241</v>
      </c>
      <c r="D791" t="s">
        <v>257</v>
      </c>
      <c r="F791" s="1">
        <v>43217.330277777779</v>
      </c>
      <c r="G791">
        <v>1</v>
      </c>
      <c r="H791">
        <v>675.3</v>
      </c>
      <c r="I791">
        <v>675.3</v>
      </c>
      <c r="J791">
        <v>26</v>
      </c>
      <c r="K791" t="s">
        <v>21</v>
      </c>
      <c r="L791">
        <v>2018</v>
      </c>
      <c r="M791">
        <v>4</v>
      </c>
    </row>
    <row r="792" spans="1:13" x14ac:dyDescent="0.25">
      <c r="A792">
        <v>396706</v>
      </c>
      <c r="B792" t="s">
        <v>274</v>
      </c>
      <c r="C792" t="s">
        <v>241</v>
      </c>
      <c r="D792" t="s">
        <v>257</v>
      </c>
      <c r="F792" s="1">
        <v>43269.425879629627</v>
      </c>
      <c r="G792">
        <v>2</v>
      </c>
      <c r="H792">
        <v>675.3</v>
      </c>
      <c r="I792">
        <v>1350.6</v>
      </c>
      <c r="J792">
        <v>26</v>
      </c>
      <c r="K792" t="s">
        <v>21</v>
      </c>
      <c r="L792">
        <v>2018</v>
      </c>
      <c r="M792">
        <v>6</v>
      </c>
    </row>
    <row r="793" spans="1:13" x14ac:dyDescent="0.25">
      <c r="A793">
        <v>396706</v>
      </c>
      <c r="B793" t="s">
        <v>274</v>
      </c>
      <c r="C793" t="s">
        <v>241</v>
      </c>
      <c r="D793" t="s">
        <v>257</v>
      </c>
      <c r="F793" s="1">
        <v>43325.400393518517</v>
      </c>
      <c r="G793">
        <v>1</v>
      </c>
      <c r="H793">
        <v>675.3</v>
      </c>
      <c r="I793">
        <v>675.3</v>
      </c>
      <c r="J793">
        <v>26</v>
      </c>
      <c r="K793" t="s">
        <v>21</v>
      </c>
      <c r="L793">
        <v>2018</v>
      </c>
      <c r="M793">
        <v>8</v>
      </c>
    </row>
    <row r="794" spans="1:13" x14ac:dyDescent="0.25">
      <c r="A794">
        <v>396706</v>
      </c>
      <c r="B794" t="s">
        <v>274</v>
      </c>
      <c r="C794" t="s">
        <v>241</v>
      </c>
      <c r="D794" t="s">
        <v>257</v>
      </c>
      <c r="F794" s="1">
        <v>43381.439120370371</v>
      </c>
      <c r="G794">
        <v>1</v>
      </c>
      <c r="H794">
        <v>675.3</v>
      </c>
      <c r="I794">
        <v>675.3</v>
      </c>
      <c r="J794">
        <v>26</v>
      </c>
      <c r="K794" t="s">
        <v>21</v>
      </c>
      <c r="L794">
        <v>2018</v>
      </c>
      <c r="M794">
        <v>10</v>
      </c>
    </row>
    <row r="795" spans="1:13" x14ac:dyDescent="0.25">
      <c r="A795">
        <v>396706</v>
      </c>
      <c r="B795" t="s">
        <v>274</v>
      </c>
      <c r="C795" t="s">
        <v>241</v>
      </c>
      <c r="D795" t="s">
        <v>257</v>
      </c>
      <c r="F795" s="1">
        <v>43395.578784722224</v>
      </c>
      <c r="G795">
        <v>1</v>
      </c>
      <c r="H795">
        <v>675.3</v>
      </c>
      <c r="I795">
        <v>675.3</v>
      </c>
      <c r="J795">
        <v>26</v>
      </c>
      <c r="K795" t="s">
        <v>21</v>
      </c>
      <c r="L795">
        <v>2018</v>
      </c>
      <c r="M795">
        <v>10</v>
      </c>
    </row>
    <row r="796" spans="1:13" x14ac:dyDescent="0.25">
      <c r="A796">
        <v>396706</v>
      </c>
      <c r="B796" t="s">
        <v>274</v>
      </c>
      <c r="C796" t="s">
        <v>241</v>
      </c>
      <c r="D796" t="s">
        <v>257</v>
      </c>
      <c r="F796" s="1">
        <v>43416.402060185188</v>
      </c>
      <c r="G796">
        <v>1</v>
      </c>
      <c r="H796">
        <v>675.3</v>
      </c>
      <c r="I796">
        <v>675.3</v>
      </c>
      <c r="J796">
        <v>26</v>
      </c>
      <c r="K796" t="s">
        <v>21</v>
      </c>
      <c r="L796">
        <v>2018</v>
      </c>
      <c r="M796">
        <v>11</v>
      </c>
    </row>
    <row r="797" spans="1:13" x14ac:dyDescent="0.25">
      <c r="A797">
        <v>396706</v>
      </c>
      <c r="B797" t="s">
        <v>274</v>
      </c>
      <c r="C797" t="s">
        <v>241</v>
      </c>
      <c r="D797" t="s">
        <v>257</v>
      </c>
      <c r="F797" s="1">
        <v>43423.419224537036</v>
      </c>
      <c r="G797">
        <v>1</v>
      </c>
      <c r="H797">
        <v>675.3</v>
      </c>
      <c r="I797">
        <v>675.3</v>
      </c>
      <c r="J797">
        <v>26</v>
      </c>
      <c r="K797" t="s">
        <v>21</v>
      </c>
      <c r="L797">
        <v>2018</v>
      </c>
      <c r="M797">
        <v>11</v>
      </c>
    </row>
    <row r="798" spans="1:13" x14ac:dyDescent="0.25">
      <c r="A798">
        <v>396706</v>
      </c>
      <c r="B798" t="s">
        <v>274</v>
      </c>
      <c r="C798" t="s">
        <v>241</v>
      </c>
      <c r="D798" t="s">
        <v>257</v>
      </c>
      <c r="F798" s="1">
        <v>43434.424375000002</v>
      </c>
      <c r="G798">
        <v>1</v>
      </c>
      <c r="H798">
        <v>675.3</v>
      </c>
      <c r="I798">
        <v>675.3</v>
      </c>
      <c r="J798">
        <v>26</v>
      </c>
      <c r="K798" t="s">
        <v>21</v>
      </c>
      <c r="L798">
        <v>2018</v>
      </c>
      <c r="M798">
        <v>11</v>
      </c>
    </row>
    <row r="799" spans="1:13" x14ac:dyDescent="0.25">
      <c r="A799">
        <v>900263</v>
      </c>
      <c r="B799" t="s">
        <v>275</v>
      </c>
      <c r="C799" t="s">
        <v>241</v>
      </c>
      <c r="D799" t="s">
        <v>251</v>
      </c>
      <c r="F799" s="1">
        <v>43668.558321759258</v>
      </c>
      <c r="G799">
        <v>1</v>
      </c>
      <c r="H799">
        <v>200.22</v>
      </c>
      <c r="I799">
        <v>200.22</v>
      </c>
      <c r="J799">
        <v>26</v>
      </c>
      <c r="K799" t="s">
        <v>21</v>
      </c>
      <c r="L799">
        <v>2019</v>
      </c>
      <c r="M799">
        <v>7</v>
      </c>
    </row>
    <row r="800" spans="1:13" x14ac:dyDescent="0.25">
      <c r="A800">
        <v>905062</v>
      </c>
      <c r="B800" t="s">
        <v>276</v>
      </c>
      <c r="C800" t="s">
        <v>241</v>
      </c>
      <c r="D800" t="s">
        <v>251</v>
      </c>
      <c r="F800" s="1">
        <v>43654.336319444446</v>
      </c>
      <c r="G800">
        <v>2</v>
      </c>
      <c r="H800">
        <v>190.58</v>
      </c>
      <c r="I800">
        <v>381.15</v>
      </c>
      <c r="J800">
        <v>26</v>
      </c>
      <c r="K800" t="s">
        <v>21</v>
      </c>
      <c r="L800">
        <v>2019</v>
      </c>
      <c r="M800">
        <v>7</v>
      </c>
    </row>
    <row r="801" spans="1:13" x14ac:dyDescent="0.25">
      <c r="A801">
        <v>930588</v>
      </c>
      <c r="B801" t="s">
        <v>277</v>
      </c>
      <c r="C801" t="s">
        <v>241</v>
      </c>
      <c r="D801" t="s">
        <v>251</v>
      </c>
      <c r="F801" s="1">
        <v>43416.436423611114</v>
      </c>
      <c r="G801">
        <v>2</v>
      </c>
      <c r="H801">
        <v>28.07</v>
      </c>
      <c r="I801">
        <v>56.14</v>
      </c>
      <c r="J801">
        <v>26</v>
      </c>
      <c r="K801" t="s">
        <v>21</v>
      </c>
      <c r="L801">
        <v>2018</v>
      </c>
      <c r="M801">
        <v>11</v>
      </c>
    </row>
    <row r="802" spans="1:13" x14ac:dyDescent="0.25">
      <c r="A802">
        <v>930588</v>
      </c>
      <c r="B802" t="s">
        <v>277</v>
      </c>
      <c r="C802" t="s">
        <v>241</v>
      </c>
      <c r="D802" t="s">
        <v>251</v>
      </c>
      <c r="F802" s="1">
        <v>43416.436423611114</v>
      </c>
      <c r="G802">
        <v>4</v>
      </c>
      <c r="H802">
        <v>28.07</v>
      </c>
      <c r="I802">
        <v>112.29</v>
      </c>
      <c r="J802">
        <v>26</v>
      </c>
      <c r="K802" t="s">
        <v>21</v>
      </c>
      <c r="L802">
        <v>2018</v>
      </c>
      <c r="M802">
        <v>11</v>
      </c>
    </row>
    <row r="803" spans="1:13" x14ac:dyDescent="0.25">
      <c r="A803">
        <v>930588</v>
      </c>
      <c r="B803" t="s">
        <v>277</v>
      </c>
      <c r="C803" t="s">
        <v>241</v>
      </c>
      <c r="D803" t="s">
        <v>251</v>
      </c>
      <c r="F803" s="1">
        <v>43416.436423611114</v>
      </c>
      <c r="G803">
        <v>9</v>
      </c>
      <c r="H803">
        <v>28.07</v>
      </c>
      <c r="I803">
        <v>252.65</v>
      </c>
      <c r="J803">
        <v>26</v>
      </c>
      <c r="K803" t="s">
        <v>21</v>
      </c>
      <c r="L803">
        <v>2018</v>
      </c>
      <c r="M803">
        <v>11</v>
      </c>
    </row>
    <row r="804" spans="1:13" x14ac:dyDescent="0.25">
      <c r="A804">
        <v>930588</v>
      </c>
      <c r="B804" t="s">
        <v>277</v>
      </c>
      <c r="C804" t="s">
        <v>241</v>
      </c>
      <c r="D804" t="s">
        <v>251</v>
      </c>
      <c r="F804" s="1">
        <v>43451.403321759259</v>
      </c>
      <c r="G804">
        <v>25</v>
      </c>
      <c r="H804">
        <v>28.07</v>
      </c>
      <c r="I804">
        <v>701.8</v>
      </c>
      <c r="J804">
        <v>26</v>
      </c>
      <c r="K804" t="s">
        <v>21</v>
      </c>
      <c r="L804">
        <v>2018</v>
      </c>
      <c r="M804">
        <v>12</v>
      </c>
    </row>
    <row r="805" spans="1:13" x14ac:dyDescent="0.25">
      <c r="A805">
        <v>930587</v>
      </c>
      <c r="B805" t="s">
        <v>278</v>
      </c>
      <c r="C805" t="s">
        <v>241</v>
      </c>
      <c r="D805" t="s">
        <v>251</v>
      </c>
      <c r="F805" s="1">
        <v>43188.457187499997</v>
      </c>
      <c r="G805">
        <v>10</v>
      </c>
      <c r="H805">
        <v>28.07</v>
      </c>
      <c r="I805">
        <v>280.72000000000003</v>
      </c>
      <c r="J805">
        <v>26</v>
      </c>
      <c r="K805" t="s">
        <v>21</v>
      </c>
      <c r="L805">
        <v>2018</v>
      </c>
      <c r="M805">
        <v>3</v>
      </c>
    </row>
    <row r="806" spans="1:13" x14ac:dyDescent="0.25">
      <c r="A806">
        <v>930587</v>
      </c>
      <c r="B806" t="s">
        <v>278</v>
      </c>
      <c r="C806" t="s">
        <v>241</v>
      </c>
      <c r="D806" t="s">
        <v>251</v>
      </c>
      <c r="F806" s="1">
        <v>43416.436423611114</v>
      </c>
      <c r="G806">
        <v>15</v>
      </c>
      <c r="H806">
        <v>28.07</v>
      </c>
      <c r="I806">
        <v>421.08</v>
      </c>
      <c r="J806">
        <v>26</v>
      </c>
      <c r="K806" t="s">
        <v>21</v>
      </c>
      <c r="L806">
        <v>2018</v>
      </c>
      <c r="M806">
        <v>11</v>
      </c>
    </row>
    <row r="807" spans="1:13" x14ac:dyDescent="0.25">
      <c r="A807">
        <v>930587</v>
      </c>
      <c r="B807" t="s">
        <v>278</v>
      </c>
      <c r="C807" t="s">
        <v>241</v>
      </c>
      <c r="D807" t="s">
        <v>251</v>
      </c>
      <c r="F807" s="1">
        <v>43451.403321759259</v>
      </c>
      <c r="G807">
        <v>7</v>
      </c>
      <c r="H807">
        <v>28.07</v>
      </c>
      <c r="I807">
        <v>196.5</v>
      </c>
      <c r="J807">
        <v>26</v>
      </c>
      <c r="K807" t="s">
        <v>21</v>
      </c>
      <c r="L807">
        <v>2018</v>
      </c>
      <c r="M807">
        <v>12</v>
      </c>
    </row>
    <row r="808" spans="1:13" x14ac:dyDescent="0.25">
      <c r="A808">
        <v>930587</v>
      </c>
      <c r="B808" t="s">
        <v>278</v>
      </c>
      <c r="C808" t="s">
        <v>241</v>
      </c>
      <c r="D808" t="s">
        <v>251</v>
      </c>
      <c r="F808" s="1">
        <v>43454.418310185189</v>
      </c>
      <c r="G808">
        <v>18</v>
      </c>
      <c r="H808">
        <v>28.07</v>
      </c>
      <c r="I808">
        <v>505.3</v>
      </c>
      <c r="J808">
        <v>26</v>
      </c>
      <c r="K808" t="s">
        <v>21</v>
      </c>
      <c r="L808">
        <v>2018</v>
      </c>
      <c r="M808">
        <v>12</v>
      </c>
    </row>
    <row r="809" spans="1:13" x14ac:dyDescent="0.25">
      <c r="A809">
        <v>930587</v>
      </c>
      <c r="B809" t="s">
        <v>278</v>
      </c>
      <c r="C809" t="s">
        <v>241</v>
      </c>
      <c r="D809" t="s">
        <v>251</v>
      </c>
      <c r="F809" s="1">
        <v>43808.406238425923</v>
      </c>
      <c r="G809">
        <v>15</v>
      </c>
      <c r="H809">
        <v>28.07</v>
      </c>
      <c r="I809">
        <v>421.08</v>
      </c>
      <c r="J809">
        <v>26</v>
      </c>
      <c r="K809" t="s">
        <v>21</v>
      </c>
      <c r="L809">
        <v>2019</v>
      </c>
      <c r="M809">
        <v>12</v>
      </c>
    </row>
    <row r="810" spans="1:13" x14ac:dyDescent="0.25">
      <c r="A810">
        <v>395997</v>
      </c>
      <c r="B810" t="s">
        <v>279</v>
      </c>
      <c r="C810" t="s">
        <v>241</v>
      </c>
      <c r="D810" t="s">
        <v>269</v>
      </c>
      <c r="F810" s="1">
        <v>43224.508391203701</v>
      </c>
      <c r="G810">
        <v>6</v>
      </c>
      <c r="H810">
        <v>94.74</v>
      </c>
      <c r="I810">
        <v>568.46</v>
      </c>
      <c r="J810">
        <v>26</v>
      </c>
      <c r="K810" t="s">
        <v>21</v>
      </c>
      <c r="L810">
        <v>2018</v>
      </c>
      <c r="M810">
        <v>5</v>
      </c>
    </row>
    <row r="811" spans="1:13" x14ac:dyDescent="0.25">
      <c r="A811">
        <v>395997</v>
      </c>
      <c r="B811" t="s">
        <v>279</v>
      </c>
      <c r="C811" t="s">
        <v>241</v>
      </c>
      <c r="D811" t="s">
        <v>269</v>
      </c>
      <c r="F811" s="1">
        <v>43339.405810185184</v>
      </c>
      <c r="G811">
        <v>5</v>
      </c>
      <c r="H811">
        <v>94.74</v>
      </c>
      <c r="I811">
        <v>473.71</v>
      </c>
      <c r="J811">
        <v>26</v>
      </c>
      <c r="K811" t="s">
        <v>21</v>
      </c>
      <c r="L811">
        <v>2018</v>
      </c>
      <c r="M811">
        <v>8</v>
      </c>
    </row>
    <row r="812" spans="1:13" x14ac:dyDescent="0.25">
      <c r="A812">
        <v>395997</v>
      </c>
      <c r="B812" t="s">
        <v>279</v>
      </c>
      <c r="C812" t="s">
        <v>241</v>
      </c>
      <c r="D812" t="s">
        <v>269</v>
      </c>
      <c r="F812" s="1">
        <v>43388.419247685182</v>
      </c>
      <c r="G812">
        <v>4</v>
      </c>
      <c r="H812">
        <v>94.74</v>
      </c>
      <c r="I812">
        <v>378.97</v>
      </c>
      <c r="J812">
        <v>26</v>
      </c>
      <c r="K812" t="s">
        <v>21</v>
      </c>
      <c r="L812">
        <v>2018</v>
      </c>
      <c r="M812">
        <v>10</v>
      </c>
    </row>
    <row r="813" spans="1:13" x14ac:dyDescent="0.25">
      <c r="A813">
        <v>395997</v>
      </c>
      <c r="B813" t="s">
        <v>279</v>
      </c>
      <c r="C813" t="s">
        <v>241</v>
      </c>
      <c r="D813" t="s">
        <v>269</v>
      </c>
      <c r="F813" s="1">
        <v>43434.424375000002</v>
      </c>
      <c r="G813">
        <v>6</v>
      </c>
      <c r="H813">
        <v>94.74</v>
      </c>
      <c r="I813">
        <v>568.46</v>
      </c>
      <c r="J813">
        <v>26</v>
      </c>
      <c r="K813" t="s">
        <v>21</v>
      </c>
      <c r="L813">
        <v>2018</v>
      </c>
      <c r="M813">
        <v>11</v>
      </c>
    </row>
    <row r="814" spans="1:13" x14ac:dyDescent="0.25">
      <c r="A814">
        <v>395997</v>
      </c>
      <c r="B814" t="s">
        <v>279</v>
      </c>
      <c r="C814" t="s">
        <v>241</v>
      </c>
      <c r="D814" t="s">
        <v>269</v>
      </c>
      <c r="F814" s="1">
        <v>43451.403321759259</v>
      </c>
      <c r="G814">
        <v>25</v>
      </c>
      <c r="H814">
        <v>94.74</v>
      </c>
      <c r="I814">
        <v>2368.5700000000002</v>
      </c>
      <c r="J814">
        <v>26</v>
      </c>
      <c r="K814" t="s">
        <v>21</v>
      </c>
      <c r="L814">
        <v>2018</v>
      </c>
      <c r="M814">
        <v>12</v>
      </c>
    </row>
    <row r="815" spans="1:13" x14ac:dyDescent="0.25">
      <c r="A815">
        <v>395997</v>
      </c>
      <c r="B815" t="s">
        <v>279</v>
      </c>
      <c r="C815" t="s">
        <v>241</v>
      </c>
      <c r="D815" t="s">
        <v>269</v>
      </c>
      <c r="F815" s="1">
        <v>43521.404745370368</v>
      </c>
      <c r="G815">
        <v>10</v>
      </c>
      <c r="H815">
        <v>94.74</v>
      </c>
      <c r="I815">
        <v>947.43</v>
      </c>
      <c r="J815">
        <v>26</v>
      </c>
      <c r="K815" t="s">
        <v>21</v>
      </c>
      <c r="L815">
        <v>2019</v>
      </c>
      <c r="M815">
        <v>2</v>
      </c>
    </row>
    <row r="816" spans="1:13" x14ac:dyDescent="0.25">
      <c r="A816">
        <v>395997</v>
      </c>
      <c r="B816" t="s">
        <v>279</v>
      </c>
      <c r="C816" t="s">
        <v>241</v>
      </c>
      <c r="D816" t="s">
        <v>269</v>
      </c>
      <c r="F816" s="1">
        <v>43535.368206018517</v>
      </c>
      <c r="G816">
        <v>10</v>
      </c>
      <c r="H816">
        <v>94.74</v>
      </c>
      <c r="I816">
        <v>947.43</v>
      </c>
      <c r="J816">
        <v>26</v>
      </c>
      <c r="K816" t="s">
        <v>21</v>
      </c>
      <c r="L816">
        <v>2019</v>
      </c>
      <c r="M816">
        <v>3</v>
      </c>
    </row>
    <row r="817" spans="1:13" x14ac:dyDescent="0.25">
      <c r="A817">
        <v>395997</v>
      </c>
      <c r="B817" t="s">
        <v>279</v>
      </c>
      <c r="C817" t="s">
        <v>241</v>
      </c>
      <c r="D817" t="s">
        <v>269</v>
      </c>
      <c r="F817" s="1">
        <v>43588.582303240742</v>
      </c>
      <c r="G817">
        <v>10</v>
      </c>
      <c r="H817">
        <v>94.74</v>
      </c>
      <c r="I817">
        <v>947.43</v>
      </c>
      <c r="J817">
        <v>26</v>
      </c>
      <c r="K817" t="s">
        <v>21</v>
      </c>
      <c r="L817">
        <v>2019</v>
      </c>
      <c r="M817">
        <v>5</v>
      </c>
    </row>
    <row r="818" spans="1:13" x14ac:dyDescent="0.25">
      <c r="A818">
        <v>395997</v>
      </c>
      <c r="B818" t="s">
        <v>279</v>
      </c>
      <c r="C818" t="s">
        <v>241</v>
      </c>
      <c r="D818" t="s">
        <v>269</v>
      </c>
      <c r="F818" s="1">
        <v>43682.401122685187</v>
      </c>
      <c r="G818">
        <v>10</v>
      </c>
      <c r="H818">
        <v>94.74</v>
      </c>
      <c r="I818">
        <v>947.43</v>
      </c>
      <c r="J818">
        <v>26</v>
      </c>
      <c r="K818" t="s">
        <v>21</v>
      </c>
      <c r="L818">
        <v>2019</v>
      </c>
      <c r="M818">
        <v>8</v>
      </c>
    </row>
    <row r="819" spans="1:13" x14ac:dyDescent="0.25">
      <c r="A819">
        <v>395997</v>
      </c>
      <c r="B819" t="s">
        <v>279</v>
      </c>
      <c r="C819" t="s">
        <v>241</v>
      </c>
      <c r="D819" t="s">
        <v>269</v>
      </c>
      <c r="F819" s="1">
        <v>43686.561435185184</v>
      </c>
      <c r="G819">
        <v>6</v>
      </c>
      <c r="H819">
        <v>94.74</v>
      </c>
      <c r="I819">
        <v>568.46</v>
      </c>
      <c r="J819">
        <v>26</v>
      </c>
      <c r="K819" t="s">
        <v>21</v>
      </c>
      <c r="L819">
        <v>2019</v>
      </c>
      <c r="M819">
        <v>8</v>
      </c>
    </row>
    <row r="820" spans="1:13" x14ac:dyDescent="0.25">
      <c r="A820">
        <v>395997</v>
      </c>
      <c r="B820" t="s">
        <v>279</v>
      </c>
      <c r="C820" t="s">
        <v>241</v>
      </c>
      <c r="D820" t="s">
        <v>269</v>
      </c>
      <c r="F820" s="1">
        <v>43752.393055555556</v>
      </c>
      <c r="G820">
        <v>10</v>
      </c>
      <c r="H820">
        <v>94.74</v>
      </c>
      <c r="I820">
        <v>947.43</v>
      </c>
      <c r="J820">
        <v>26</v>
      </c>
      <c r="K820" t="s">
        <v>21</v>
      </c>
      <c r="L820">
        <v>2019</v>
      </c>
      <c r="M820">
        <v>10</v>
      </c>
    </row>
    <row r="821" spans="1:13" x14ac:dyDescent="0.25">
      <c r="A821">
        <v>395997</v>
      </c>
      <c r="B821" t="s">
        <v>279</v>
      </c>
      <c r="C821" t="s">
        <v>241</v>
      </c>
      <c r="D821" t="s">
        <v>269</v>
      </c>
      <c r="F821" s="1">
        <v>43773.42659722222</v>
      </c>
      <c r="G821">
        <v>12</v>
      </c>
      <c r="H821">
        <v>94.74</v>
      </c>
      <c r="I821">
        <v>1136.92</v>
      </c>
      <c r="J821">
        <v>26</v>
      </c>
      <c r="K821" t="s">
        <v>21</v>
      </c>
      <c r="L821">
        <v>2019</v>
      </c>
      <c r="M821">
        <v>11</v>
      </c>
    </row>
    <row r="822" spans="1:13" x14ac:dyDescent="0.25">
      <c r="A822">
        <v>501163</v>
      </c>
      <c r="B822" t="s">
        <v>280</v>
      </c>
      <c r="C822" t="s">
        <v>241</v>
      </c>
      <c r="D822" t="s">
        <v>269</v>
      </c>
      <c r="F822" s="1">
        <v>43318.40425925926</v>
      </c>
      <c r="G822">
        <v>1</v>
      </c>
      <c r="H822">
        <v>665.02</v>
      </c>
      <c r="I822">
        <v>665.02</v>
      </c>
      <c r="J822">
        <v>26</v>
      </c>
      <c r="K822" t="s">
        <v>21</v>
      </c>
      <c r="L822">
        <v>2018</v>
      </c>
      <c r="M822">
        <v>8</v>
      </c>
    </row>
    <row r="823" spans="1:13" x14ac:dyDescent="0.25">
      <c r="A823">
        <v>501163</v>
      </c>
      <c r="B823" t="s">
        <v>280</v>
      </c>
      <c r="C823" t="s">
        <v>241</v>
      </c>
      <c r="D823" t="s">
        <v>269</v>
      </c>
      <c r="F823" s="1">
        <v>43388.419247685182</v>
      </c>
      <c r="G823">
        <v>1</v>
      </c>
      <c r="H823">
        <v>665.02</v>
      </c>
      <c r="I823">
        <v>665.02</v>
      </c>
      <c r="J823">
        <v>26</v>
      </c>
      <c r="K823" t="s">
        <v>21</v>
      </c>
      <c r="L823">
        <v>2018</v>
      </c>
      <c r="M823">
        <v>10</v>
      </c>
    </row>
    <row r="824" spans="1:13" x14ac:dyDescent="0.25">
      <c r="A824">
        <v>501727</v>
      </c>
      <c r="B824" t="s">
        <v>281</v>
      </c>
      <c r="C824" t="s">
        <v>241</v>
      </c>
      <c r="D824" t="s">
        <v>249</v>
      </c>
      <c r="F824" s="1">
        <v>43164.409814814811</v>
      </c>
      <c r="G824">
        <v>1</v>
      </c>
      <c r="H824">
        <v>425.34</v>
      </c>
      <c r="I824">
        <v>425.34</v>
      </c>
      <c r="J824">
        <v>26</v>
      </c>
      <c r="K824" t="s">
        <v>21</v>
      </c>
      <c r="L824">
        <v>2018</v>
      </c>
      <c r="M824">
        <v>3</v>
      </c>
    </row>
    <row r="825" spans="1:13" x14ac:dyDescent="0.25">
      <c r="A825">
        <v>501727</v>
      </c>
      <c r="B825" t="s">
        <v>281</v>
      </c>
      <c r="C825" t="s">
        <v>241</v>
      </c>
      <c r="D825" t="s">
        <v>249</v>
      </c>
      <c r="F825" s="1">
        <v>43241.403993055559</v>
      </c>
      <c r="G825">
        <v>1</v>
      </c>
      <c r="H825">
        <v>425.34</v>
      </c>
      <c r="I825">
        <v>425.34</v>
      </c>
      <c r="J825">
        <v>26</v>
      </c>
      <c r="K825" t="s">
        <v>21</v>
      </c>
      <c r="L825">
        <v>2018</v>
      </c>
      <c r="M825">
        <v>5</v>
      </c>
    </row>
    <row r="826" spans="1:13" x14ac:dyDescent="0.25">
      <c r="A826">
        <v>501727</v>
      </c>
      <c r="B826" t="s">
        <v>281</v>
      </c>
      <c r="C826" t="s">
        <v>241</v>
      </c>
      <c r="D826" t="s">
        <v>249</v>
      </c>
      <c r="F826" s="1">
        <v>43381.439120370371</v>
      </c>
      <c r="G826">
        <v>1</v>
      </c>
      <c r="H826">
        <v>425.34</v>
      </c>
      <c r="I826">
        <v>425.34</v>
      </c>
      <c r="J826">
        <v>26</v>
      </c>
      <c r="K826" t="s">
        <v>21</v>
      </c>
      <c r="L826">
        <v>2018</v>
      </c>
      <c r="M826">
        <v>10</v>
      </c>
    </row>
    <row r="827" spans="1:13" x14ac:dyDescent="0.25">
      <c r="A827">
        <v>501727</v>
      </c>
      <c r="B827" t="s">
        <v>281</v>
      </c>
      <c r="C827" t="s">
        <v>241</v>
      </c>
      <c r="D827" t="s">
        <v>249</v>
      </c>
      <c r="F827" s="1">
        <v>43696.430821759262</v>
      </c>
      <c r="G827">
        <v>1</v>
      </c>
      <c r="H827">
        <v>425.34</v>
      </c>
      <c r="I827">
        <v>425.34</v>
      </c>
      <c r="J827">
        <v>26</v>
      </c>
      <c r="K827" t="s">
        <v>21</v>
      </c>
      <c r="L827">
        <v>2019</v>
      </c>
      <c r="M827">
        <v>8</v>
      </c>
    </row>
    <row r="828" spans="1:13" x14ac:dyDescent="0.25">
      <c r="A828">
        <v>501727</v>
      </c>
      <c r="B828" t="s">
        <v>281</v>
      </c>
      <c r="C828" t="s">
        <v>241</v>
      </c>
      <c r="D828" t="s">
        <v>249</v>
      </c>
      <c r="F828" s="1">
        <v>43696.430821759262</v>
      </c>
      <c r="G828">
        <v>1</v>
      </c>
      <c r="H828">
        <v>425.34</v>
      </c>
      <c r="I828">
        <v>425.34</v>
      </c>
      <c r="J828">
        <v>26</v>
      </c>
      <c r="K828" t="s">
        <v>21</v>
      </c>
      <c r="L828">
        <v>2019</v>
      </c>
      <c r="M828">
        <v>8</v>
      </c>
    </row>
    <row r="829" spans="1:13" x14ac:dyDescent="0.25">
      <c r="A829">
        <v>501727</v>
      </c>
      <c r="B829" t="s">
        <v>281</v>
      </c>
      <c r="C829" t="s">
        <v>241</v>
      </c>
      <c r="D829" t="s">
        <v>249</v>
      </c>
      <c r="F829" s="1">
        <v>43710.405949074076</v>
      </c>
      <c r="G829">
        <v>1</v>
      </c>
      <c r="H829">
        <v>425.34</v>
      </c>
      <c r="I829">
        <v>425.34</v>
      </c>
      <c r="J829">
        <v>26</v>
      </c>
      <c r="K829" t="s">
        <v>21</v>
      </c>
      <c r="L829">
        <v>2019</v>
      </c>
      <c r="M829">
        <v>9</v>
      </c>
    </row>
    <row r="830" spans="1:13" x14ac:dyDescent="0.25">
      <c r="A830">
        <v>900240</v>
      </c>
      <c r="B830" t="s">
        <v>282</v>
      </c>
      <c r="C830" t="s">
        <v>115</v>
      </c>
      <c r="D830" t="s">
        <v>257</v>
      </c>
      <c r="F830" s="1">
        <v>43150.370462962965</v>
      </c>
      <c r="G830">
        <v>4</v>
      </c>
      <c r="H830">
        <v>67.760000000000005</v>
      </c>
      <c r="I830">
        <v>271.04000000000002</v>
      </c>
      <c r="J830">
        <v>26</v>
      </c>
      <c r="K830" t="s">
        <v>21</v>
      </c>
      <c r="L830">
        <v>2018</v>
      </c>
      <c r="M830">
        <v>2</v>
      </c>
    </row>
    <row r="831" spans="1:13" x14ac:dyDescent="0.25">
      <c r="A831">
        <v>900240</v>
      </c>
      <c r="B831" t="s">
        <v>282</v>
      </c>
      <c r="C831" t="s">
        <v>115</v>
      </c>
      <c r="D831" t="s">
        <v>257</v>
      </c>
      <c r="F831" s="1">
        <v>43269.425879629627</v>
      </c>
      <c r="G831">
        <v>5</v>
      </c>
      <c r="H831">
        <v>67.760000000000005</v>
      </c>
      <c r="I831">
        <v>338.8</v>
      </c>
      <c r="J831">
        <v>26</v>
      </c>
      <c r="K831" t="s">
        <v>21</v>
      </c>
      <c r="L831">
        <v>2018</v>
      </c>
      <c r="M831">
        <v>6</v>
      </c>
    </row>
    <row r="832" spans="1:13" x14ac:dyDescent="0.25">
      <c r="A832">
        <v>900240</v>
      </c>
      <c r="B832" t="s">
        <v>282</v>
      </c>
      <c r="C832" t="s">
        <v>115</v>
      </c>
      <c r="D832" t="s">
        <v>257</v>
      </c>
      <c r="F832" s="1">
        <v>43570.396539351852</v>
      </c>
      <c r="G832">
        <v>3</v>
      </c>
      <c r="H832">
        <v>67.760000000000005</v>
      </c>
      <c r="I832">
        <v>203.28</v>
      </c>
      <c r="J832">
        <v>26</v>
      </c>
      <c r="K832" t="s">
        <v>21</v>
      </c>
      <c r="L832">
        <v>2019</v>
      </c>
      <c r="M832">
        <v>4</v>
      </c>
    </row>
    <row r="833" spans="1:13" x14ac:dyDescent="0.25">
      <c r="A833">
        <v>900240</v>
      </c>
      <c r="B833" t="s">
        <v>282</v>
      </c>
      <c r="C833" t="s">
        <v>115</v>
      </c>
      <c r="D833" t="s">
        <v>257</v>
      </c>
      <c r="F833" s="1">
        <v>43745.382025462961</v>
      </c>
      <c r="G833">
        <v>5</v>
      </c>
      <c r="H833">
        <v>67.760000000000005</v>
      </c>
      <c r="I833">
        <v>338.8</v>
      </c>
      <c r="J833">
        <v>26</v>
      </c>
      <c r="K833" t="s">
        <v>21</v>
      </c>
      <c r="L833">
        <v>2019</v>
      </c>
      <c r="M833">
        <v>10</v>
      </c>
    </row>
    <row r="834" spans="1:13" x14ac:dyDescent="0.25">
      <c r="A834">
        <v>900240</v>
      </c>
      <c r="B834" t="s">
        <v>282</v>
      </c>
      <c r="C834" t="s">
        <v>115</v>
      </c>
      <c r="D834" t="s">
        <v>257</v>
      </c>
      <c r="F834" s="1">
        <v>43815.430763888886</v>
      </c>
      <c r="G834">
        <v>4</v>
      </c>
      <c r="H834">
        <v>67.760000000000005</v>
      </c>
      <c r="I834">
        <v>271.04000000000002</v>
      </c>
      <c r="J834">
        <v>26</v>
      </c>
      <c r="K834" t="s">
        <v>21</v>
      </c>
      <c r="L834">
        <v>2019</v>
      </c>
      <c r="M834">
        <v>12</v>
      </c>
    </row>
    <row r="835" spans="1:13" x14ac:dyDescent="0.25">
      <c r="A835">
        <v>900240</v>
      </c>
      <c r="B835" t="s">
        <v>282</v>
      </c>
      <c r="C835" t="s">
        <v>115</v>
      </c>
      <c r="D835" t="s">
        <v>257</v>
      </c>
      <c r="F835" s="1">
        <v>43818.464178240742</v>
      </c>
      <c r="G835">
        <v>4</v>
      </c>
      <c r="H835">
        <v>67.760000000000005</v>
      </c>
      <c r="I835">
        <v>271.04000000000002</v>
      </c>
      <c r="J835">
        <v>26</v>
      </c>
      <c r="K835" t="s">
        <v>21</v>
      </c>
      <c r="L835">
        <v>2019</v>
      </c>
      <c r="M835">
        <v>12</v>
      </c>
    </row>
    <row r="836" spans="1:13" x14ac:dyDescent="0.25">
      <c r="A836">
        <v>397622</v>
      </c>
      <c r="B836" t="s">
        <v>283</v>
      </c>
      <c r="C836" t="s">
        <v>241</v>
      </c>
      <c r="D836" t="s">
        <v>242</v>
      </c>
      <c r="F836" s="1">
        <v>43143.450682870367</v>
      </c>
      <c r="G836">
        <v>3</v>
      </c>
      <c r="H836">
        <v>138</v>
      </c>
      <c r="I836">
        <v>414</v>
      </c>
      <c r="J836">
        <v>26</v>
      </c>
      <c r="K836" t="s">
        <v>21</v>
      </c>
      <c r="L836">
        <v>2018</v>
      </c>
      <c r="M836">
        <v>2</v>
      </c>
    </row>
    <row r="837" spans="1:13" x14ac:dyDescent="0.25">
      <c r="A837">
        <v>397622</v>
      </c>
      <c r="B837" t="s">
        <v>283</v>
      </c>
      <c r="C837" t="s">
        <v>241</v>
      </c>
      <c r="D837" t="s">
        <v>242</v>
      </c>
      <c r="F837" s="1">
        <v>43188.457187499997</v>
      </c>
      <c r="G837">
        <v>3</v>
      </c>
      <c r="H837">
        <v>138</v>
      </c>
      <c r="I837">
        <v>414</v>
      </c>
      <c r="J837">
        <v>26</v>
      </c>
      <c r="K837" t="s">
        <v>21</v>
      </c>
      <c r="L837">
        <v>2018</v>
      </c>
      <c r="M837">
        <v>3</v>
      </c>
    </row>
    <row r="838" spans="1:13" x14ac:dyDescent="0.25">
      <c r="A838">
        <v>397622</v>
      </c>
      <c r="B838" t="s">
        <v>283</v>
      </c>
      <c r="C838" t="s">
        <v>241</v>
      </c>
      <c r="D838" t="s">
        <v>242</v>
      </c>
      <c r="F838" s="1">
        <v>43213.385706018518</v>
      </c>
      <c r="G838">
        <v>2</v>
      </c>
      <c r="H838">
        <v>138</v>
      </c>
      <c r="I838">
        <v>276</v>
      </c>
      <c r="J838">
        <v>26</v>
      </c>
      <c r="K838" t="s">
        <v>21</v>
      </c>
      <c r="L838">
        <v>2018</v>
      </c>
      <c r="M838">
        <v>4</v>
      </c>
    </row>
    <row r="839" spans="1:13" x14ac:dyDescent="0.25">
      <c r="A839">
        <v>397622</v>
      </c>
      <c r="B839" t="s">
        <v>283</v>
      </c>
      <c r="C839" t="s">
        <v>241</v>
      </c>
      <c r="D839" t="s">
        <v>242</v>
      </c>
      <c r="F839" s="1">
        <v>43241.403993055559</v>
      </c>
      <c r="G839">
        <v>3</v>
      </c>
      <c r="H839">
        <v>138</v>
      </c>
      <c r="I839">
        <v>414</v>
      </c>
      <c r="J839">
        <v>26</v>
      </c>
      <c r="K839" t="s">
        <v>21</v>
      </c>
      <c r="L839">
        <v>2018</v>
      </c>
      <c r="M839">
        <v>5</v>
      </c>
    </row>
    <row r="840" spans="1:13" x14ac:dyDescent="0.25">
      <c r="A840">
        <v>397622</v>
      </c>
      <c r="B840" t="s">
        <v>283</v>
      </c>
      <c r="C840" t="s">
        <v>241</v>
      </c>
      <c r="D840" t="s">
        <v>242</v>
      </c>
      <c r="F840" s="1">
        <v>43269.425879629627</v>
      </c>
      <c r="G840">
        <v>2</v>
      </c>
      <c r="H840">
        <v>138</v>
      </c>
      <c r="I840">
        <v>276</v>
      </c>
      <c r="J840">
        <v>26</v>
      </c>
      <c r="K840" t="s">
        <v>21</v>
      </c>
      <c r="L840">
        <v>2018</v>
      </c>
      <c r="M840">
        <v>6</v>
      </c>
    </row>
    <row r="841" spans="1:13" x14ac:dyDescent="0.25">
      <c r="A841">
        <v>397622</v>
      </c>
      <c r="B841" t="s">
        <v>283</v>
      </c>
      <c r="C841" t="s">
        <v>241</v>
      </c>
      <c r="D841" t="s">
        <v>242</v>
      </c>
      <c r="F841" s="1">
        <v>43283.327835648146</v>
      </c>
      <c r="G841">
        <v>3</v>
      </c>
      <c r="H841">
        <v>138</v>
      </c>
      <c r="I841">
        <v>414</v>
      </c>
      <c r="J841">
        <v>26</v>
      </c>
      <c r="K841" t="s">
        <v>21</v>
      </c>
      <c r="L841">
        <v>2018</v>
      </c>
      <c r="M841">
        <v>7</v>
      </c>
    </row>
    <row r="842" spans="1:13" x14ac:dyDescent="0.25">
      <c r="A842">
        <v>397622</v>
      </c>
      <c r="B842" t="s">
        <v>283</v>
      </c>
      <c r="C842" t="s">
        <v>241</v>
      </c>
      <c r="D842" t="s">
        <v>242</v>
      </c>
      <c r="F842" s="1">
        <v>43304.360393518517</v>
      </c>
      <c r="G842">
        <v>2</v>
      </c>
      <c r="H842">
        <v>138</v>
      </c>
      <c r="I842">
        <v>276</v>
      </c>
      <c r="J842">
        <v>26</v>
      </c>
      <c r="K842" t="s">
        <v>21</v>
      </c>
      <c r="L842">
        <v>2018</v>
      </c>
      <c r="M842">
        <v>7</v>
      </c>
    </row>
    <row r="843" spans="1:13" x14ac:dyDescent="0.25">
      <c r="A843">
        <v>397622</v>
      </c>
      <c r="B843" t="s">
        <v>283</v>
      </c>
      <c r="C843" t="s">
        <v>241</v>
      </c>
      <c r="D843" t="s">
        <v>242</v>
      </c>
      <c r="F843" s="1">
        <v>43325.400393518517</v>
      </c>
      <c r="G843">
        <v>2</v>
      </c>
      <c r="H843">
        <v>138</v>
      </c>
      <c r="I843">
        <v>276</v>
      </c>
      <c r="J843">
        <v>26</v>
      </c>
      <c r="K843" t="s">
        <v>21</v>
      </c>
      <c r="L843">
        <v>2018</v>
      </c>
      <c r="M843">
        <v>8</v>
      </c>
    </row>
    <row r="844" spans="1:13" x14ac:dyDescent="0.25">
      <c r="A844">
        <v>397622</v>
      </c>
      <c r="B844" t="s">
        <v>283</v>
      </c>
      <c r="C844" t="s">
        <v>241</v>
      </c>
      <c r="D844" t="s">
        <v>242</v>
      </c>
      <c r="F844" s="1">
        <v>43364.389722222222</v>
      </c>
      <c r="G844">
        <v>6</v>
      </c>
      <c r="H844">
        <v>138</v>
      </c>
      <c r="I844">
        <v>828</v>
      </c>
      <c r="J844">
        <v>26</v>
      </c>
      <c r="K844" t="s">
        <v>21</v>
      </c>
      <c r="L844">
        <v>2018</v>
      </c>
      <c r="M844">
        <v>9</v>
      </c>
    </row>
    <row r="845" spans="1:13" x14ac:dyDescent="0.25">
      <c r="A845">
        <v>397622</v>
      </c>
      <c r="B845" t="s">
        <v>283</v>
      </c>
      <c r="C845" t="s">
        <v>241</v>
      </c>
      <c r="D845" t="s">
        <v>242</v>
      </c>
      <c r="F845" s="1">
        <v>43381.439120370371</v>
      </c>
      <c r="G845">
        <v>2</v>
      </c>
      <c r="H845">
        <v>138</v>
      </c>
      <c r="I845">
        <v>276</v>
      </c>
      <c r="J845">
        <v>26</v>
      </c>
      <c r="K845" t="s">
        <v>21</v>
      </c>
      <c r="L845">
        <v>2018</v>
      </c>
      <c r="M845">
        <v>10</v>
      </c>
    </row>
    <row r="846" spans="1:13" x14ac:dyDescent="0.25">
      <c r="A846">
        <v>397622</v>
      </c>
      <c r="B846" t="s">
        <v>283</v>
      </c>
      <c r="C846" t="s">
        <v>241</v>
      </c>
      <c r="D846" t="s">
        <v>242</v>
      </c>
      <c r="F846" s="1">
        <v>43430.428877314815</v>
      </c>
      <c r="G846">
        <v>4</v>
      </c>
      <c r="H846">
        <v>138</v>
      </c>
      <c r="I846">
        <v>552</v>
      </c>
      <c r="J846">
        <v>26</v>
      </c>
      <c r="K846" t="s">
        <v>21</v>
      </c>
      <c r="L846">
        <v>2018</v>
      </c>
      <c r="M846">
        <v>11</v>
      </c>
    </row>
    <row r="847" spans="1:13" x14ac:dyDescent="0.25">
      <c r="A847">
        <v>397622</v>
      </c>
      <c r="B847" t="s">
        <v>283</v>
      </c>
      <c r="C847" t="s">
        <v>241</v>
      </c>
      <c r="D847" t="s">
        <v>242</v>
      </c>
      <c r="F847" s="1">
        <v>43451.403321759259</v>
      </c>
      <c r="G847">
        <v>20</v>
      </c>
      <c r="H847">
        <v>138</v>
      </c>
      <c r="I847">
        <v>2760.01</v>
      </c>
      <c r="J847">
        <v>26</v>
      </c>
      <c r="K847" t="s">
        <v>21</v>
      </c>
      <c r="L847">
        <v>2018</v>
      </c>
      <c r="M847">
        <v>12</v>
      </c>
    </row>
    <row r="848" spans="1:13" x14ac:dyDescent="0.25">
      <c r="A848">
        <v>397622</v>
      </c>
      <c r="B848" t="s">
        <v>283</v>
      </c>
      <c r="C848" t="s">
        <v>241</v>
      </c>
      <c r="D848" t="s">
        <v>242</v>
      </c>
      <c r="F848" s="1">
        <v>43542.385914351849</v>
      </c>
      <c r="G848">
        <v>4</v>
      </c>
      <c r="H848">
        <v>138</v>
      </c>
      <c r="I848">
        <v>552</v>
      </c>
      <c r="J848">
        <v>26</v>
      </c>
      <c r="K848" t="s">
        <v>21</v>
      </c>
      <c r="L848">
        <v>2019</v>
      </c>
      <c r="M848">
        <v>3</v>
      </c>
    </row>
    <row r="849" spans="1:13" x14ac:dyDescent="0.25">
      <c r="A849">
        <v>397622</v>
      </c>
      <c r="B849" t="s">
        <v>283</v>
      </c>
      <c r="C849" t="s">
        <v>241</v>
      </c>
      <c r="D849" t="s">
        <v>242</v>
      </c>
      <c r="F849" s="1">
        <v>43598.417407407411</v>
      </c>
      <c r="G849">
        <v>10</v>
      </c>
      <c r="H849">
        <v>138</v>
      </c>
      <c r="I849">
        <v>1380</v>
      </c>
      <c r="J849">
        <v>26</v>
      </c>
      <c r="K849" t="s">
        <v>21</v>
      </c>
      <c r="L849">
        <v>2019</v>
      </c>
      <c r="M849">
        <v>5</v>
      </c>
    </row>
    <row r="850" spans="1:13" x14ac:dyDescent="0.25">
      <c r="A850">
        <v>397622</v>
      </c>
      <c r="B850" t="s">
        <v>283</v>
      </c>
      <c r="C850" t="s">
        <v>241</v>
      </c>
      <c r="D850" t="s">
        <v>242</v>
      </c>
      <c r="F850" s="1">
        <v>43626.447939814818</v>
      </c>
      <c r="G850">
        <v>12</v>
      </c>
      <c r="H850">
        <v>138</v>
      </c>
      <c r="I850">
        <v>1656</v>
      </c>
      <c r="J850">
        <v>26</v>
      </c>
      <c r="K850" t="s">
        <v>21</v>
      </c>
      <c r="L850">
        <v>2019</v>
      </c>
      <c r="M850">
        <v>6</v>
      </c>
    </row>
    <row r="851" spans="1:13" x14ac:dyDescent="0.25">
      <c r="A851">
        <v>397622</v>
      </c>
      <c r="B851" t="s">
        <v>283</v>
      </c>
      <c r="C851" t="s">
        <v>241</v>
      </c>
      <c r="D851" t="s">
        <v>242</v>
      </c>
      <c r="F851" s="1">
        <v>43682.401122685187</v>
      </c>
      <c r="G851">
        <v>15</v>
      </c>
      <c r="H851">
        <v>138</v>
      </c>
      <c r="I851">
        <v>2070</v>
      </c>
      <c r="J851">
        <v>26</v>
      </c>
      <c r="K851" t="s">
        <v>21</v>
      </c>
      <c r="L851">
        <v>2019</v>
      </c>
      <c r="M851">
        <v>8</v>
      </c>
    </row>
    <row r="852" spans="1:13" x14ac:dyDescent="0.25">
      <c r="A852">
        <v>397622</v>
      </c>
      <c r="B852" t="s">
        <v>283</v>
      </c>
      <c r="C852" t="s">
        <v>241</v>
      </c>
      <c r="D852" t="s">
        <v>242</v>
      </c>
      <c r="F852" s="1">
        <v>43738.413368055553</v>
      </c>
      <c r="G852">
        <v>8</v>
      </c>
      <c r="H852">
        <v>138</v>
      </c>
      <c r="I852">
        <v>1104</v>
      </c>
      <c r="J852">
        <v>26</v>
      </c>
      <c r="K852" t="s">
        <v>21</v>
      </c>
      <c r="L852">
        <v>2019</v>
      </c>
      <c r="M852">
        <v>9</v>
      </c>
    </row>
    <row r="853" spans="1:13" x14ac:dyDescent="0.25">
      <c r="A853">
        <v>397622</v>
      </c>
      <c r="B853" t="s">
        <v>283</v>
      </c>
      <c r="C853" t="s">
        <v>241</v>
      </c>
      <c r="D853" t="s">
        <v>242</v>
      </c>
      <c r="F853" s="1">
        <v>43752.393055555556</v>
      </c>
      <c r="G853">
        <v>10</v>
      </c>
      <c r="H853">
        <v>138</v>
      </c>
      <c r="I853">
        <v>1380</v>
      </c>
      <c r="J853">
        <v>26</v>
      </c>
      <c r="K853" t="s">
        <v>21</v>
      </c>
      <c r="L853">
        <v>2019</v>
      </c>
      <c r="M853">
        <v>10</v>
      </c>
    </row>
    <row r="854" spans="1:13" x14ac:dyDescent="0.25">
      <c r="A854">
        <v>397622</v>
      </c>
      <c r="B854" t="s">
        <v>283</v>
      </c>
      <c r="C854" t="s">
        <v>241</v>
      </c>
      <c r="D854" t="s">
        <v>242</v>
      </c>
      <c r="F854" s="1">
        <v>43787.425046296295</v>
      </c>
      <c r="G854">
        <v>6</v>
      </c>
      <c r="H854">
        <v>138</v>
      </c>
      <c r="I854">
        <v>828</v>
      </c>
      <c r="J854">
        <v>26</v>
      </c>
      <c r="K854" t="s">
        <v>21</v>
      </c>
      <c r="L854">
        <v>2019</v>
      </c>
      <c r="M854">
        <v>11</v>
      </c>
    </row>
    <row r="855" spans="1:13" x14ac:dyDescent="0.25">
      <c r="A855">
        <v>397622</v>
      </c>
      <c r="B855" t="s">
        <v>283</v>
      </c>
      <c r="C855" t="s">
        <v>241</v>
      </c>
      <c r="D855" t="s">
        <v>242</v>
      </c>
      <c r="F855" s="1">
        <v>43815.430763888886</v>
      </c>
      <c r="G855">
        <v>12</v>
      </c>
      <c r="H855">
        <v>138</v>
      </c>
      <c r="I855">
        <v>1656</v>
      </c>
      <c r="J855">
        <v>26</v>
      </c>
      <c r="K855" t="s">
        <v>21</v>
      </c>
      <c r="L855">
        <v>2019</v>
      </c>
      <c r="M855">
        <v>12</v>
      </c>
    </row>
    <row r="856" spans="1:13" x14ac:dyDescent="0.25">
      <c r="A856">
        <v>215476</v>
      </c>
      <c r="B856" t="s">
        <v>284</v>
      </c>
      <c r="C856" t="s">
        <v>14</v>
      </c>
      <c r="D856" t="s">
        <v>19</v>
      </c>
      <c r="E856" t="s">
        <v>285</v>
      </c>
      <c r="F856" s="1">
        <v>43154.404479166667</v>
      </c>
      <c r="G856">
        <v>3</v>
      </c>
      <c r="H856">
        <v>123.1</v>
      </c>
      <c r="I856">
        <v>369.3</v>
      </c>
      <c r="J856">
        <v>26</v>
      </c>
      <c r="K856" t="s">
        <v>21</v>
      </c>
      <c r="L856">
        <v>2018</v>
      </c>
      <c r="M856">
        <v>2</v>
      </c>
    </row>
    <row r="857" spans="1:13" x14ac:dyDescent="0.25">
      <c r="A857">
        <v>215476</v>
      </c>
      <c r="B857" t="s">
        <v>284</v>
      </c>
      <c r="C857" t="s">
        <v>14</v>
      </c>
      <c r="D857" t="s">
        <v>19</v>
      </c>
      <c r="E857" t="s">
        <v>285</v>
      </c>
      <c r="F857" s="1">
        <v>43266.421979166669</v>
      </c>
      <c r="G857">
        <v>1</v>
      </c>
      <c r="H857">
        <v>123.23</v>
      </c>
      <c r="I857">
        <v>123.23</v>
      </c>
      <c r="J857">
        <v>26</v>
      </c>
      <c r="K857" t="s">
        <v>21</v>
      </c>
      <c r="L857">
        <v>2018</v>
      </c>
      <c r="M857">
        <v>6</v>
      </c>
    </row>
    <row r="858" spans="1:13" x14ac:dyDescent="0.25">
      <c r="A858">
        <v>215476</v>
      </c>
      <c r="B858" t="s">
        <v>284</v>
      </c>
      <c r="C858" t="s">
        <v>14</v>
      </c>
      <c r="D858" t="s">
        <v>19</v>
      </c>
      <c r="E858" t="s">
        <v>285</v>
      </c>
      <c r="F858" s="1">
        <v>43434.351099537038</v>
      </c>
      <c r="G858">
        <v>2</v>
      </c>
      <c r="H858">
        <v>123.11</v>
      </c>
      <c r="I858">
        <v>246.22</v>
      </c>
      <c r="J858">
        <v>26</v>
      </c>
      <c r="K858" t="s">
        <v>21</v>
      </c>
      <c r="L858">
        <v>2018</v>
      </c>
      <c r="M858">
        <v>11</v>
      </c>
    </row>
    <row r="859" spans="1:13" x14ac:dyDescent="0.25">
      <c r="A859">
        <v>215476</v>
      </c>
      <c r="B859" t="s">
        <v>284</v>
      </c>
      <c r="C859" t="s">
        <v>14</v>
      </c>
      <c r="D859" t="s">
        <v>19</v>
      </c>
      <c r="E859" t="s">
        <v>285</v>
      </c>
      <c r="F859" s="1">
        <v>43609.430601851855</v>
      </c>
      <c r="G859">
        <v>2</v>
      </c>
      <c r="H859">
        <v>123.1</v>
      </c>
      <c r="I859">
        <v>246.2</v>
      </c>
      <c r="J859">
        <v>26</v>
      </c>
      <c r="K859" t="s">
        <v>21</v>
      </c>
      <c r="L859">
        <v>2019</v>
      </c>
      <c r="M859">
        <v>5</v>
      </c>
    </row>
    <row r="860" spans="1:13" x14ac:dyDescent="0.25">
      <c r="A860">
        <v>215476</v>
      </c>
      <c r="B860" t="s">
        <v>284</v>
      </c>
      <c r="C860" t="s">
        <v>14</v>
      </c>
      <c r="D860" t="s">
        <v>19</v>
      </c>
      <c r="E860" t="s">
        <v>285</v>
      </c>
      <c r="F860" s="1">
        <v>43812.338703703703</v>
      </c>
      <c r="G860">
        <v>2</v>
      </c>
      <c r="H860">
        <v>122.99</v>
      </c>
      <c r="I860">
        <v>245.98</v>
      </c>
      <c r="J860">
        <v>26</v>
      </c>
      <c r="K860" t="s">
        <v>21</v>
      </c>
      <c r="L860">
        <v>2019</v>
      </c>
      <c r="M860">
        <v>12</v>
      </c>
    </row>
    <row r="861" spans="1:13" x14ac:dyDescent="0.25">
      <c r="A861">
        <v>183272</v>
      </c>
      <c r="B861" t="s">
        <v>286</v>
      </c>
      <c r="C861" t="s">
        <v>14</v>
      </c>
      <c r="D861" t="s">
        <v>19</v>
      </c>
      <c r="E861" t="s">
        <v>285</v>
      </c>
      <c r="F861" s="1">
        <v>43266.421979166669</v>
      </c>
      <c r="G861">
        <v>1</v>
      </c>
      <c r="H861">
        <v>161.74</v>
      </c>
      <c r="I861">
        <v>161.74</v>
      </c>
      <c r="J861">
        <v>26</v>
      </c>
      <c r="K861" t="s">
        <v>21</v>
      </c>
      <c r="L861">
        <v>2018</v>
      </c>
      <c r="M861">
        <v>6</v>
      </c>
    </row>
    <row r="862" spans="1:13" x14ac:dyDescent="0.25">
      <c r="A862">
        <v>183272</v>
      </c>
      <c r="B862" t="s">
        <v>286</v>
      </c>
      <c r="C862" t="s">
        <v>14</v>
      </c>
      <c r="D862" t="s">
        <v>19</v>
      </c>
      <c r="E862" t="s">
        <v>285</v>
      </c>
      <c r="F862" s="1">
        <v>43266.421979166669</v>
      </c>
      <c r="G862">
        <v>1</v>
      </c>
      <c r="H862">
        <v>174.69</v>
      </c>
      <c r="I862">
        <v>174.69</v>
      </c>
      <c r="J862">
        <v>26</v>
      </c>
      <c r="K862" t="s">
        <v>21</v>
      </c>
      <c r="L862">
        <v>2018</v>
      </c>
      <c r="M862">
        <v>6</v>
      </c>
    </row>
    <row r="863" spans="1:13" x14ac:dyDescent="0.25">
      <c r="A863">
        <v>183272</v>
      </c>
      <c r="B863" t="s">
        <v>286</v>
      </c>
      <c r="C863" t="s">
        <v>14</v>
      </c>
      <c r="D863" t="s">
        <v>19</v>
      </c>
      <c r="E863" t="s">
        <v>285</v>
      </c>
      <c r="F863" s="1">
        <v>43434.351099537038</v>
      </c>
      <c r="G863">
        <v>1</v>
      </c>
      <c r="H863">
        <v>161.74</v>
      </c>
      <c r="I863">
        <v>161.74</v>
      </c>
      <c r="J863">
        <v>26</v>
      </c>
      <c r="K863" t="s">
        <v>21</v>
      </c>
      <c r="L863">
        <v>2018</v>
      </c>
      <c r="M863">
        <v>11</v>
      </c>
    </row>
    <row r="864" spans="1:13" x14ac:dyDescent="0.25">
      <c r="A864">
        <v>183272</v>
      </c>
      <c r="B864" t="s">
        <v>286</v>
      </c>
      <c r="C864" t="s">
        <v>14</v>
      </c>
      <c r="D864" t="s">
        <v>19</v>
      </c>
      <c r="E864" t="s">
        <v>285</v>
      </c>
      <c r="F864" s="1">
        <v>43434.351099537038</v>
      </c>
      <c r="G864">
        <v>1</v>
      </c>
      <c r="H864">
        <v>163.19</v>
      </c>
      <c r="I864">
        <v>163.19</v>
      </c>
      <c r="J864">
        <v>26</v>
      </c>
      <c r="K864" t="s">
        <v>21</v>
      </c>
      <c r="L864">
        <v>2018</v>
      </c>
      <c r="M864">
        <v>11</v>
      </c>
    </row>
    <row r="865" spans="1:13" x14ac:dyDescent="0.25">
      <c r="A865">
        <v>183272</v>
      </c>
      <c r="B865" t="s">
        <v>286</v>
      </c>
      <c r="C865" t="s">
        <v>14</v>
      </c>
      <c r="D865" t="s">
        <v>19</v>
      </c>
      <c r="E865" t="s">
        <v>285</v>
      </c>
      <c r="F865" s="1">
        <v>43609.430601851855</v>
      </c>
      <c r="G865">
        <v>2</v>
      </c>
      <c r="H865">
        <v>161.74</v>
      </c>
      <c r="I865">
        <v>323.48</v>
      </c>
      <c r="J865">
        <v>26</v>
      </c>
      <c r="K865" t="s">
        <v>21</v>
      </c>
      <c r="L865">
        <v>2019</v>
      </c>
      <c r="M865">
        <v>5</v>
      </c>
    </row>
    <row r="866" spans="1:13" x14ac:dyDescent="0.25">
      <c r="A866">
        <v>501596</v>
      </c>
      <c r="B866" t="s">
        <v>287</v>
      </c>
      <c r="C866" t="s">
        <v>115</v>
      </c>
      <c r="D866" t="s">
        <v>19</v>
      </c>
      <c r="F866" s="1">
        <v>43805.357916666668</v>
      </c>
      <c r="G866">
        <v>2</v>
      </c>
      <c r="H866">
        <v>113.26</v>
      </c>
      <c r="I866">
        <v>226.52</v>
      </c>
      <c r="J866">
        <v>26</v>
      </c>
      <c r="K866" t="s">
        <v>21</v>
      </c>
      <c r="L866">
        <v>2019</v>
      </c>
      <c r="M866">
        <v>12</v>
      </c>
    </row>
    <row r="867" spans="1:13" x14ac:dyDescent="0.25">
      <c r="A867">
        <v>134508</v>
      </c>
      <c r="B867" t="s">
        <v>288</v>
      </c>
      <c r="C867" t="s">
        <v>14</v>
      </c>
      <c r="D867" t="s">
        <v>19</v>
      </c>
      <c r="E867" t="s">
        <v>289</v>
      </c>
      <c r="F867" s="1">
        <v>43133.450462962966</v>
      </c>
      <c r="G867">
        <v>1</v>
      </c>
      <c r="H867">
        <v>174.55</v>
      </c>
      <c r="I867">
        <v>174.55</v>
      </c>
      <c r="J867">
        <v>26</v>
      </c>
      <c r="K867" t="s">
        <v>21</v>
      </c>
      <c r="L867">
        <v>2018</v>
      </c>
      <c r="M867">
        <v>2</v>
      </c>
    </row>
    <row r="868" spans="1:13" x14ac:dyDescent="0.25">
      <c r="A868">
        <v>847627</v>
      </c>
      <c r="B868" t="s">
        <v>290</v>
      </c>
      <c r="C868" t="s">
        <v>14</v>
      </c>
      <c r="D868" t="s">
        <v>19</v>
      </c>
      <c r="E868" t="s">
        <v>289</v>
      </c>
      <c r="F868" s="1">
        <v>43133.450462962966</v>
      </c>
      <c r="G868">
        <v>1</v>
      </c>
      <c r="H868">
        <v>50.64</v>
      </c>
      <c r="I868">
        <v>50.64</v>
      </c>
      <c r="J868">
        <v>26</v>
      </c>
      <c r="K868" t="s">
        <v>21</v>
      </c>
      <c r="L868">
        <v>2018</v>
      </c>
      <c r="M868">
        <v>2</v>
      </c>
    </row>
    <row r="869" spans="1:13" x14ac:dyDescent="0.25">
      <c r="A869">
        <v>847627</v>
      </c>
      <c r="B869" t="s">
        <v>290</v>
      </c>
      <c r="C869" t="s">
        <v>14</v>
      </c>
      <c r="D869" t="s">
        <v>19</v>
      </c>
      <c r="E869" t="s">
        <v>289</v>
      </c>
      <c r="F869" s="1">
        <v>43133.450462962966</v>
      </c>
      <c r="G869">
        <v>1</v>
      </c>
      <c r="H869">
        <v>50.64</v>
      </c>
      <c r="I869">
        <v>50.64</v>
      </c>
      <c r="J869">
        <v>26</v>
      </c>
      <c r="K869" t="s">
        <v>21</v>
      </c>
      <c r="L869">
        <v>2018</v>
      </c>
      <c r="M869">
        <v>2</v>
      </c>
    </row>
    <row r="870" spans="1:13" x14ac:dyDescent="0.25">
      <c r="A870">
        <v>847627</v>
      </c>
      <c r="B870" t="s">
        <v>290</v>
      </c>
      <c r="C870" t="s">
        <v>14</v>
      </c>
      <c r="D870" t="s">
        <v>19</v>
      </c>
      <c r="E870" t="s">
        <v>289</v>
      </c>
      <c r="F870" s="1">
        <v>43133.450462962966</v>
      </c>
      <c r="G870">
        <v>1</v>
      </c>
      <c r="H870">
        <v>50.29</v>
      </c>
      <c r="I870">
        <v>50.29</v>
      </c>
      <c r="J870">
        <v>26</v>
      </c>
      <c r="K870" t="s">
        <v>21</v>
      </c>
      <c r="L870">
        <v>2018</v>
      </c>
      <c r="M870">
        <v>2</v>
      </c>
    </row>
    <row r="871" spans="1:13" x14ac:dyDescent="0.25">
      <c r="A871">
        <v>134508</v>
      </c>
      <c r="B871" t="s">
        <v>288</v>
      </c>
      <c r="C871" t="s">
        <v>14</v>
      </c>
      <c r="D871" t="s">
        <v>19</v>
      </c>
      <c r="E871" t="s">
        <v>289</v>
      </c>
      <c r="F871" s="1">
        <v>43154.404479166667</v>
      </c>
      <c r="G871">
        <v>1</v>
      </c>
      <c r="H871">
        <v>176.28</v>
      </c>
      <c r="I871">
        <v>176.28</v>
      </c>
      <c r="J871">
        <v>26</v>
      </c>
      <c r="K871" t="s">
        <v>21</v>
      </c>
      <c r="L871">
        <v>2018</v>
      </c>
      <c r="M871">
        <v>2</v>
      </c>
    </row>
    <row r="872" spans="1:13" x14ac:dyDescent="0.25">
      <c r="A872">
        <v>134508</v>
      </c>
      <c r="B872" t="s">
        <v>288</v>
      </c>
      <c r="C872" t="s">
        <v>14</v>
      </c>
      <c r="D872" t="s">
        <v>19</v>
      </c>
      <c r="E872" t="s">
        <v>289</v>
      </c>
      <c r="F872" s="1">
        <v>43154.404479166667</v>
      </c>
      <c r="G872">
        <v>1</v>
      </c>
      <c r="H872">
        <v>176.28</v>
      </c>
      <c r="I872">
        <v>176.28</v>
      </c>
      <c r="J872">
        <v>26</v>
      </c>
      <c r="K872" t="s">
        <v>21</v>
      </c>
      <c r="L872">
        <v>2018</v>
      </c>
      <c r="M872">
        <v>2</v>
      </c>
    </row>
    <row r="873" spans="1:13" x14ac:dyDescent="0.25">
      <c r="A873">
        <v>134508</v>
      </c>
      <c r="B873" t="s">
        <v>288</v>
      </c>
      <c r="C873" t="s">
        <v>14</v>
      </c>
      <c r="D873" t="s">
        <v>19</v>
      </c>
      <c r="E873" t="s">
        <v>289</v>
      </c>
      <c r="F873" s="1">
        <v>43231.410833333335</v>
      </c>
      <c r="G873">
        <v>1</v>
      </c>
      <c r="H873">
        <v>174.55</v>
      </c>
      <c r="I873">
        <v>174.55</v>
      </c>
      <c r="J873">
        <v>26</v>
      </c>
      <c r="K873" t="s">
        <v>21</v>
      </c>
      <c r="L873">
        <v>2018</v>
      </c>
      <c r="M873">
        <v>5</v>
      </c>
    </row>
    <row r="874" spans="1:13" x14ac:dyDescent="0.25">
      <c r="A874">
        <v>134508</v>
      </c>
      <c r="B874" t="s">
        <v>288</v>
      </c>
      <c r="C874" t="s">
        <v>14</v>
      </c>
      <c r="D874" t="s">
        <v>19</v>
      </c>
      <c r="E874" t="s">
        <v>289</v>
      </c>
      <c r="F874" s="1">
        <v>43231.410833333335</v>
      </c>
      <c r="G874">
        <v>1</v>
      </c>
      <c r="H874">
        <v>176.28</v>
      </c>
      <c r="I874">
        <v>176.28</v>
      </c>
      <c r="J874">
        <v>26</v>
      </c>
      <c r="K874" t="s">
        <v>21</v>
      </c>
      <c r="L874">
        <v>2018</v>
      </c>
      <c r="M874">
        <v>5</v>
      </c>
    </row>
    <row r="875" spans="1:13" x14ac:dyDescent="0.25">
      <c r="A875">
        <v>134508</v>
      </c>
      <c r="B875" t="s">
        <v>288</v>
      </c>
      <c r="C875" t="s">
        <v>14</v>
      </c>
      <c r="D875" t="s">
        <v>19</v>
      </c>
      <c r="E875" t="s">
        <v>289</v>
      </c>
      <c r="F875" s="1">
        <v>43245.407777777778</v>
      </c>
      <c r="G875">
        <v>1</v>
      </c>
      <c r="H875">
        <v>176.28</v>
      </c>
      <c r="I875">
        <v>176.28</v>
      </c>
      <c r="J875">
        <v>26</v>
      </c>
      <c r="K875" t="s">
        <v>21</v>
      </c>
      <c r="L875">
        <v>2018</v>
      </c>
      <c r="M875">
        <v>5</v>
      </c>
    </row>
    <row r="876" spans="1:13" x14ac:dyDescent="0.25">
      <c r="A876">
        <v>134508</v>
      </c>
      <c r="B876" t="s">
        <v>288</v>
      </c>
      <c r="C876" t="s">
        <v>14</v>
      </c>
      <c r="D876" t="s">
        <v>19</v>
      </c>
      <c r="E876" t="s">
        <v>289</v>
      </c>
      <c r="F876" s="1">
        <v>43259.410729166666</v>
      </c>
      <c r="G876">
        <v>2</v>
      </c>
      <c r="H876">
        <v>174.55</v>
      </c>
      <c r="I876">
        <v>349.1</v>
      </c>
      <c r="J876">
        <v>26</v>
      </c>
      <c r="K876" t="s">
        <v>21</v>
      </c>
      <c r="L876">
        <v>2018</v>
      </c>
      <c r="M876">
        <v>6</v>
      </c>
    </row>
    <row r="877" spans="1:13" x14ac:dyDescent="0.25">
      <c r="A877">
        <v>134508</v>
      </c>
      <c r="B877" t="s">
        <v>288</v>
      </c>
      <c r="C877" t="s">
        <v>14</v>
      </c>
      <c r="D877" t="s">
        <v>19</v>
      </c>
      <c r="E877" t="s">
        <v>289</v>
      </c>
      <c r="F877" s="1">
        <v>43378.350312499999</v>
      </c>
      <c r="G877">
        <v>1</v>
      </c>
      <c r="H877">
        <v>176.26</v>
      </c>
      <c r="I877">
        <v>176.26</v>
      </c>
      <c r="J877">
        <v>26</v>
      </c>
      <c r="K877" t="s">
        <v>21</v>
      </c>
      <c r="L877">
        <v>2018</v>
      </c>
      <c r="M877">
        <v>10</v>
      </c>
    </row>
    <row r="878" spans="1:13" x14ac:dyDescent="0.25">
      <c r="A878">
        <v>134505</v>
      </c>
      <c r="B878" t="s">
        <v>291</v>
      </c>
      <c r="C878" t="s">
        <v>14</v>
      </c>
      <c r="D878" t="s">
        <v>19</v>
      </c>
      <c r="E878" t="s">
        <v>289</v>
      </c>
      <c r="F878" s="1">
        <v>43395.34547453704</v>
      </c>
      <c r="G878">
        <v>2</v>
      </c>
      <c r="H878">
        <v>99.62</v>
      </c>
      <c r="I878">
        <v>199.24</v>
      </c>
      <c r="J878">
        <v>26</v>
      </c>
      <c r="K878" t="s">
        <v>21</v>
      </c>
      <c r="L878">
        <v>2018</v>
      </c>
      <c r="M878">
        <v>10</v>
      </c>
    </row>
    <row r="879" spans="1:13" x14ac:dyDescent="0.25">
      <c r="A879">
        <v>134508</v>
      </c>
      <c r="B879" t="s">
        <v>288</v>
      </c>
      <c r="C879" t="s">
        <v>14</v>
      </c>
      <c r="D879" t="s">
        <v>19</v>
      </c>
      <c r="E879" t="s">
        <v>289</v>
      </c>
      <c r="F879" s="1">
        <v>43434.351099537038</v>
      </c>
      <c r="G879">
        <v>1</v>
      </c>
      <c r="H879">
        <v>176.26</v>
      </c>
      <c r="I879">
        <v>176.26</v>
      </c>
      <c r="J879">
        <v>26</v>
      </c>
      <c r="K879" t="s">
        <v>21</v>
      </c>
      <c r="L879">
        <v>2018</v>
      </c>
      <c r="M879">
        <v>11</v>
      </c>
    </row>
    <row r="880" spans="1:13" x14ac:dyDescent="0.25">
      <c r="A880">
        <v>134508</v>
      </c>
      <c r="B880" t="s">
        <v>288</v>
      </c>
      <c r="C880" t="s">
        <v>14</v>
      </c>
      <c r="D880" t="s">
        <v>19</v>
      </c>
      <c r="E880" t="s">
        <v>289</v>
      </c>
      <c r="F880" s="1">
        <v>43469.533055555556</v>
      </c>
      <c r="G880">
        <v>1</v>
      </c>
      <c r="H880">
        <v>176.26</v>
      </c>
      <c r="I880">
        <v>176.26</v>
      </c>
      <c r="J880">
        <v>26</v>
      </c>
      <c r="K880" t="s">
        <v>21</v>
      </c>
      <c r="L880">
        <v>2019</v>
      </c>
      <c r="M880">
        <v>1</v>
      </c>
    </row>
    <row r="881" spans="1:13" x14ac:dyDescent="0.25">
      <c r="A881">
        <v>134508</v>
      </c>
      <c r="B881" t="s">
        <v>288</v>
      </c>
      <c r="C881" t="s">
        <v>14</v>
      </c>
      <c r="D881" t="s">
        <v>19</v>
      </c>
      <c r="E881" t="s">
        <v>289</v>
      </c>
      <c r="F881" s="1">
        <v>43572.565254629626</v>
      </c>
      <c r="G881">
        <v>1</v>
      </c>
      <c r="H881">
        <v>174.55</v>
      </c>
      <c r="I881">
        <v>174.55</v>
      </c>
      <c r="J881">
        <v>26</v>
      </c>
      <c r="K881" t="s">
        <v>21</v>
      </c>
      <c r="L881">
        <v>2019</v>
      </c>
      <c r="M881">
        <v>4</v>
      </c>
    </row>
    <row r="882" spans="1:13" x14ac:dyDescent="0.25">
      <c r="A882">
        <v>134508</v>
      </c>
      <c r="B882" t="s">
        <v>288</v>
      </c>
      <c r="C882" t="s">
        <v>14</v>
      </c>
      <c r="D882" t="s">
        <v>19</v>
      </c>
      <c r="E882" t="s">
        <v>289</v>
      </c>
      <c r="F882" s="1">
        <v>43623.393136574072</v>
      </c>
      <c r="G882">
        <v>2</v>
      </c>
      <c r="H882">
        <v>176.26</v>
      </c>
      <c r="I882">
        <v>352.52</v>
      </c>
      <c r="J882">
        <v>26</v>
      </c>
      <c r="K882" t="s">
        <v>21</v>
      </c>
      <c r="L882">
        <v>2019</v>
      </c>
      <c r="M882">
        <v>6</v>
      </c>
    </row>
    <row r="883" spans="1:13" x14ac:dyDescent="0.25">
      <c r="A883">
        <v>134508</v>
      </c>
      <c r="B883" t="s">
        <v>288</v>
      </c>
      <c r="C883" t="s">
        <v>14</v>
      </c>
      <c r="D883" t="s">
        <v>19</v>
      </c>
      <c r="E883" t="s">
        <v>289</v>
      </c>
      <c r="F883" s="1">
        <v>43672.403101851851</v>
      </c>
      <c r="G883">
        <v>1</v>
      </c>
      <c r="H883">
        <v>174.55</v>
      </c>
      <c r="I883">
        <v>174.55</v>
      </c>
      <c r="J883">
        <v>26</v>
      </c>
      <c r="K883" t="s">
        <v>21</v>
      </c>
      <c r="L883">
        <v>2019</v>
      </c>
      <c r="M883">
        <v>7</v>
      </c>
    </row>
    <row r="884" spans="1:13" x14ac:dyDescent="0.25">
      <c r="A884">
        <v>134508</v>
      </c>
      <c r="B884" t="s">
        <v>288</v>
      </c>
      <c r="C884" t="s">
        <v>14</v>
      </c>
      <c r="D884" t="s">
        <v>19</v>
      </c>
      <c r="E884" t="s">
        <v>289</v>
      </c>
      <c r="F884" s="1">
        <v>43672.59103009259</v>
      </c>
      <c r="G884">
        <v>1</v>
      </c>
      <c r="H884">
        <v>176.26</v>
      </c>
      <c r="I884">
        <v>176.26</v>
      </c>
      <c r="J884">
        <v>26</v>
      </c>
      <c r="K884" t="s">
        <v>21</v>
      </c>
      <c r="L884">
        <v>2019</v>
      </c>
      <c r="M884">
        <v>7</v>
      </c>
    </row>
    <row r="885" spans="1:13" x14ac:dyDescent="0.25">
      <c r="A885">
        <v>134508</v>
      </c>
      <c r="B885" t="s">
        <v>288</v>
      </c>
      <c r="C885" t="s">
        <v>14</v>
      </c>
      <c r="D885" t="s">
        <v>19</v>
      </c>
      <c r="E885" t="s">
        <v>289</v>
      </c>
      <c r="F885" s="1">
        <v>43707.40221064815</v>
      </c>
      <c r="G885">
        <v>2</v>
      </c>
      <c r="H885">
        <v>176.06</v>
      </c>
      <c r="I885">
        <v>352.12</v>
      </c>
      <c r="J885">
        <v>26</v>
      </c>
      <c r="K885" t="s">
        <v>21</v>
      </c>
      <c r="L885">
        <v>2019</v>
      </c>
      <c r="M885">
        <v>8</v>
      </c>
    </row>
    <row r="886" spans="1:13" x14ac:dyDescent="0.25">
      <c r="A886">
        <v>193745</v>
      </c>
      <c r="B886" t="s">
        <v>292</v>
      </c>
      <c r="C886" t="s">
        <v>14</v>
      </c>
      <c r="D886" t="s">
        <v>19</v>
      </c>
      <c r="E886" t="s">
        <v>293</v>
      </c>
      <c r="F886" s="1">
        <v>43119.402754629627</v>
      </c>
      <c r="G886">
        <v>1</v>
      </c>
      <c r="H886">
        <v>1577</v>
      </c>
      <c r="I886">
        <v>1577</v>
      </c>
      <c r="J886">
        <v>26</v>
      </c>
      <c r="K886" t="s">
        <v>21</v>
      </c>
      <c r="L886">
        <v>2018</v>
      </c>
      <c r="M886">
        <v>1</v>
      </c>
    </row>
    <row r="887" spans="1:13" x14ac:dyDescent="0.25">
      <c r="A887">
        <v>193745</v>
      </c>
      <c r="B887" t="s">
        <v>292</v>
      </c>
      <c r="C887" t="s">
        <v>14</v>
      </c>
      <c r="D887" t="s">
        <v>19</v>
      </c>
      <c r="E887" t="s">
        <v>293</v>
      </c>
      <c r="F887" s="1">
        <v>43252.342835648145</v>
      </c>
      <c r="G887">
        <v>1</v>
      </c>
      <c r="H887">
        <v>1566.1</v>
      </c>
      <c r="I887">
        <v>1566.1</v>
      </c>
      <c r="J887">
        <v>26</v>
      </c>
      <c r="K887" t="s">
        <v>21</v>
      </c>
      <c r="L887">
        <v>2018</v>
      </c>
      <c r="M887">
        <v>6</v>
      </c>
    </row>
    <row r="888" spans="1:13" x14ac:dyDescent="0.25">
      <c r="A888">
        <v>193745</v>
      </c>
      <c r="B888" t="s">
        <v>292</v>
      </c>
      <c r="C888" t="s">
        <v>14</v>
      </c>
      <c r="D888" t="s">
        <v>19</v>
      </c>
      <c r="E888" t="s">
        <v>293</v>
      </c>
      <c r="F888" s="1">
        <v>43640.362256944441</v>
      </c>
      <c r="G888">
        <v>1</v>
      </c>
      <c r="H888">
        <v>1580.07</v>
      </c>
      <c r="I888">
        <v>1580.07</v>
      </c>
      <c r="J888">
        <v>26</v>
      </c>
      <c r="K888" t="s">
        <v>21</v>
      </c>
      <c r="L888">
        <v>2019</v>
      </c>
      <c r="M888">
        <v>6</v>
      </c>
    </row>
    <row r="889" spans="1:13" x14ac:dyDescent="0.25">
      <c r="A889">
        <v>193745</v>
      </c>
      <c r="B889" t="s">
        <v>292</v>
      </c>
      <c r="C889" t="s">
        <v>14</v>
      </c>
      <c r="D889" t="s">
        <v>19</v>
      </c>
      <c r="E889" t="s">
        <v>293</v>
      </c>
      <c r="F889" s="1">
        <v>43707.40221064815</v>
      </c>
      <c r="G889">
        <v>1</v>
      </c>
      <c r="H889">
        <v>1564.26</v>
      </c>
      <c r="I889">
        <v>1564.26</v>
      </c>
      <c r="J889">
        <v>26</v>
      </c>
      <c r="K889" t="s">
        <v>21</v>
      </c>
      <c r="L889">
        <v>2019</v>
      </c>
      <c r="M889">
        <v>8</v>
      </c>
    </row>
    <row r="890" spans="1:13" x14ac:dyDescent="0.25">
      <c r="A890">
        <v>193745</v>
      </c>
      <c r="B890" t="s">
        <v>292</v>
      </c>
      <c r="C890" t="s">
        <v>14</v>
      </c>
      <c r="D890" t="s">
        <v>19</v>
      </c>
      <c r="E890" t="s">
        <v>293</v>
      </c>
      <c r="F890" s="1">
        <v>43742.448993055557</v>
      </c>
      <c r="G890">
        <v>1</v>
      </c>
      <c r="H890">
        <v>1564.26</v>
      </c>
      <c r="I890">
        <v>1564.26</v>
      </c>
      <c r="J890">
        <v>26</v>
      </c>
      <c r="K890" t="s">
        <v>21</v>
      </c>
      <c r="L890">
        <v>2019</v>
      </c>
      <c r="M890">
        <v>10</v>
      </c>
    </row>
    <row r="891" spans="1:13" x14ac:dyDescent="0.25">
      <c r="A891">
        <v>145273</v>
      </c>
      <c r="B891" t="s">
        <v>294</v>
      </c>
      <c r="C891" t="s">
        <v>14</v>
      </c>
      <c r="D891" t="s">
        <v>19</v>
      </c>
      <c r="E891" t="s">
        <v>295</v>
      </c>
      <c r="F891" s="1">
        <v>43504.428587962961</v>
      </c>
      <c r="G891">
        <v>1</v>
      </c>
      <c r="H891">
        <v>49.97</v>
      </c>
      <c r="I891">
        <v>49.97</v>
      </c>
      <c r="J891">
        <v>26</v>
      </c>
      <c r="K891" t="s">
        <v>21</v>
      </c>
      <c r="L891">
        <v>2019</v>
      </c>
      <c r="M891">
        <v>2</v>
      </c>
    </row>
    <row r="892" spans="1:13" x14ac:dyDescent="0.25">
      <c r="A892">
        <v>229191</v>
      </c>
      <c r="B892" t="s">
        <v>296</v>
      </c>
      <c r="C892" t="s">
        <v>14</v>
      </c>
      <c r="D892" t="s">
        <v>19</v>
      </c>
      <c r="E892" t="s">
        <v>297</v>
      </c>
      <c r="F892" s="1">
        <v>43448.426979166667</v>
      </c>
      <c r="G892">
        <v>4</v>
      </c>
      <c r="H892">
        <v>141.37</v>
      </c>
      <c r="I892">
        <v>565.48</v>
      </c>
      <c r="J892">
        <v>26</v>
      </c>
      <c r="K892" t="s">
        <v>21</v>
      </c>
      <c r="L892">
        <v>2018</v>
      </c>
      <c r="M892">
        <v>12</v>
      </c>
    </row>
    <row r="893" spans="1:13" x14ac:dyDescent="0.25">
      <c r="A893">
        <v>229191</v>
      </c>
      <c r="B893" t="s">
        <v>296</v>
      </c>
      <c r="C893" t="s">
        <v>14</v>
      </c>
      <c r="D893" t="s">
        <v>19</v>
      </c>
      <c r="E893" t="s">
        <v>297</v>
      </c>
      <c r="F893" s="1">
        <v>43580.54246527778</v>
      </c>
      <c r="G893">
        <v>2</v>
      </c>
      <c r="H893">
        <v>141.37</v>
      </c>
      <c r="I893">
        <v>282.74</v>
      </c>
      <c r="J893">
        <v>26</v>
      </c>
      <c r="K893" t="s">
        <v>21</v>
      </c>
      <c r="L893">
        <v>2019</v>
      </c>
      <c r="M893">
        <v>4</v>
      </c>
    </row>
    <row r="894" spans="1:13" x14ac:dyDescent="0.25">
      <c r="A894">
        <v>229192</v>
      </c>
      <c r="B894" t="s">
        <v>298</v>
      </c>
      <c r="C894" t="s">
        <v>14</v>
      </c>
      <c r="D894" t="s">
        <v>19</v>
      </c>
      <c r="E894" t="s">
        <v>297</v>
      </c>
      <c r="F894" s="1">
        <v>43602.504305555558</v>
      </c>
      <c r="G894">
        <v>3</v>
      </c>
      <c r="H894">
        <v>224.92</v>
      </c>
      <c r="I894">
        <v>674.76</v>
      </c>
      <c r="J894">
        <v>26</v>
      </c>
      <c r="K894" t="s">
        <v>21</v>
      </c>
      <c r="L894">
        <v>2019</v>
      </c>
      <c r="M894">
        <v>5</v>
      </c>
    </row>
    <row r="895" spans="1:13" x14ac:dyDescent="0.25">
      <c r="A895">
        <v>229192</v>
      </c>
      <c r="B895" t="s">
        <v>298</v>
      </c>
      <c r="C895" t="s">
        <v>14</v>
      </c>
      <c r="D895" t="s">
        <v>19</v>
      </c>
      <c r="E895" t="s">
        <v>297</v>
      </c>
      <c r="F895" s="1">
        <v>43707.40221064815</v>
      </c>
      <c r="G895">
        <v>2</v>
      </c>
      <c r="H895">
        <v>224.92</v>
      </c>
      <c r="I895">
        <v>449.84</v>
      </c>
      <c r="J895">
        <v>26</v>
      </c>
      <c r="K895" t="s">
        <v>21</v>
      </c>
      <c r="L895">
        <v>2019</v>
      </c>
      <c r="M895">
        <v>8</v>
      </c>
    </row>
    <row r="896" spans="1:13" x14ac:dyDescent="0.25">
      <c r="A896">
        <v>166015</v>
      </c>
      <c r="B896" t="s">
        <v>299</v>
      </c>
      <c r="C896" t="s">
        <v>14</v>
      </c>
      <c r="D896" t="s">
        <v>19</v>
      </c>
      <c r="E896" t="s">
        <v>300</v>
      </c>
      <c r="F896" s="1">
        <v>43133.450462962966</v>
      </c>
      <c r="G896">
        <v>1</v>
      </c>
      <c r="H896">
        <v>83.52</v>
      </c>
      <c r="I896">
        <v>83.52</v>
      </c>
      <c r="J896">
        <v>26</v>
      </c>
      <c r="K896" t="s">
        <v>21</v>
      </c>
      <c r="L896">
        <v>2018</v>
      </c>
      <c r="M896">
        <v>2</v>
      </c>
    </row>
    <row r="897" spans="1:13" x14ac:dyDescent="0.25">
      <c r="A897">
        <v>166015</v>
      </c>
      <c r="B897" t="s">
        <v>299</v>
      </c>
      <c r="C897" t="s">
        <v>14</v>
      </c>
      <c r="D897" t="s">
        <v>19</v>
      </c>
      <c r="E897" t="s">
        <v>300</v>
      </c>
      <c r="F897" s="1">
        <v>43245.407777777778</v>
      </c>
      <c r="G897">
        <v>2</v>
      </c>
      <c r="H897">
        <v>83.94</v>
      </c>
      <c r="I897">
        <v>167.88</v>
      </c>
      <c r="J897">
        <v>26</v>
      </c>
      <c r="K897" t="s">
        <v>21</v>
      </c>
      <c r="L897">
        <v>2018</v>
      </c>
      <c r="M897">
        <v>5</v>
      </c>
    </row>
    <row r="898" spans="1:13" x14ac:dyDescent="0.25">
      <c r="A898">
        <v>166015</v>
      </c>
      <c r="B898" t="s">
        <v>299</v>
      </c>
      <c r="C898" t="s">
        <v>14</v>
      </c>
      <c r="D898" t="s">
        <v>19</v>
      </c>
      <c r="E898" t="s">
        <v>300</v>
      </c>
      <c r="F898" s="1">
        <v>43385.405856481484</v>
      </c>
      <c r="G898">
        <v>1</v>
      </c>
      <c r="H898">
        <v>83.52</v>
      </c>
      <c r="I898">
        <v>83.52</v>
      </c>
      <c r="J898">
        <v>26</v>
      </c>
      <c r="K898" t="s">
        <v>21</v>
      </c>
      <c r="L898">
        <v>2018</v>
      </c>
      <c r="M898">
        <v>10</v>
      </c>
    </row>
    <row r="899" spans="1:13" x14ac:dyDescent="0.25">
      <c r="A899">
        <v>166015</v>
      </c>
      <c r="B899" t="s">
        <v>299</v>
      </c>
      <c r="C899" t="s">
        <v>14</v>
      </c>
      <c r="D899" t="s">
        <v>19</v>
      </c>
      <c r="E899" t="s">
        <v>300</v>
      </c>
      <c r="F899" s="1">
        <v>43385.405856481484</v>
      </c>
      <c r="G899">
        <v>1</v>
      </c>
      <c r="H899">
        <v>83.52</v>
      </c>
      <c r="I899">
        <v>83.52</v>
      </c>
      <c r="J899">
        <v>26</v>
      </c>
      <c r="K899" t="s">
        <v>21</v>
      </c>
      <c r="L899">
        <v>2018</v>
      </c>
      <c r="M899">
        <v>10</v>
      </c>
    </row>
    <row r="900" spans="1:13" x14ac:dyDescent="0.25">
      <c r="A900">
        <v>166015</v>
      </c>
      <c r="B900" t="s">
        <v>299</v>
      </c>
      <c r="C900" t="s">
        <v>14</v>
      </c>
      <c r="D900" t="s">
        <v>19</v>
      </c>
      <c r="E900" t="s">
        <v>300</v>
      </c>
      <c r="F900" s="1">
        <v>43623.393136574072</v>
      </c>
      <c r="G900">
        <v>1</v>
      </c>
      <c r="H900">
        <v>83.49</v>
      </c>
      <c r="I900">
        <v>83.49</v>
      </c>
      <c r="J900">
        <v>26</v>
      </c>
      <c r="K900" t="s">
        <v>21</v>
      </c>
      <c r="L900">
        <v>2019</v>
      </c>
      <c r="M900">
        <v>6</v>
      </c>
    </row>
    <row r="901" spans="1:13" x14ac:dyDescent="0.25">
      <c r="A901">
        <v>166015</v>
      </c>
      <c r="B901" t="s">
        <v>299</v>
      </c>
      <c r="C901" t="s">
        <v>14</v>
      </c>
      <c r="D901" t="s">
        <v>19</v>
      </c>
      <c r="E901" t="s">
        <v>300</v>
      </c>
      <c r="F901" s="1">
        <v>43777.428796296299</v>
      </c>
      <c r="G901">
        <v>1</v>
      </c>
      <c r="H901">
        <v>83.86</v>
      </c>
      <c r="I901">
        <v>83.86</v>
      </c>
      <c r="J901">
        <v>26</v>
      </c>
      <c r="K901" t="s">
        <v>21</v>
      </c>
      <c r="L901">
        <v>2019</v>
      </c>
      <c r="M901">
        <v>11</v>
      </c>
    </row>
    <row r="902" spans="1:13" x14ac:dyDescent="0.25">
      <c r="A902">
        <v>162083</v>
      </c>
      <c r="B902" t="s">
        <v>301</v>
      </c>
      <c r="C902" t="s">
        <v>14</v>
      </c>
      <c r="D902" t="s">
        <v>19</v>
      </c>
      <c r="E902" t="s">
        <v>302</v>
      </c>
      <c r="F902" s="1">
        <v>43728.473703703705</v>
      </c>
      <c r="G902">
        <v>1</v>
      </c>
      <c r="H902">
        <v>495.13</v>
      </c>
      <c r="I902">
        <v>495.13</v>
      </c>
      <c r="J902">
        <v>26</v>
      </c>
      <c r="K902" t="s">
        <v>21</v>
      </c>
      <c r="L902">
        <v>2019</v>
      </c>
      <c r="M902">
        <v>9</v>
      </c>
    </row>
    <row r="903" spans="1:13" x14ac:dyDescent="0.25">
      <c r="A903">
        <v>102427</v>
      </c>
      <c r="B903" t="s">
        <v>303</v>
      </c>
      <c r="C903" t="s">
        <v>59</v>
      </c>
      <c r="D903" t="s">
        <v>19</v>
      </c>
      <c r="E903" t="s">
        <v>304</v>
      </c>
      <c r="F903" s="1">
        <v>43665.417395833334</v>
      </c>
      <c r="G903">
        <v>3</v>
      </c>
      <c r="H903">
        <v>88.39</v>
      </c>
      <c r="I903">
        <v>265.17</v>
      </c>
      <c r="J903">
        <v>26</v>
      </c>
      <c r="K903" t="s">
        <v>21</v>
      </c>
      <c r="L903">
        <v>2019</v>
      </c>
      <c r="M903">
        <v>7</v>
      </c>
    </row>
    <row r="904" spans="1:13" x14ac:dyDescent="0.25">
      <c r="A904">
        <v>102427</v>
      </c>
      <c r="B904" t="s">
        <v>303</v>
      </c>
      <c r="C904" t="s">
        <v>59</v>
      </c>
      <c r="D904" t="s">
        <v>19</v>
      </c>
      <c r="E904" t="s">
        <v>304</v>
      </c>
      <c r="F904" s="1">
        <v>43812.338703703703</v>
      </c>
      <c r="G904">
        <v>2</v>
      </c>
      <c r="H904">
        <v>88.35</v>
      </c>
      <c r="I904">
        <v>176.7</v>
      </c>
      <c r="J904">
        <v>26</v>
      </c>
      <c r="K904" t="s">
        <v>21</v>
      </c>
      <c r="L904">
        <v>2019</v>
      </c>
      <c r="M904">
        <v>12</v>
      </c>
    </row>
    <row r="905" spans="1:13" x14ac:dyDescent="0.25">
      <c r="A905">
        <v>199680</v>
      </c>
      <c r="B905" t="s">
        <v>305</v>
      </c>
      <c r="C905" t="s">
        <v>14</v>
      </c>
      <c r="D905" t="s">
        <v>19</v>
      </c>
      <c r="E905" t="s">
        <v>306</v>
      </c>
      <c r="F905" s="1">
        <v>43448.426979166667</v>
      </c>
      <c r="G905">
        <v>1</v>
      </c>
      <c r="H905">
        <v>362.89</v>
      </c>
      <c r="I905">
        <v>362.89</v>
      </c>
      <c r="J905">
        <v>26</v>
      </c>
      <c r="K905" t="s">
        <v>21</v>
      </c>
      <c r="L905">
        <v>2018</v>
      </c>
      <c r="M905">
        <v>12</v>
      </c>
    </row>
    <row r="906" spans="1:13" x14ac:dyDescent="0.25">
      <c r="A906">
        <v>199680</v>
      </c>
      <c r="B906" t="s">
        <v>305</v>
      </c>
      <c r="C906" t="s">
        <v>14</v>
      </c>
      <c r="D906" t="s">
        <v>19</v>
      </c>
      <c r="E906" t="s">
        <v>306</v>
      </c>
      <c r="F906" s="1">
        <v>43469.533055555556</v>
      </c>
      <c r="G906">
        <v>1</v>
      </c>
      <c r="H906">
        <v>362.89</v>
      </c>
      <c r="I906">
        <v>362.89</v>
      </c>
      <c r="J906">
        <v>26</v>
      </c>
      <c r="K906" t="s">
        <v>21</v>
      </c>
      <c r="L906">
        <v>2019</v>
      </c>
      <c r="M906">
        <v>1</v>
      </c>
    </row>
    <row r="907" spans="1:13" x14ac:dyDescent="0.25">
      <c r="A907">
        <v>187076</v>
      </c>
      <c r="B907" t="s">
        <v>307</v>
      </c>
      <c r="C907" t="s">
        <v>14</v>
      </c>
      <c r="D907" t="s">
        <v>19</v>
      </c>
      <c r="E907" t="s">
        <v>306</v>
      </c>
      <c r="F907" s="1">
        <v>43210.404236111113</v>
      </c>
      <c r="G907">
        <v>1</v>
      </c>
      <c r="H907">
        <v>133.51</v>
      </c>
      <c r="I907">
        <v>133.51</v>
      </c>
      <c r="J907">
        <v>26</v>
      </c>
      <c r="K907" t="s">
        <v>21</v>
      </c>
      <c r="L907">
        <v>2018</v>
      </c>
      <c r="M907">
        <v>4</v>
      </c>
    </row>
    <row r="908" spans="1:13" x14ac:dyDescent="0.25">
      <c r="A908">
        <v>187076</v>
      </c>
      <c r="B908" t="s">
        <v>307</v>
      </c>
      <c r="C908" t="s">
        <v>14</v>
      </c>
      <c r="D908" t="s">
        <v>19</v>
      </c>
      <c r="E908" t="s">
        <v>306</v>
      </c>
      <c r="F908" s="1">
        <v>43216.542546296296</v>
      </c>
      <c r="G908">
        <v>1</v>
      </c>
      <c r="H908">
        <v>133.51</v>
      </c>
      <c r="I908">
        <v>133.51</v>
      </c>
      <c r="J908">
        <v>26</v>
      </c>
      <c r="K908" t="s">
        <v>21</v>
      </c>
      <c r="L908">
        <v>2018</v>
      </c>
      <c r="M908">
        <v>4</v>
      </c>
    </row>
    <row r="909" spans="1:13" x14ac:dyDescent="0.25">
      <c r="A909">
        <v>187076</v>
      </c>
      <c r="B909" t="s">
        <v>307</v>
      </c>
      <c r="C909" t="s">
        <v>14</v>
      </c>
      <c r="D909" t="s">
        <v>19</v>
      </c>
      <c r="E909" t="s">
        <v>306</v>
      </c>
      <c r="F909" s="1">
        <v>43441.431423611109</v>
      </c>
      <c r="G909">
        <v>3</v>
      </c>
      <c r="H909">
        <v>132.21</v>
      </c>
      <c r="I909">
        <v>396.63</v>
      </c>
      <c r="J909">
        <v>26</v>
      </c>
      <c r="K909" t="s">
        <v>21</v>
      </c>
      <c r="L909">
        <v>2018</v>
      </c>
      <c r="M909">
        <v>12</v>
      </c>
    </row>
    <row r="910" spans="1:13" x14ac:dyDescent="0.25">
      <c r="A910">
        <v>157586</v>
      </c>
      <c r="B910" t="s">
        <v>308</v>
      </c>
      <c r="C910" t="s">
        <v>14</v>
      </c>
      <c r="D910" t="s">
        <v>19</v>
      </c>
      <c r="E910" t="s">
        <v>309</v>
      </c>
      <c r="F910" s="1">
        <v>43812.338703703703</v>
      </c>
      <c r="G910">
        <v>1</v>
      </c>
      <c r="H910">
        <v>73.62</v>
      </c>
      <c r="I910">
        <v>73.62</v>
      </c>
      <c r="J910">
        <v>26</v>
      </c>
      <c r="K910" t="s">
        <v>21</v>
      </c>
      <c r="L910">
        <v>2019</v>
      </c>
      <c r="M910">
        <v>12</v>
      </c>
    </row>
    <row r="911" spans="1:13" x14ac:dyDescent="0.25">
      <c r="A911">
        <v>846413</v>
      </c>
      <c r="B911" t="s">
        <v>310</v>
      </c>
      <c r="C911" t="s">
        <v>14</v>
      </c>
      <c r="D911" t="s">
        <v>19</v>
      </c>
      <c r="E911" t="s">
        <v>309</v>
      </c>
      <c r="F911" s="1">
        <v>43336.410324074073</v>
      </c>
      <c r="G911">
        <v>1</v>
      </c>
      <c r="H911">
        <v>133.28</v>
      </c>
      <c r="I911">
        <v>133.28</v>
      </c>
      <c r="J911">
        <v>26</v>
      </c>
      <c r="K911" t="s">
        <v>21</v>
      </c>
      <c r="L911">
        <v>2018</v>
      </c>
      <c r="M911">
        <v>8</v>
      </c>
    </row>
    <row r="912" spans="1:13" x14ac:dyDescent="0.25">
      <c r="A912">
        <v>500618</v>
      </c>
      <c r="B912" t="s">
        <v>311</v>
      </c>
      <c r="C912" t="s">
        <v>14</v>
      </c>
      <c r="D912" t="s">
        <v>19</v>
      </c>
      <c r="E912" t="s">
        <v>312</v>
      </c>
      <c r="F912" s="1">
        <v>43182.316793981481</v>
      </c>
      <c r="G912">
        <v>2</v>
      </c>
      <c r="H912">
        <v>263.11</v>
      </c>
      <c r="I912">
        <v>526.22</v>
      </c>
      <c r="J912">
        <v>26</v>
      </c>
      <c r="K912" t="s">
        <v>21</v>
      </c>
      <c r="L912">
        <v>2018</v>
      </c>
      <c r="M912">
        <v>3</v>
      </c>
    </row>
    <row r="913" spans="1:13" x14ac:dyDescent="0.25">
      <c r="A913">
        <v>500618</v>
      </c>
      <c r="B913" t="s">
        <v>311</v>
      </c>
      <c r="C913" t="s">
        <v>14</v>
      </c>
      <c r="D913" t="s">
        <v>19</v>
      </c>
      <c r="E913" t="s">
        <v>312</v>
      </c>
      <c r="F913" s="1">
        <v>43196.370219907411</v>
      </c>
      <c r="G913">
        <v>2</v>
      </c>
      <c r="H913">
        <v>300.89</v>
      </c>
      <c r="I913">
        <v>601.78</v>
      </c>
      <c r="J913">
        <v>26</v>
      </c>
      <c r="K913" t="s">
        <v>21</v>
      </c>
      <c r="L913">
        <v>2018</v>
      </c>
      <c r="M913">
        <v>4</v>
      </c>
    </row>
    <row r="914" spans="1:13" x14ac:dyDescent="0.25">
      <c r="A914">
        <v>500618</v>
      </c>
      <c r="B914" t="s">
        <v>311</v>
      </c>
      <c r="C914" t="s">
        <v>14</v>
      </c>
      <c r="D914" t="s">
        <v>19</v>
      </c>
      <c r="E914" t="s">
        <v>312</v>
      </c>
      <c r="F914" s="1">
        <v>43196.370219907411</v>
      </c>
      <c r="G914">
        <v>1</v>
      </c>
      <c r="H914">
        <v>300.89</v>
      </c>
      <c r="I914">
        <v>300.89</v>
      </c>
      <c r="J914">
        <v>26</v>
      </c>
      <c r="K914" t="s">
        <v>21</v>
      </c>
      <c r="L914">
        <v>2018</v>
      </c>
      <c r="M914">
        <v>4</v>
      </c>
    </row>
    <row r="915" spans="1:13" x14ac:dyDescent="0.25">
      <c r="A915">
        <v>500618</v>
      </c>
      <c r="B915" t="s">
        <v>311</v>
      </c>
      <c r="C915" t="s">
        <v>14</v>
      </c>
      <c r="D915" t="s">
        <v>19</v>
      </c>
      <c r="E915" t="s">
        <v>312</v>
      </c>
      <c r="F915" s="1">
        <v>43329.444872685184</v>
      </c>
      <c r="G915">
        <v>2</v>
      </c>
      <c r="H915">
        <v>300.89</v>
      </c>
      <c r="I915">
        <v>601.78</v>
      </c>
      <c r="J915">
        <v>26</v>
      </c>
      <c r="K915" t="s">
        <v>21</v>
      </c>
      <c r="L915">
        <v>2018</v>
      </c>
      <c r="M915">
        <v>8</v>
      </c>
    </row>
    <row r="916" spans="1:13" x14ac:dyDescent="0.25">
      <c r="A916">
        <v>500618</v>
      </c>
      <c r="B916" t="s">
        <v>311</v>
      </c>
      <c r="C916" t="s">
        <v>14</v>
      </c>
      <c r="D916" t="s">
        <v>19</v>
      </c>
      <c r="E916" t="s">
        <v>312</v>
      </c>
      <c r="F916" s="1">
        <v>43392.364444444444</v>
      </c>
      <c r="G916">
        <v>1</v>
      </c>
      <c r="H916">
        <v>300.89</v>
      </c>
      <c r="I916">
        <v>300.89</v>
      </c>
      <c r="J916">
        <v>26</v>
      </c>
      <c r="K916" t="s">
        <v>21</v>
      </c>
      <c r="L916">
        <v>2018</v>
      </c>
      <c r="M916">
        <v>10</v>
      </c>
    </row>
    <row r="917" spans="1:13" x14ac:dyDescent="0.25">
      <c r="A917">
        <v>500618</v>
      </c>
      <c r="B917" t="s">
        <v>311</v>
      </c>
      <c r="C917" t="s">
        <v>14</v>
      </c>
      <c r="D917" t="s">
        <v>19</v>
      </c>
      <c r="E917" t="s">
        <v>312</v>
      </c>
      <c r="F917" s="1">
        <v>43413.401238425926</v>
      </c>
      <c r="G917">
        <v>2</v>
      </c>
      <c r="H917">
        <v>300.89</v>
      </c>
      <c r="I917">
        <v>601.78</v>
      </c>
      <c r="J917">
        <v>26</v>
      </c>
      <c r="K917" t="s">
        <v>21</v>
      </c>
      <c r="L917">
        <v>2018</v>
      </c>
      <c r="M917">
        <v>11</v>
      </c>
    </row>
    <row r="918" spans="1:13" x14ac:dyDescent="0.25">
      <c r="A918">
        <v>500618</v>
      </c>
      <c r="B918" t="s">
        <v>311</v>
      </c>
      <c r="C918" t="s">
        <v>14</v>
      </c>
      <c r="D918" t="s">
        <v>19</v>
      </c>
      <c r="E918" t="s">
        <v>312</v>
      </c>
      <c r="F918" s="1">
        <v>43469.533055555556</v>
      </c>
      <c r="G918">
        <v>2</v>
      </c>
      <c r="H918">
        <v>300.89</v>
      </c>
      <c r="I918">
        <v>601.78</v>
      </c>
      <c r="J918">
        <v>26</v>
      </c>
      <c r="K918" t="s">
        <v>21</v>
      </c>
      <c r="L918">
        <v>2019</v>
      </c>
      <c r="M918">
        <v>1</v>
      </c>
    </row>
    <row r="919" spans="1:13" x14ac:dyDescent="0.25">
      <c r="A919">
        <v>500618</v>
      </c>
      <c r="B919" t="s">
        <v>311</v>
      </c>
      <c r="C919" t="s">
        <v>14</v>
      </c>
      <c r="D919" t="s">
        <v>19</v>
      </c>
      <c r="E919" t="s">
        <v>312</v>
      </c>
      <c r="F919" s="1">
        <v>43504.428587962961</v>
      </c>
      <c r="G919">
        <v>1</v>
      </c>
      <c r="H919">
        <v>300.89</v>
      </c>
      <c r="I919">
        <v>300.89</v>
      </c>
      <c r="J919">
        <v>26</v>
      </c>
      <c r="K919" t="s">
        <v>21</v>
      </c>
      <c r="L919">
        <v>2019</v>
      </c>
      <c r="M919">
        <v>2</v>
      </c>
    </row>
    <row r="920" spans="1:13" x14ac:dyDescent="0.25">
      <c r="A920">
        <v>500618</v>
      </c>
      <c r="B920" t="s">
        <v>311</v>
      </c>
      <c r="C920" t="s">
        <v>14</v>
      </c>
      <c r="D920" t="s">
        <v>19</v>
      </c>
      <c r="E920" t="s">
        <v>312</v>
      </c>
      <c r="F920" s="1">
        <v>43637.434710648151</v>
      </c>
      <c r="G920">
        <v>1</v>
      </c>
      <c r="H920">
        <v>300.89</v>
      </c>
      <c r="I920">
        <v>300.89</v>
      </c>
      <c r="J920">
        <v>26</v>
      </c>
      <c r="K920" t="s">
        <v>21</v>
      </c>
      <c r="L920">
        <v>2019</v>
      </c>
      <c r="M920">
        <v>6</v>
      </c>
    </row>
    <row r="921" spans="1:13" x14ac:dyDescent="0.25">
      <c r="A921">
        <v>500618</v>
      </c>
      <c r="B921" t="s">
        <v>311</v>
      </c>
      <c r="C921" t="s">
        <v>14</v>
      </c>
      <c r="D921" t="s">
        <v>19</v>
      </c>
      <c r="E921" t="s">
        <v>312</v>
      </c>
      <c r="F921" s="1">
        <v>43658.408333333333</v>
      </c>
      <c r="G921">
        <v>2</v>
      </c>
      <c r="H921">
        <v>300.89</v>
      </c>
      <c r="I921">
        <v>601.78</v>
      </c>
      <c r="J921">
        <v>26</v>
      </c>
      <c r="K921" t="s">
        <v>21</v>
      </c>
      <c r="L921">
        <v>2019</v>
      </c>
      <c r="M921">
        <v>7</v>
      </c>
    </row>
    <row r="922" spans="1:13" x14ac:dyDescent="0.25">
      <c r="A922">
        <v>500618</v>
      </c>
      <c r="B922" t="s">
        <v>311</v>
      </c>
      <c r="C922" t="s">
        <v>14</v>
      </c>
      <c r="D922" t="s">
        <v>19</v>
      </c>
      <c r="E922" t="s">
        <v>312</v>
      </c>
      <c r="F922" s="1">
        <v>43693.360532407409</v>
      </c>
      <c r="G922">
        <v>2</v>
      </c>
      <c r="H922">
        <v>300.89</v>
      </c>
      <c r="I922">
        <v>601.78</v>
      </c>
      <c r="J922">
        <v>26</v>
      </c>
      <c r="K922" t="s">
        <v>21</v>
      </c>
      <c r="L922">
        <v>2019</v>
      </c>
      <c r="M922">
        <v>8</v>
      </c>
    </row>
    <row r="923" spans="1:13" x14ac:dyDescent="0.25">
      <c r="A923">
        <v>500618</v>
      </c>
      <c r="B923" t="s">
        <v>311</v>
      </c>
      <c r="C923" t="s">
        <v>14</v>
      </c>
      <c r="D923" t="s">
        <v>19</v>
      </c>
      <c r="E923" t="s">
        <v>312</v>
      </c>
      <c r="F923" s="1">
        <v>43777.428796296299</v>
      </c>
      <c r="G923">
        <v>2</v>
      </c>
      <c r="H923">
        <v>300.54000000000002</v>
      </c>
      <c r="I923">
        <v>601.08000000000004</v>
      </c>
      <c r="J923">
        <v>26</v>
      </c>
      <c r="K923" t="s">
        <v>21</v>
      </c>
      <c r="L923">
        <v>2019</v>
      </c>
      <c r="M923">
        <v>11</v>
      </c>
    </row>
    <row r="924" spans="1:13" x14ac:dyDescent="0.25">
      <c r="A924">
        <v>500618</v>
      </c>
      <c r="B924" t="s">
        <v>311</v>
      </c>
      <c r="C924" t="s">
        <v>14</v>
      </c>
      <c r="D924" t="s">
        <v>19</v>
      </c>
      <c r="E924" t="s">
        <v>312</v>
      </c>
      <c r="F924" s="1">
        <v>43798.326064814813</v>
      </c>
      <c r="G924">
        <v>2</v>
      </c>
      <c r="H924">
        <v>300.54000000000002</v>
      </c>
      <c r="I924">
        <v>601.08000000000004</v>
      </c>
      <c r="J924">
        <v>26</v>
      </c>
      <c r="K924" t="s">
        <v>21</v>
      </c>
      <c r="L924">
        <v>2019</v>
      </c>
      <c r="M924">
        <v>11</v>
      </c>
    </row>
    <row r="925" spans="1:13" x14ac:dyDescent="0.25">
      <c r="A925">
        <v>129734</v>
      </c>
      <c r="B925" t="s">
        <v>313</v>
      </c>
      <c r="C925" t="s">
        <v>14</v>
      </c>
      <c r="D925" t="s">
        <v>19</v>
      </c>
      <c r="E925" t="s">
        <v>314</v>
      </c>
      <c r="F925" s="1">
        <v>43409.391932870371</v>
      </c>
      <c r="G925">
        <v>1</v>
      </c>
      <c r="H925">
        <v>806.3</v>
      </c>
      <c r="I925">
        <v>806.3</v>
      </c>
      <c r="J925">
        <v>26</v>
      </c>
      <c r="K925" t="s">
        <v>21</v>
      </c>
      <c r="L925">
        <v>2018</v>
      </c>
      <c r="M925">
        <v>11</v>
      </c>
    </row>
    <row r="926" spans="1:13" x14ac:dyDescent="0.25">
      <c r="A926">
        <v>129734</v>
      </c>
      <c r="B926" t="s">
        <v>313</v>
      </c>
      <c r="C926" t="s">
        <v>14</v>
      </c>
      <c r="D926" t="s">
        <v>19</v>
      </c>
      <c r="E926" t="s">
        <v>314</v>
      </c>
      <c r="F926" s="1">
        <v>43731.368807870371</v>
      </c>
      <c r="G926">
        <v>1</v>
      </c>
      <c r="H926">
        <v>806.3</v>
      </c>
      <c r="I926">
        <v>806.3</v>
      </c>
      <c r="J926">
        <v>26</v>
      </c>
      <c r="K926" t="s">
        <v>21</v>
      </c>
      <c r="L926">
        <v>2019</v>
      </c>
      <c r="M926">
        <v>9</v>
      </c>
    </row>
    <row r="927" spans="1:13" x14ac:dyDescent="0.25">
      <c r="A927">
        <v>225508</v>
      </c>
      <c r="B927" t="s">
        <v>315</v>
      </c>
      <c r="C927" t="s">
        <v>14</v>
      </c>
      <c r="D927" t="s">
        <v>19</v>
      </c>
      <c r="E927" t="s">
        <v>316</v>
      </c>
      <c r="F927" s="1">
        <v>43756.416481481479</v>
      </c>
      <c r="G927">
        <v>1</v>
      </c>
      <c r="H927">
        <v>48.88</v>
      </c>
      <c r="I927">
        <v>48.88</v>
      </c>
      <c r="J927">
        <v>26</v>
      </c>
      <c r="K927" t="s">
        <v>21</v>
      </c>
      <c r="L927">
        <v>2019</v>
      </c>
      <c r="M927">
        <v>10</v>
      </c>
    </row>
    <row r="928" spans="1:13" x14ac:dyDescent="0.25">
      <c r="A928">
        <v>225510</v>
      </c>
      <c r="B928" t="s">
        <v>317</v>
      </c>
      <c r="C928" t="s">
        <v>14</v>
      </c>
      <c r="D928" t="s">
        <v>19</v>
      </c>
      <c r="E928" t="s">
        <v>316</v>
      </c>
      <c r="F928" s="1">
        <v>43602.504305555558</v>
      </c>
      <c r="G928">
        <v>1</v>
      </c>
      <c r="H928">
        <v>64.72</v>
      </c>
      <c r="I928">
        <v>64.72</v>
      </c>
      <c r="J928">
        <v>26</v>
      </c>
      <c r="K928" t="s">
        <v>21</v>
      </c>
      <c r="L928">
        <v>2019</v>
      </c>
      <c r="M928">
        <v>5</v>
      </c>
    </row>
    <row r="929" spans="1:13" x14ac:dyDescent="0.25">
      <c r="A929">
        <v>225512</v>
      </c>
      <c r="B929" t="s">
        <v>318</v>
      </c>
      <c r="C929" t="s">
        <v>14</v>
      </c>
      <c r="D929" t="s">
        <v>19</v>
      </c>
      <c r="E929" t="s">
        <v>316</v>
      </c>
      <c r="F929" s="1">
        <v>43749.450150462966</v>
      </c>
      <c r="G929">
        <v>1</v>
      </c>
      <c r="H929">
        <v>88.79</v>
      </c>
      <c r="I929">
        <v>88.79</v>
      </c>
      <c r="J929">
        <v>26</v>
      </c>
      <c r="K929" t="s">
        <v>21</v>
      </c>
      <c r="L929">
        <v>2019</v>
      </c>
      <c r="M929">
        <v>10</v>
      </c>
    </row>
    <row r="930" spans="1:13" x14ac:dyDescent="0.25">
      <c r="A930">
        <v>146692</v>
      </c>
      <c r="B930" t="s">
        <v>319</v>
      </c>
      <c r="C930" t="s">
        <v>14</v>
      </c>
      <c r="D930" t="s">
        <v>19</v>
      </c>
      <c r="E930" t="s">
        <v>320</v>
      </c>
      <c r="F930" s="1">
        <v>43168.342291666668</v>
      </c>
      <c r="G930">
        <v>1</v>
      </c>
      <c r="H930">
        <v>77.760000000000005</v>
      </c>
      <c r="I930">
        <v>77.760000000000005</v>
      </c>
      <c r="J930">
        <v>26</v>
      </c>
      <c r="K930" t="s">
        <v>21</v>
      </c>
      <c r="L930">
        <v>2018</v>
      </c>
      <c r="M930">
        <v>3</v>
      </c>
    </row>
    <row r="931" spans="1:13" x14ac:dyDescent="0.25">
      <c r="A931">
        <v>147458</v>
      </c>
      <c r="B931" t="s">
        <v>321</v>
      </c>
      <c r="C931" t="s">
        <v>14</v>
      </c>
      <c r="D931" t="s">
        <v>19</v>
      </c>
      <c r="E931" t="s">
        <v>320</v>
      </c>
      <c r="F931" s="1">
        <v>43679.472754629627</v>
      </c>
      <c r="G931">
        <v>1</v>
      </c>
      <c r="H931">
        <v>99.37</v>
      </c>
      <c r="I931">
        <v>99.37</v>
      </c>
      <c r="J931">
        <v>26</v>
      </c>
      <c r="K931" t="s">
        <v>21</v>
      </c>
      <c r="L931">
        <v>2019</v>
      </c>
      <c r="M931">
        <v>8</v>
      </c>
    </row>
    <row r="932" spans="1:13" x14ac:dyDescent="0.25">
      <c r="A932">
        <v>147466</v>
      </c>
      <c r="B932" t="s">
        <v>322</v>
      </c>
      <c r="C932" t="s">
        <v>14</v>
      </c>
      <c r="D932" t="s">
        <v>19</v>
      </c>
      <c r="E932" t="s">
        <v>320</v>
      </c>
      <c r="F932" s="1">
        <v>43679.472754629627</v>
      </c>
      <c r="G932">
        <v>1</v>
      </c>
      <c r="H932">
        <v>131.01</v>
      </c>
      <c r="I932">
        <v>131.01</v>
      </c>
      <c r="J932">
        <v>26</v>
      </c>
      <c r="K932" t="s">
        <v>21</v>
      </c>
      <c r="L932">
        <v>2019</v>
      </c>
      <c r="M932">
        <v>8</v>
      </c>
    </row>
    <row r="933" spans="1:13" x14ac:dyDescent="0.25">
      <c r="A933">
        <v>169189</v>
      </c>
      <c r="B933" t="s">
        <v>323</v>
      </c>
      <c r="C933" t="s">
        <v>14</v>
      </c>
      <c r="D933" t="s">
        <v>19</v>
      </c>
      <c r="E933" t="s">
        <v>320</v>
      </c>
      <c r="F933" s="1">
        <v>43119.402754629627</v>
      </c>
      <c r="G933">
        <v>1</v>
      </c>
      <c r="H933">
        <v>61.12</v>
      </c>
      <c r="I933">
        <v>61.12</v>
      </c>
      <c r="J933">
        <v>26</v>
      </c>
      <c r="K933" t="s">
        <v>21</v>
      </c>
      <c r="L933">
        <v>2018</v>
      </c>
      <c r="M933">
        <v>1</v>
      </c>
    </row>
    <row r="934" spans="1:13" x14ac:dyDescent="0.25">
      <c r="A934">
        <v>169189</v>
      </c>
      <c r="B934" t="s">
        <v>323</v>
      </c>
      <c r="C934" t="s">
        <v>14</v>
      </c>
      <c r="D934" t="s">
        <v>19</v>
      </c>
      <c r="E934" t="s">
        <v>320</v>
      </c>
      <c r="F934" s="1">
        <v>43216.542546296296</v>
      </c>
      <c r="G934">
        <v>1</v>
      </c>
      <c r="H934">
        <v>61.12</v>
      </c>
      <c r="I934">
        <v>61.12</v>
      </c>
      <c r="J934">
        <v>26</v>
      </c>
      <c r="K934" t="s">
        <v>21</v>
      </c>
      <c r="L934">
        <v>2018</v>
      </c>
      <c r="M934">
        <v>4</v>
      </c>
    </row>
    <row r="935" spans="1:13" x14ac:dyDescent="0.25">
      <c r="A935">
        <v>169189</v>
      </c>
      <c r="B935" t="s">
        <v>323</v>
      </c>
      <c r="C935" t="s">
        <v>14</v>
      </c>
      <c r="D935" t="s">
        <v>19</v>
      </c>
      <c r="E935" t="s">
        <v>320</v>
      </c>
      <c r="F935" s="1">
        <v>43392.364444444444</v>
      </c>
      <c r="G935">
        <v>1</v>
      </c>
      <c r="H935">
        <v>61.11</v>
      </c>
      <c r="I935">
        <v>61.11</v>
      </c>
      <c r="J935">
        <v>26</v>
      </c>
      <c r="K935" t="s">
        <v>21</v>
      </c>
      <c r="L935">
        <v>2018</v>
      </c>
      <c r="M935">
        <v>10</v>
      </c>
    </row>
    <row r="936" spans="1:13" x14ac:dyDescent="0.25">
      <c r="A936">
        <v>169189</v>
      </c>
      <c r="B936" t="s">
        <v>323</v>
      </c>
      <c r="C936" t="s">
        <v>14</v>
      </c>
      <c r="D936" t="s">
        <v>19</v>
      </c>
      <c r="E936" t="s">
        <v>320</v>
      </c>
      <c r="F936" s="1">
        <v>43448.426979166667</v>
      </c>
      <c r="G936">
        <v>1</v>
      </c>
      <c r="H936">
        <v>61.11</v>
      </c>
      <c r="I936">
        <v>61.11</v>
      </c>
      <c r="J936">
        <v>26</v>
      </c>
      <c r="K936" t="s">
        <v>21</v>
      </c>
      <c r="L936">
        <v>2018</v>
      </c>
      <c r="M936">
        <v>12</v>
      </c>
    </row>
    <row r="937" spans="1:13" x14ac:dyDescent="0.25">
      <c r="A937">
        <v>169189</v>
      </c>
      <c r="B937" t="s">
        <v>323</v>
      </c>
      <c r="C937" t="s">
        <v>14</v>
      </c>
      <c r="D937" t="s">
        <v>19</v>
      </c>
      <c r="E937" t="s">
        <v>320</v>
      </c>
      <c r="F937" s="1">
        <v>43539.411909722221</v>
      </c>
      <c r="G937">
        <v>1</v>
      </c>
      <c r="H937">
        <v>61.11</v>
      </c>
      <c r="I937">
        <v>61.11</v>
      </c>
      <c r="J937">
        <v>26</v>
      </c>
      <c r="K937" t="s">
        <v>21</v>
      </c>
      <c r="L937">
        <v>2019</v>
      </c>
      <c r="M937">
        <v>3</v>
      </c>
    </row>
    <row r="938" spans="1:13" x14ac:dyDescent="0.25">
      <c r="A938">
        <v>169189</v>
      </c>
      <c r="B938" t="s">
        <v>323</v>
      </c>
      <c r="C938" t="s">
        <v>14</v>
      </c>
      <c r="D938" t="s">
        <v>19</v>
      </c>
      <c r="E938" t="s">
        <v>320</v>
      </c>
      <c r="F938" s="1">
        <v>43630.414375</v>
      </c>
      <c r="G938">
        <v>1</v>
      </c>
      <c r="H938">
        <v>61.11</v>
      </c>
      <c r="I938">
        <v>61.11</v>
      </c>
      <c r="J938">
        <v>26</v>
      </c>
      <c r="K938" t="s">
        <v>21</v>
      </c>
      <c r="L938">
        <v>2019</v>
      </c>
      <c r="M938">
        <v>6</v>
      </c>
    </row>
    <row r="939" spans="1:13" x14ac:dyDescent="0.25">
      <c r="A939">
        <v>169189</v>
      </c>
      <c r="B939" t="s">
        <v>323</v>
      </c>
      <c r="C939" t="s">
        <v>14</v>
      </c>
      <c r="D939" t="s">
        <v>19</v>
      </c>
      <c r="E939" t="s">
        <v>320</v>
      </c>
      <c r="F939" s="1">
        <v>43679.472754629627</v>
      </c>
      <c r="G939">
        <v>1</v>
      </c>
      <c r="H939">
        <v>61.17</v>
      </c>
      <c r="I939">
        <v>61.17</v>
      </c>
      <c r="J939">
        <v>26</v>
      </c>
      <c r="K939" t="s">
        <v>21</v>
      </c>
      <c r="L939">
        <v>2019</v>
      </c>
      <c r="M939">
        <v>8</v>
      </c>
    </row>
    <row r="940" spans="1:13" x14ac:dyDescent="0.25">
      <c r="A940">
        <v>149990</v>
      </c>
      <c r="B940" t="s">
        <v>324</v>
      </c>
      <c r="C940" t="s">
        <v>14</v>
      </c>
      <c r="D940" t="s">
        <v>19</v>
      </c>
      <c r="E940" t="s">
        <v>325</v>
      </c>
      <c r="F940" s="1">
        <v>43476.400891203702</v>
      </c>
      <c r="G940">
        <v>4</v>
      </c>
      <c r="H940">
        <v>121.77</v>
      </c>
      <c r="I940">
        <v>487.08</v>
      </c>
      <c r="J940">
        <v>26</v>
      </c>
      <c r="K940" t="s">
        <v>21</v>
      </c>
      <c r="L940">
        <v>2019</v>
      </c>
      <c r="M940">
        <v>1</v>
      </c>
    </row>
    <row r="941" spans="1:13" x14ac:dyDescent="0.25">
      <c r="A941">
        <v>126533</v>
      </c>
      <c r="B941" t="s">
        <v>326</v>
      </c>
      <c r="C941" t="s">
        <v>14</v>
      </c>
      <c r="D941" t="s">
        <v>19</v>
      </c>
      <c r="E941" t="s">
        <v>327</v>
      </c>
      <c r="F941" s="1">
        <v>43304.360081018516</v>
      </c>
      <c r="G941">
        <v>1</v>
      </c>
      <c r="H941">
        <v>317.55</v>
      </c>
      <c r="I941">
        <v>317.55</v>
      </c>
      <c r="J941">
        <v>26</v>
      </c>
      <c r="K941" t="s">
        <v>21</v>
      </c>
      <c r="L941">
        <v>2018</v>
      </c>
      <c r="M941">
        <v>7</v>
      </c>
    </row>
    <row r="942" spans="1:13" x14ac:dyDescent="0.25">
      <c r="A942">
        <v>989406</v>
      </c>
      <c r="B942" t="s">
        <v>328</v>
      </c>
      <c r="C942" t="s">
        <v>14</v>
      </c>
      <c r="D942" t="s">
        <v>19</v>
      </c>
      <c r="E942" t="s">
        <v>329</v>
      </c>
      <c r="F942" s="1">
        <v>43451.350706018522</v>
      </c>
      <c r="G942">
        <v>1</v>
      </c>
      <c r="H942">
        <v>293.70999999999998</v>
      </c>
      <c r="I942">
        <v>293.70999999999998</v>
      </c>
      <c r="J942">
        <v>26</v>
      </c>
      <c r="K942" t="s">
        <v>21</v>
      </c>
      <c r="L942">
        <v>2018</v>
      </c>
      <c r="M942">
        <v>12</v>
      </c>
    </row>
    <row r="943" spans="1:13" x14ac:dyDescent="0.25">
      <c r="A943">
        <v>214595</v>
      </c>
      <c r="B943" t="s">
        <v>330</v>
      </c>
      <c r="C943" t="s">
        <v>14</v>
      </c>
      <c r="D943" t="s">
        <v>19</v>
      </c>
      <c r="E943" t="s">
        <v>331</v>
      </c>
      <c r="F943" s="1">
        <v>43378.350312499999</v>
      </c>
      <c r="G943">
        <v>2</v>
      </c>
      <c r="H943">
        <v>122.89</v>
      </c>
      <c r="I943">
        <v>245.78</v>
      </c>
      <c r="J943">
        <v>26</v>
      </c>
      <c r="K943" t="s">
        <v>21</v>
      </c>
      <c r="L943">
        <v>2018</v>
      </c>
      <c r="M943">
        <v>10</v>
      </c>
    </row>
    <row r="944" spans="1:13" x14ac:dyDescent="0.25">
      <c r="A944">
        <v>214595</v>
      </c>
      <c r="B944" t="s">
        <v>330</v>
      </c>
      <c r="C944" t="s">
        <v>14</v>
      </c>
      <c r="D944" t="s">
        <v>19</v>
      </c>
      <c r="E944" t="s">
        <v>331</v>
      </c>
      <c r="F944" s="1">
        <v>43420.494733796295</v>
      </c>
      <c r="G944">
        <v>1</v>
      </c>
      <c r="H944">
        <v>122.89</v>
      </c>
      <c r="I944">
        <v>122.89</v>
      </c>
      <c r="J944">
        <v>26</v>
      </c>
      <c r="K944" t="s">
        <v>21</v>
      </c>
      <c r="L944">
        <v>2018</v>
      </c>
      <c r="M944">
        <v>11</v>
      </c>
    </row>
    <row r="945" spans="1:13" x14ac:dyDescent="0.25">
      <c r="A945">
        <v>214595</v>
      </c>
      <c r="B945" t="s">
        <v>330</v>
      </c>
      <c r="C945" t="s">
        <v>14</v>
      </c>
      <c r="D945" t="s">
        <v>19</v>
      </c>
      <c r="E945" t="s">
        <v>331</v>
      </c>
      <c r="F945" s="1">
        <v>43420.494733796295</v>
      </c>
      <c r="G945">
        <v>2</v>
      </c>
      <c r="H945">
        <v>122.89</v>
      </c>
      <c r="I945">
        <v>245.78</v>
      </c>
      <c r="J945">
        <v>26</v>
      </c>
      <c r="K945" t="s">
        <v>21</v>
      </c>
      <c r="L945">
        <v>2018</v>
      </c>
      <c r="M945">
        <v>11</v>
      </c>
    </row>
    <row r="946" spans="1:13" x14ac:dyDescent="0.25">
      <c r="A946">
        <v>214595</v>
      </c>
      <c r="B946" t="s">
        <v>330</v>
      </c>
      <c r="C946" t="s">
        <v>14</v>
      </c>
      <c r="D946" t="s">
        <v>19</v>
      </c>
      <c r="E946" t="s">
        <v>331</v>
      </c>
      <c r="F946" s="1">
        <v>43609.430601851855</v>
      </c>
      <c r="G946">
        <v>3</v>
      </c>
      <c r="H946">
        <v>122.89</v>
      </c>
      <c r="I946">
        <v>368.67</v>
      </c>
      <c r="J946">
        <v>26</v>
      </c>
      <c r="K946" t="s">
        <v>21</v>
      </c>
      <c r="L946">
        <v>2019</v>
      </c>
      <c r="M946">
        <v>5</v>
      </c>
    </row>
    <row r="947" spans="1:13" x14ac:dyDescent="0.25">
      <c r="A947">
        <v>153639</v>
      </c>
      <c r="B947" t="s">
        <v>332</v>
      </c>
      <c r="C947" t="s">
        <v>14</v>
      </c>
      <c r="D947" t="s">
        <v>19</v>
      </c>
      <c r="E947" t="s">
        <v>333</v>
      </c>
      <c r="F947" s="1">
        <v>43175.372418981482</v>
      </c>
      <c r="G947">
        <v>3</v>
      </c>
      <c r="H947">
        <v>81.7</v>
      </c>
      <c r="I947">
        <v>245.1</v>
      </c>
      <c r="J947">
        <v>26</v>
      </c>
      <c r="K947" t="s">
        <v>21</v>
      </c>
      <c r="L947">
        <v>2018</v>
      </c>
      <c r="M947">
        <v>3</v>
      </c>
    </row>
    <row r="948" spans="1:13" x14ac:dyDescent="0.25">
      <c r="A948">
        <v>153639</v>
      </c>
      <c r="B948" t="s">
        <v>332</v>
      </c>
      <c r="C948" t="s">
        <v>14</v>
      </c>
      <c r="D948" t="s">
        <v>19</v>
      </c>
      <c r="E948" t="s">
        <v>333</v>
      </c>
      <c r="F948" s="1">
        <v>43210.404236111113</v>
      </c>
      <c r="G948">
        <v>3</v>
      </c>
      <c r="H948">
        <v>80.19</v>
      </c>
      <c r="I948">
        <v>240.57</v>
      </c>
      <c r="J948">
        <v>26</v>
      </c>
      <c r="K948" t="s">
        <v>21</v>
      </c>
      <c r="L948">
        <v>2018</v>
      </c>
      <c r="M948">
        <v>4</v>
      </c>
    </row>
    <row r="949" spans="1:13" x14ac:dyDescent="0.25">
      <c r="A949">
        <v>153639</v>
      </c>
      <c r="B949" t="s">
        <v>332</v>
      </c>
      <c r="C949" t="s">
        <v>14</v>
      </c>
      <c r="D949" t="s">
        <v>19</v>
      </c>
      <c r="E949" t="s">
        <v>333</v>
      </c>
      <c r="F949" s="1">
        <v>43273.411238425928</v>
      </c>
      <c r="G949">
        <v>1</v>
      </c>
      <c r="H949">
        <v>80.19</v>
      </c>
      <c r="I949">
        <v>80.19</v>
      </c>
      <c r="J949">
        <v>26</v>
      </c>
      <c r="K949" t="s">
        <v>21</v>
      </c>
      <c r="L949">
        <v>2018</v>
      </c>
      <c r="M949">
        <v>6</v>
      </c>
    </row>
    <row r="950" spans="1:13" x14ac:dyDescent="0.25">
      <c r="A950">
        <v>153639</v>
      </c>
      <c r="B950" t="s">
        <v>332</v>
      </c>
      <c r="C950" t="s">
        <v>14</v>
      </c>
      <c r="D950" t="s">
        <v>19</v>
      </c>
      <c r="E950" t="s">
        <v>333</v>
      </c>
      <c r="F950" s="1">
        <v>43273.411238425928</v>
      </c>
      <c r="G950">
        <v>1</v>
      </c>
      <c r="H950">
        <v>80.19</v>
      </c>
      <c r="I950">
        <v>80.19</v>
      </c>
      <c r="J950">
        <v>26</v>
      </c>
      <c r="K950" t="s">
        <v>21</v>
      </c>
      <c r="L950">
        <v>2018</v>
      </c>
      <c r="M950">
        <v>6</v>
      </c>
    </row>
    <row r="951" spans="1:13" x14ac:dyDescent="0.25">
      <c r="A951">
        <v>153639</v>
      </c>
      <c r="B951" t="s">
        <v>332</v>
      </c>
      <c r="C951" t="s">
        <v>14</v>
      </c>
      <c r="D951" t="s">
        <v>19</v>
      </c>
      <c r="E951" t="s">
        <v>333</v>
      </c>
      <c r="F951" s="1">
        <v>43273.411238425928</v>
      </c>
      <c r="G951">
        <v>1</v>
      </c>
      <c r="H951">
        <v>80.19</v>
      </c>
      <c r="I951">
        <v>80.19</v>
      </c>
      <c r="J951">
        <v>26</v>
      </c>
      <c r="K951" t="s">
        <v>21</v>
      </c>
      <c r="L951">
        <v>2018</v>
      </c>
      <c r="M951">
        <v>6</v>
      </c>
    </row>
    <row r="952" spans="1:13" x14ac:dyDescent="0.25">
      <c r="A952">
        <v>153639</v>
      </c>
      <c r="B952" t="s">
        <v>332</v>
      </c>
      <c r="C952" t="s">
        <v>14</v>
      </c>
      <c r="D952" t="s">
        <v>19</v>
      </c>
      <c r="E952" t="s">
        <v>333</v>
      </c>
      <c r="F952" s="1">
        <v>43406.400243055556</v>
      </c>
      <c r="G952">
        <v>2</v>
      </c>
      <c r="H952">
        <v>80.19</v>
      </c>
      <c r="I952">
        <v>160.38</v>
      </c>
      <c r="J952">
        <v>26</v>
      </c>
      <c r="K952" t="s">
        <v>21</v>
      </c>
      <c r="L952">
        <v>2018</v>
      </c>
      <c r="M952">
        <v>11</v>
      </c>
    </row>
    <row r="953" spans="1:13" x14ac:dyDescent="0.25">
      <c r="A953">
        <v>153639</v>
      </c>
      <c r="B953" t="s">
        <v>332</v>
      </c>
      <c r="C953" t="s">
        <v>14</v>
      </c>
      <c r="D953" t="s">
        <v>19</v>
      </c>
      <c r="E953" t="s">
        <v>333</v>
      </c>
      <c r="F953" s="1">
        <v>43406.400243055556</v>
      </c>
      <c r="G953">
        <v>1</v>
      </c>
      <c r="H953">
        <v>80.98</v>
      </c>
      <c r="I953">
        <v>80.98</v>
      </c>
      <c r="J953">
        <v>26</v>
      </c>
      <c r="K953" t="s">
        <v>21</v>
      </c>
      <c r="L953">
        <v>2018</v>
      </c>
      <c r="M953">
        <v>11</v>
      </c>
    </row>
    <row r="954" spans="1:13" x14ac:dyDescent="0.25">
      <c r="A954">
        <v>153639</v>
      </c>
      <c r="B954" t="s">
        <v>332</v>
      </c>
      <c r="C954" t="s">
        <v>14</v>
      </c>
      <c r="D954" t="s">
        <v>19</v>
      </c>
      <c r="E954" t="s">
        <v>333</v>
      </c>
      <c r="F954" s="1">
        <v>43637.434710648151</v>
      </c>
      <c r="G954">
        <v>3</v>
      </c>
      <c r="H954">
        <v>80.19</v>
      </c>
      <c r="I954">
        <v>240.57</v>
      </c>
      <c r="J954">
        <v>26</v>
      </c>
      <c r="K954" t="s">
        <v>21</v>
      </c>
      <c r="L954">
        <v>2019</v>
      </c>
      <c r="M954">
        <v>6</v>
      </c>
    </row>
    <row r="955" spans="1:13" x14ac:dyDescent="0.25">
      <c r="A955">
        <v>153639</v>
      </c>
      <c r="B955" t="s">
        <v>332</v>
      </c>
      <c r="C955" t="s">
        <v>14</v>
      </c>
      <c r="D955" t="s">
        <v>19</v>
      </c>
      <c r="E955" t="s">
        <v>333</v>
      </c>
      <c r="F955" s="1">
        <v>43791.438564814816</v>
      </c>
      <c r="G955">
        <v>2</v>
      </c>
      <c r="H955">
        <v>80.91</v>
      </c>
      <c r="I955">
        <v>161.82</v>
      </c>
      <c r="J955">
        <v>26</v>
      </c>
      <c r="K955" t="s">
        <v>21</v>
      </c>
      <c r="L955">
        <v>2019</v>
      </c>
      <c r="M955">
        <v>11</v>
      </c>
    </row>
    <row r="956" spans="1:13" x14ac:dyDescent="0.25">
      <c r="A956">
        <v>114910</v>
      </c>
      <c r="B956" t="s">
        <v>334</v>
      </c>
      <c r="C956" t="s">
        <v>14</v>
      </c>
      <c r="D956" t="s">
        <v>19</v>
      </c>
      <c r="E956" t="s">
        <v>333</v>
      </c>
      <c r="F956" s="1">
        <v>43434.351099537038</v>
      </c>
      <c r="G956">
        <v>1</v>
      </c>
      <c r="H956">
        <v>206.07</v>
      </c>
      <c r="I956">
        <v>206.07</v>
      </c>
      <c r="J956">
        <v>26</v>
      </c>
      <c r="K956" t="s">
        <v>21</v>
      </c>
      <c r="L956">
        <v>2018</v>
      </c>
      <c r="M956">
        <v>11</v>
      </c>
    </row>
    <row r="957" spans="1:13" x14ac:dyDescent="0.25">
      <c r="A957">
        <v>114910</v>
      </c>
      <c r="B957" t="s">
        <v>334</v>
      </c>
      <c r="C957" t="s">
        <v>14</v>
      </c>
      <c r="D957" t="s">
        <v>19</v>
      </c>
      <c r="E957" t="s">
        <v>333</v>
      </c>
      <c r="F957" s="1">
        <v>43469.533055555556</v>
      </c>
      <c r="G957">
        <v>2</v>
      </c>
      <c r="H957">
        <v>206.07</v>
      </c>
      <c r="I957">
        <v>412.14</v>
      </c>
      <c r="J957">
        <v>26</v>
      </c>
      <c r="K957" t="s">
        <v>21</v>
      </c>
      <c r="L957">
        <v>2019</v>
      </c>
      <c r="M957">
        <v>1</v>
      </c>
    </row>
    <row r="958" spans="1:13" x14ac:dyDescent="0.25">
      <c r="A958">
        <v>114910</v>
      </c>
      <c r="B958" t="s">
        <v>334</v>
      </c>
      <c r="C958" t="s">
        <v>14</v>
      </c>
      <c r="D958" t="s">
        <v>19</v>
      </c>
      <c r="E958" t="s">
        <v>333</v>
      </c>
      <c r="F958" s="1">
        <v>43714.459502314814</v>
      </c>
      <c r="G958">
        <v>1</v>
      </c>
      <c r="H958">
        <v>206.07</v>
      </c>
      <c r="I958">
        <v>206.07</v>
      </c>
      <c r="J958">
        <v>26</v>
      </c>
      <c r="K958" t="s">
        <v>21</v>
      </c>
      <c r="L958">
        <v>2019</v>
      </c>
      <c r="M958">
        <v>9</v>
      </c>
    </row>
    <row r="959" spans="1:13" x14ac:dyDescent="0.25">
      <c r="A959">
        <v>164401</v>
      </c>
      <c r="B959" t="s">
        <v>335</v>
      </c>
      <c r="C959" t="s">
        <v>336</v>
      </c>
      <c r="D959" t="s">
        <v>337</v>
      </c>
      <c r="E959" t="s">
        <v>338</v>
      </c>
      <c r="F959" s="1">
        <v>43588.533854166664</v>
      </c>
      <c r="G959">
        <v>0.5</v>
      </c>
      <c r="H959">
        <v>148.5</v>
      </c>
      <c r="I959">
        <v>74.25</v>
      </c>
      <c r="J959">
        <v>26</v>
      </c>
      <c r="K959" t="s">
        <v>21</v>
      </c>
      <c r="L959">
        <v>2019</v>
      </c>
      <c r="M959">
        <v>5</v>
      </c>
    </row>
    <row r="960" spans="1:13" x14ac:dyDescent="0.25">
      <c r="A960">
        <v>114439</v>
      </c>
      <c r="B960" t="s">
        <v>339</v>
      </c>
      <c r="C960" t="s">
        <v>14</v>
      </c>
      <c r="D960" t="s">
        <v>19</v>
      </c>
      <c r="E960" t="s">
        <v>340</v>
      </c>
      <c r="F960" s="1">
        <v>43119.402754629627</v>
      </c>
      <c r="G960">
        <v>3</v>
      </c>
      <c r="H960">
        <v>74.53</v>
      </c>
      <c r="I960">
        <v>223.59</v>
      </c>
      <c r="J960">
        <v>26</v>
      </c>
      <c r="K960" t="s">
        <v>21</v>
      </c>
      <c r="L960">
        <v>2018</v>
      </c>
      <c r="M960">
        <v>1</v>
      </c>
    </row>
    <row r="961" spans="1:13" x14ac:dyDescent="0.25">
      <c r="A961">
        <v>149195</v>
      </c>
      <c r="B961" t="s">
        <v>341</v>
      </c>
      <c r="C961" t="s">
        <v>14</v>
      </c>
      <c r="D961" t="s">
        <v>19</v>
      </c>
      <c r="E961" t="s">
        <v>340</v>
      </c>
      <c r="F961" s="1">
        <v>43175.372418981482</v>
      </c>
      <c r="G961">
        <v>1</v>
      </c>
      <c r="H961">
        <v>225.24</v>
      </c>
      <c r="I961">
        <v>225.24</v>
      </c>
      <c r="J961">
        <v>26</v>
      </c>
      <c r="K961" t="s">
        <v>21</v>
      </c>
      <c r="L961">
        <v>2018</v>
      </c>
      <c r="M961">
        <v>3</v>
      </c>
    </row>
    <row r="962" spans="1:13" x14ac:dyDescent="0.25">
      <c r="A962">
        <v>149195</v>
      </c>
      <c r="B962" t="s">
        <v>341</v>
      </c>
      <c r="C962" t="s">
        <v>14</v>
      </c>
      <c r="D962" t="s">
        <v>19</v>
      </c>
      <c r="E962" t="s">
        <v>340</v>
      </c>
      <c r="F962" s="1">
        <v>43280.351493055554</v>
      </c>
      <c r="G962">
        <v>1</v>
      </c>
      <c r="H962">
        <v>225.24</v>
      </c>
      <c r="I962">
        <v>225.24</v>
      </c>
      <c r="J962">
        <v>26</v>
      </c>
      <c r="K962" t="s">
        <v>21</v>
      </c>
      <c r="L962">
        <v>2018</v>
      </c>
      <c r="M962">
        <v>6</v>
      </c>
    </row>
    <row r="963" spans="1:13" x14ac:dyDescent="0.25">
      <c r="A963">
        <v>149195</v>
      </c>
      <c r="B963" t="s">
        <v>341</v>
      </c>
      <c r="C963" t="s">
        <v>14</v>
      </c>
      <c r="D963" t="s">
        <v>19</v>
      </c>
      <c r="E963" t="s">
        <v>340</v>
      </c>
      <c r="F963" s="1">
        <v>43329.444872685184</v>
      </c>
      <c r="G963">
        <v>1</v>
      </c>
      <c r="H963">
        <v>225.24</v>
      </c>
      <c r="I963">
        <v>225.24</v>
      </c>
      <c r="J963">
        <v>26</v>
      </c>
      <c r="K963" t="s">
        <v>21</v>
      </c>
      <c r="L963">
        <v>2018</v>
      </c>
      <c r="M963">
        <v>8</v>
      </c>
    </row>
    <row r="964" spans="1:13" x14ac:dyDescent="0.25">
      <c r="A964">
        <v>149195</v>
      </c>
      <c r="B964" t="s">
        <v>341</v>
      </c>
      <c r="C964" t="s">
        <v>14</v>
      </c>
      <c r="D964" t="s">
        <v>19</v>
      </c>
      <c r="E964" t="s">
        <v>340</v>
      </c>
      <c r="F964" s="1">
        <v>43406.400243055556</v>
      </c>
      <c r="G964">
        <v>1</v>
      </c>
      <c r="H964">
        <v>225.24</v>
      </c>
      <c r="I964">
        <v>225.24</v>
      </c>
      <c r="J964">
        <v>26</v>
      </c>
      <c r="K964" t="s">
        <v>21</v>
      </c>
      <c r="L964">
        <v>2018</v>
      </c>
      <c r="M964">
        <v>11</v>
      </c>
    </row>
    <row r="965" spans="1:13" x14ac:dyDescent="0.25">
      <c r="A965">
        <v>149195</v>
      </c>
      <c r="B965" t="s">
        <v>341</v>
      </c>
      <c r="C965" t="s">
        <v>14</v>
      </c>
      <c r="D965" t="s">
        <v>19</v>
      </c>
      <c r="E965" t="s">
        <v>340</v>
      </c>
      <c r="F965" s="1">
        <v>43434.351099537038</v>
      </c>
      <c r="G965">
        <v>2</v>
      </c>
      <c r="H965">
        <v>225.24</v>
      </c>
      <c r="I965">
        <v>450.48</v>
      </c>
      <c r="J965">
        <v>26</v>
      </c>
      <c r="K965" t="s">
        <v>21</v>
      </c>
      <c r="L965">
        <v>2018</v>
      </c>
      <c r="M965">
        <v>11</v>
      </c>
    </row>
    <row r="966" spans="1:13" x14ac:dyDescent="0.25">
      <c r="A966">
        <v>149195</v>
      </c>
      <c r="B966" t="s">
        <v>341</v>
      </c>
      <c r="C966" t="s">
        <v>14</v>
      </c>
      <c r="D966" t="s">
        <v>19</v>
      </c>
      <c r="E966" t="s">
        <v>340</v>
      </c>
      <c r="F966" s="1">
        <v>43441.431423611109</v>
      </c>
      <c r="G966">
        <v>1</v>
      </c>
      <c r="H966">
        <v>225.24</v>
      </c>
      <c r="I966">
        <v>225.24</v>
      </c>
      <c r="J966">
        <v>26</v>
      </c>
      <c r="K966" t="s">
        <v>21</v>
      </c>
      <c r="L966">
        <v>2018</v>
      </c>
      <c r="M966">
        <v>12</v>
      </c>
    </row>
    <row r="967" spans="1:13" x14ac:dyDescent="0.25">
      <c r="A967">
        <v>114439</v>
      </c>
      <c r="B967" t="s">
        <v>339</v>
      </c>
      <c r="C967" t="s">
        <v>14</v>
      </c>
      <c r="D967" t="s">
        <v>19</v>
      </c>
      <c r="E967" t="s">
        <v>340</v>
      </c>
      <c r="F967" s="1">
        <v>43441.431423611109</v>
      </c>
      <c r="G967">
        <v>3</v>
      </c>
      <c r="H967">
        <v>74.510000000000005</v>
      </c>
      <c r="I967">
        <v>223.53</v>
      </c>
      <c r="J967">
        <v>26</v>
      </c>
      <c r="K967" t="s">
        <v>21</v>
      </c>
      <c r="L967">
        <v>2018</v>
      </c>
      <c r="M967">
        <v>12</v>
      </c>
    </row>
    <row r="968" spans="1:13" x14ac:dyDescent="0.25">
      <c r="A968">
        <v>149195</v>
      </c>
      <c r="B968" t="s">
        <v>341</v>
      </c>
      <c r="C968" t="s">
        <v>14</v>
      </c>
      <c r="D968" t="s">
        <v>19</v>
      </c>
      <c r="E968" t="s">
        <v>340</v>
      </c>
      <c r="F968" s="1">
        <v>43448.426979166667</v>
      </c>
      <c r="G968">
        <v>2</v>
      </c>
      <c r="H968">
        <v>225.24</v>
      </c>
      <c r="I968">
        <v>450.48</v>
      </c>
      <c r="J968">
        <v>26</v>
      </c>
      <c r="K968" t="s">
        <v>21</v>
      </c>
      <c r="L968">
        <v>2018</v>
      </c>
      <c r="M968">
        <v>12</v>
      </c>
    </row>
    <row r="969" spans="1:13" x14ac:dyDescent="0.25">
      <c r="A969">
        <v>149195</v>
      </c>
      <c r="B969" t="s">
        <v>341</v>
      </c>
      <c r="C969" t="s">
        <v>14</v>
      </c>
      <c r="D969" t="s">
        <v>19</v>
      </c>
      <c r="E969" t="s">
        <v>340</v>
      </c>
      <c r="F969" s="1">
        <v>43560.406712962962</v>
      </c>
      <c r="G969">
        <v>2</v>
      </c>
      <c r="H969">
        <v>225.24</v>
      </c>
      <c r="I969">
        <v>450.48</v>
      </c>
      <c r="J969">
        <v>26</v>
      </c>
      <c r="K969" t="s">
        <v>21</v>
      </c>
      <c r="L969">
        <v>2019</v>
      </c>
      <c r="M969">
        <v>4</v>
      </c>
    </row>
    <row r="970" spans="1:13" x14ac:dyDescent="0.25">
      <c r="A970">
        <v>149195</v>
      </c>
      <c r="B970" t="s">
        <v>341</v>
      </c>
      <c r="C970" t="s">
        <v>14</v>
      </c>
      <c r="D970" t="s">
        <v>19</v>
      </c>
      <c r="E970" t="s">
        <v>340</v>
      </c>
      <c r="F970" s="1">
        <v>43777.428796296299</v>
      </c>
      <c r="G970">
        <v>1</v>
      </c>
      <c r="H970">
        <v>224.96</v>
      </c>
      <c r="I970">
        <v>224.96</v>
      </c>
      <c r="J970">
        <v>26</v>
      </c>
      <c r="K970" t="s">
        <v>21</v>
      </c>
      <c r="L970">
        <v>2019</v>
      </c>
      <c r="M970">
        <v>11</v>
      </c>
    </row>
    <row r="971" spans="1:13" x14ac:dyDescent="0.25">
      <c r="A971">
        <v>152334</v>
      </c>
      <c r="B971" t="s">
        <v>342</v>
      </c>
      <c r="C971" t="s">
        <v>14</v>
      </c>
      <c r="D971" t="s">
        <v>54</v>
      </c>
      <c r="E971" t="s">
        <v>202</v>
      </c>
      <c r="F971" s="1">
        <v>43223.54583333333</v>
      </c>
      <c r="G971">
        <v>2</v>
      </c>
      <c r="H971">
        <v>198.18</v>
      </c>
      <c r="I971">
        <v>396.36</v>
      </c>
      <c r="J971">
        <v>26</v>
      </c>
      <c r="K971" t="s">
        <v>21</v>
      </c>
      <c r="L971">
        <v>2018</v>
      </c>
      <c r="M971">
        <v>5</v>
      </c>
    </row>
    <row r="972" spans="1:13" x14ac:dyDescent="0.25">
      <c r="A972">
        <v>152334</v>
      </c>
      <c r="B972" t="s">
        <v>342</v>
      </c>
      <c r="C972" t="s">
        <v>14</v>
      </c>
      <c r="D972" t="s">
        <v>54</v>
      </c>
      <c r="E972" t="s">
        <v>202</v>
      </c>
      <c r="F972" s="1">
        <v>43223.54583333333</v>
      </c>
      <c r="G972">
        <v>1</v>
      </c>
      <c r="H972">
        <v>198.18</v>
      </c>
      <c r="I972">
        <v>198.18</v>
      </c>
      <c r="J972">
        <v>26</v>
      </c>
      <c r="K972" t="s">
        <v>21</v>
      </c>
      <c r="L972">
        <v>2018</v>
      </c>
      <c r="M972">
        <v>5</v>
      </c>
    </row>
    <row r="973" spans="1:13" x14ac:dyDescent="0.25">
      <c r="A973">
        <v>152334</v>
      </c>
      <c r="B973" t="s">
        <v>342</v>
      </c>
      <c r="C973" t="s">
        <v>14</v>
      </c>
      <c r="D973" t="s">
        <v>54</v>
      </c>
      <c r="E973" t="s">
        <v>202</v>
      </c>
      <c r="F973" s="1">
        <v>43273.411238425928</v>
      </c>
      <c r="G973">
        <v>2</v>
      </c>
      <c r="H973">
        <v>198.18</v>
      </c>
      <c r="I973">
        <v>396.36</v>
      </c>
      <c r="J973">
        <v>26</v>
      </c>
      <c r="K973" t="s">
        <v>21</v>
      </c>
      <c r="L973">
        <v>2018</v>
      </c>
      <c r="M973">
        <v>6</v>
      </c>
    </row>
    <row r="974" spans="1:13" x14ac:dyDescent="0.25">
      <c r="A974">
        <v>152334</v>
      </c>
      <c r="B974" t="s">
        <v>342</v>
      </c>
      <c r="C974" t="s">
        <v>14</v>
      </c>
      <c r="D974" t="s">
        <v>54</v>
      </c>
      <c r="E974" t="s">
        <v>202</v>
      </c>
      <c r="F974" s="1">
        <v>43273.411238425928</v>
      </c>
      <c r="G974">
        <v>3</v>
      </c>
      <c r="H974">
        <v>198.18</v>
      </c>
      <c r="I974">
        <v>594.54</v>
      </c>
      <c r="J974">
        <v>26</v>
      </c>
      <c r="K974" t="s">
        <v>21</v>
      </c>
      <c r="L974">
        <v>2018</v>
      </c>
      <c r="M974">
        <v>6</v>
      </c>
    </row>
    <row r="975" spans="1:13" x14ac:dyDescent="0.25">
      <c r="A975">
        <v>152334</v>
      </c>
      <c r="B975" t="s">
        <v>342</v>
      </c>
      <c r="C975" t="s">
        <v>14</v>
      </c>
      <c r="D975" t="s">
        <v>54</v>
      </c>
      <c r="E975" t="s">
        <v>202</v>
      </c>
      <c r="F975" s="1">
        <v>43322.431909722225</v>
      </c>
      <c r="G975">
        <v>3</v>
      </c>
      <c r="H975">
        <v>198.18</v>
      </c>
      <c r="I975">
        <v>594.54</v>
      </c>
      <c r="J975">
        <v>26</v>
      </c>
      <c r="K975" t="s">
        <v>21</v>
      </c>
      <c r="L975">
        <v>2018</v>
      </c>
      <c r="M975">
        <v>8</v>
      </c>
    </row>
    <row r="976" spans="1:13" x14ac:dyDescent="0.25">
      <c r="A976">
        <v>152334</v>
      </c>
      <c r="B976" t="s">
        <v>342</v>
      </c>
      <c r="C976" t="s">
        <v>14</v>
      </c>
      <c r="D976" t="s">
        <v>54</v>
      </c>
      <c r="E976" t="s">
        <v>202</v>
      </c>
      <c r="F976" s="1">
        <v>43378.350312499999</v>
      </c>
      <c r="G976">
        <v>2</v>
      </c>
      <c r="H976">
        <v>198.18</v>
      </c>
      <c r="I976">
        <v>396.36</v>
      </c>
      <c r="J976">
        <v>26</v>
      </c>
      <c r="K976" t="s">
        <v>21</v>
      </c>
      <c r="L976">
        <v>2018</v>
      </c>
      <c r="M976">
        <v>10</v>
      </c>
    </row>
    <row r="977" spans="1:13" x14ac:dyDescent="0.25">
      <c r="A977">
        <v>152334</v>
      </c>
      <c r="B977" t="s">
        <v>342</v>
      </c>
      <c r="C977" t="s">
        <v>14</v>
      </c>
      <c r="D977" t="s">
        <v>54</v>
      </c>
      <c r="E977" t="s">
        <v>202</v>
      </c>
      <c r="F977" s="1">
        <v>43427.546168981484</v>
      </c>
      <c r="G977">
        <v>3</v>
      </c>
      <c r="H977">
        <v>198.18</v>
      </c>
      <c r="I977">
        <v>594.54</v>
      </c>
      <c r="J977">
        <v>26</v>
      </c>
      <c r="K977" t="s">
        <v>21</v>
      </c>
      <c r="L977">
        <v>2018</v>
      </c>
      <c r="M977">
        <v>11</v>
      </c>
    </row>
    <row r="978" spans="1:13" x14ac:dyDescent="0.25">
      <c r="A978">
        <v>158827</v>
      </c>
      <c r="B978" t="s">
        <v>343</v>
      </c>
      <c r="C978" t="s">
        <v>14</v>
      </c>
      <c r="D978" t="s">
        <v>19</v>
      </c>
      <c r="E978" t="s">
        <v>344</v>
      </c>
      <c r="F978" s="1">
        <v>43196.370219907411</v>
      </c>
      <c r="G978">
        <v>2</v>
      </c>
      <c r="H978">
        <v>162.49</v>
      </c>
      <c r="I978">
        <v>324.98</v>
      </c>
      <c r="J978">
        <v>26</v>
      </c>
      <c r="K978" t="s">
        <v>21</v>
      </c>
      <c r="L978">
        <v>2018</v>
      </c>
      <c r="M978">
        <v>4</v>
      </c>
    </row>
    <row r="979" spans="1:13" x14ac:dyDescent="0.25">
      <c r="A979">
        <v>213477</v>
      </c>
      <c r="B979" t="s">
        <v>345</v>
      </c>
      <c r="C979" t="s">
        <v>14</v>
      </c>
      <c r="D979" t="s">
        <v>19</v>
      </c>
      <c r="E979" t="s">
        <v>346</v>
      </c>
      <c r="F979" s="1">
        <v>43223.54583333333</v>
      </c>
      <c r="G979">
        <v>3</v>
      </c>
      <c r="H979">
        <v>3300</v>
      </c>
      <c r="I979">
        <v>9900</v>
      </c>
      <c r="J979">
        <v>26</v>
      </c>
      <c r="K979" t="s">
        <v>21</v>
      </c>
      <c r="L979">
        <v>2018</v>
      </c>
      <c r="M979">
        <v>5</v>
      </c>
    </row>
    <row r="980" spans="1:13" x14ac:dyDescent="0.25">
      <c r="A980">
        <v>213477</v>
      </c>
      <c r="B980" t="s">
        <v>345</v>
      </c>
      <c r="C980" t="s">
        <v>14</v>
      </c>
      <c r="D980" t="s">
        <v>19</v>
      </c>
      <c r="E980" t="s">
        <v>346</v>
      </c>
      <c r="F980" s="1">
        <v>43238.34957175926</v>
      </c>
      <c r="G980">
        <v>1</v>
      </c>
      <c r="H980">
        <v>3300</v>
      </c>
      <c r="I980">
        <v>3300</v>
      </c>
      <c r="J980">
        <v>26</v>
      </c>
      <c r="K980" t="s">
        <v>21</v>
      </c>
      <c r="L980">
        <v>2018</v>
      </c>
      <c r="M980">
        <v>5</v>
      </c>
    </row>
    <row r="981" spans="1:13" x14ac:dyDescent="0.25">
      <c r="A981">
        <v>213477</v>
      </c>
      <c r="B981" t="s">
        <v>345</v>
      </c>
      <c r="C981" t="s">
        <v>14</v>
      </c>
      <c r="D981" t="s">
        <v>19</v>
      </c>
      <c r="E981" t="s">
        <v>346</v>
      </c>
      <c r="F981" s="1">
        <v>43238.34957175926</v>
      </c>
      <c r="G981">
        <v>2</v>
      </c>
      <c r="H981">
        <v>3300</v>
      </c>
      <c r="I981">
        <v>6600</v>
      </c>
      <c r="J981">
        <v>26</v>
      </c>
      <c r="K981" t="s">
        <v>21</v>
      </c>
      <c r="L981">
        <v>2018</v>
      </c>
      <c r="M981">
        <v>5</v>
      </c>
    </row>
    <row r="982" spans="1:13" x14ac:dyDescent="0.25">
      <c r="A982">
        <v>213477</v>
      </c>
      <c r="B982" t="s">
        <v>345</v>
      </c>
      <c r="C982" t="s">
        <v>14</v>
      </c>
      <c r="D982" t="s">
        <v>19</v>
      </c>
      <c r="E982" t="s">
        <v>346</v>
      </c>
      <c r="F982" s="1">
        <v>43245.407777777778</v>
      </c>
      <c r="G982">
        <v>3</v>
      </c>
      <c r="H982">
        <v>3300</v>
      </c>
      <c r="I982">
        <v>9900</v>
      </c>
      <c r="J982">
        <v>26</v>
      </c>
      <c r="K982" t="s">
        <v>21</v>
      </c>
      <c r="L982">
        <v>2018</v>
      </c>
      <c r="M982">
        <v>5</v>
      </c>
    </row>
    <row r="983" spans="1:13" x14ac:dyDescent="0.25">
      <c r="A983">
        <v>213477</v>
      </c>
      <c r="B983" t="s">
        <v>345</v>
      </c>
      <c r="C983" t="s">
        <v>14</v>
      </c>
      <c r="D983" t="s">
        <v>19</v>
      </c>
      <c r="E983" t="s">
        <v>346</v>
      </c>
      <c r="F983" s="1">
        <v>43252.342835648145</v>
      </c>
      <c r="G983">
        <v>3</v>
      </c>
      <c r="H983">
        <v>3300</v>
      </c>
      <c r="I983">
        <v>9900</v>
      </c>
      <c r="J983">
        <v>26</v>
      </c>
      <c r="K983" t="s">
        <v>21</v>
      </c>
      <c r="L983">
        <v>2018</v>
      </c>
      <c r="M983">
        <v>6</v>
      </c>
    </row>
    <row r="984" spans="1:13" x14ac:dyDescent="0.25">
      <c r="A984">
        <v>213477</v>
      </c>
      <c r="B984" t="s">
        <v>345</v>
      </c>
      <c r="C984" t="s">
        <v>14</v>
      </c>
      <c r="D984" t="s">
        <v>19</v>
      </c>
      <c r="E984" t="s">
        <v>346</v>
      </c>
      <c r="F984" s="1">
        <v>43273.411238425928</v>
      </c>
      <c r="G984">
        <v>3</v>
      </c>
      <c r="H984">
        <v>3300</v>
      </c>
      <c r="I984">
        <v>9900</v>
      </c>
      <c r="J984">
        <v>26</v>
      </c>
      <c r="K984" t="s">
        <v>21</v>
      </c>
      <c r="L984">
        <v>2018</v>
      </c>
      <c r="M984">
        <v>6</v>
      </c>
    </row>
    <row r="985" spans="1:13" x14ac:dyDescent="0.25">
      <c r="A985">
        <v>213477</v>
      </c>
      <c r="B985" t="s">
        <v>345</v>
      </c>
      <c r="C985" t="s">
        <v>14</v>
      </c>
      <c r="D985" t="s">
        <v>19</v>
      </c>
      <c r="E985" t="s">
        <v>346</v>
      </c>
      <c r="F985" s="1">
        <v>43301.435914351852</v>
      </c>
      <c r="G985">
        <v>3</v>
      </c>
      <c r="H985">
        <v>3300</v>
      </c>
      <c r="I985">
        <v>9900</v>
      </c>
      <c r="J985">
        <v>26</v>
      </c>
      <c r="K985" t="s">
        <v>21</v>
      </c>
      <c r="L985">
        <v>2018</v>
      </c>
      <c r="M985">
        <v>7</v>
      </c>
    </row>
    <row r="986" spans="1:13" x14ac:dyDescent="0.25">
      <c r="A986">
        <v>213477</v>
      </c>
      <c r="B986" t="s">
        <v>345</v>
      </c>
      <c r="C986" t="s">
        <v>14</v>
      </c>
      <c r="D986" t="s">
        <v>19</v>
      </c>
      <c r="E986" t="s">
        <v>346</v>
      </c>
      <c r="F986" s="1">
        <v>43329.444872685184</v>
      </c>
      <c r="G986">
        <v>1</v>
      </c>
      <c r="H986">
        <v>3300</v>
      </c>
      <c r="I986">
        <v>3300</v>
      </c>
      <c r="J986">
        <v>26</v>
      </c>
      <c r="K986" t="s">
        <v>21</v>
      </c>
      <c r="L986">
        <v>2018</v>
      </c>
      <c r="M986">
        <v>8</v>
      </c>
    </row>
    <row r="987" spans="1:13" x14ac:dyDescent="0.25">
      <c r="A987">
        <v>213477</v>
      </c>
      <c r="B987" t="s">
        <v>345</v>
      </c>
      <c r="C987" t="s">
        <v>14</v>
      </c>
      <c r="D987" t="s">
        <v>19</v>
      </c>
      <c r="E987" t="s">
        <v>346</v>
      </c>
      <c r="F987" s="1">
        <v>43329.444872685184</v>
      </c>
      <c r="G987">
        <v>2</v>
      </c>
      <c r="H987">
        <v>3300</v>
      </c>
      <c r="I987">
        <v>6600</v>
      </c>
      <c r="J987">
        <v>26</v>
      </c>
      <c r="K987" t="s">
        <v>21</v>
      </c>
      <c r="L987">
        <v>2018</v>
      </c>
      <c r="M987">
        <v>8</v>
      </c>
    </row>
    <row r="988" spans="1:13" x14ac:dyDescent="0.25">
      <c r="A988">
        <v>213477</v>
      </c>
      <c r="B988" t="s">
        <v>345</v>
      </c>
      <c r="C988" t="s">
        <v>14</v>
      </c>
      <c r="D988" t="s">
        <v>19</v>
      </c>
      <c r="E988" t="s">
        <v>346</v>
      </c>
      <c r="F988" s="1">
        <v>43364.407893518517</v>
      </c>
      <c r="G988">
        <v>2</v>
      </c>
      <c r="H988">
        <v>3300</v>
      </c>
      <c r="I988">
        <v>6600</v>
      </c>
      <c r="J988">
        <v>26</v>
      </c>
      <c r="K988" t="s">
        <v>21</v>
      </c>
      <c r="L988">
        <v>2018</v>
      </c>
      <c r="M988">
        <v>9</v>
      </c>
    </row>
    <row r="989" spans="1:13" x14ac:dyDescent="0.25">
      <c r="A989">
        <v>213477</v>
      </c>
      <c r="B989" t="s">
        <v>345</v>
      </c>
      <c r="C989" t="s">
        <v>14</v>
      </c>
      <c r="D989" t="s">
        <v>19</v>
      </c>
      <c r="E989" t="s">
        <v>346</v>
      </c>
      <c r="F989" s="1">
        <v>43378.350312499999</v>
      </c>
      <c r="G989">
        <v>2</v>
      </c>
      <c r="H989">
        <v>3300</v>
      </c>
      <c r="I989">
        <v>6600</v>
      </c>
      <c r="J989">
        <v>26</v>
      </c>
      <c r="K989" t="s">
        <v>21</v>
      </c>
      <c r="L989">
        <v>2018</v>
      </c>
      <c r="M989">
        <v>10</v>
      </c>
    </row>
    <row r="990" spans="1:13" x14ac:dyDescent="0.25">
      <c r="A990">
        <v>213477</v>
      </c>
      <c r="B990" t="s">
        <v>345</v>
      </c>
      <c r="C990" t="s">
        <v>14</v>
      </c>
      <c r="D990" t="s">
        <v>19</v>
      </c>
      <c r="E990" t="s">
        <v>346</v>
      </c>
      <c r="F990" s="1">
        <v>43385.405856481484</v>
      </c>
      <c r="G990">
        <v>2</v>
      </c>
      <c r="H990">
        <v>3300</v>
      </c>
      <c r="I990">
        <v>6600</v>
      </c>
      <c r="J990">
        <v>26</v>
      </c>
      <c r="K990" t="s">
        <v>21</v>
      </c>
      <c r="L990">
        <v>2018</v>
      </c>
      <c r="M990">
        <v>10</v>
      </c>
    </row>
    <row r="991" spans="1:13" x14ac:dyDescent="0.25">
      <c r="A991">
        <v>213477</v>
      </c>
      <c r="B991" t="s">
        <v>345</v>
      </c>
      <c r="C991" t="s">
        <v>14</v>
      </c>
      <c r="D991" t="s">
        <v>19</v>
      </c>
      <c r="E991" t="s">
        <v>346</v>
      </c>
      <c r="F991" s="1">
        <v>43406.400243055556</v>
      </c>
      <c r="G991">
        <v>2</v>
      </c>
      <c r="H991">
        <v>3300</v>
      </c>
      <c r="I991">
        <v>6600</v>
      </c>
      <c r="J991">
        <v>26</v>
      </c>
      <c r="K991" t="s">
        <v>21</v>
      </c>
      <c r="L991">
        <v>2018</v>
      </c>
      <c r="M991">
        <v>11</v>
      </c>
    </row>
    <row r="992" spans="1:13" x14ac:dyDescent="0.25">
      <c r="A992">
        <v>213477</v>
      </c>
      <c r="B992" t="s">
        <v>345</v>
      </c>
      <c r="C992" t="s">
        <v>14</v>
      </c>
      <c r="D992" t="s">
        <v>19</v>
      </c>
      <c r="E992" t="s">
        <v>346</v>
      </c>
      <c r="F992" s="1">
        <v>43413.401238425926</v>
      </c>
      <c r="G992">
        <v>4</v>
      </c>
      <c r="H992">
        <v>3300</v>
      </c>
      <c r="I992">
        <v>13200</v>
      </c>
      <c r="J992">
        <v>26</v>
      </c>
      <c r="K992" t="s">
        <v>21</v>
      </c>
      <c r="L992">
        <v>2018</v>
      </c>
      <c r="M992">
        <v>11</v>
      </c>
    </row>
    <row r="993" spans="1:13" x14ac:dyDescent="0.25">
      <c r="A993">
        <v>213477</v>
      </c>
      <c r="B993" t="s">
        <v>345</v>
      </c>
      <c r="C993" t="s">
        <v>14</v>
      </c>
      <c r="D993" t="s">
        <v>19</v>
      </c>
      <c r="E993" t="s">
        <v>346</v>
      </c>
      <c r="F993" s="1">
        <v>43427.546168981484</v>
      </c>
      <c r="G993">
        <v>3</v>
      </c>
      <c r="H993">
        <v>3300</v>
      </c>
      <c r="I993">
        <v>9900</v>
      </c>
      <c r="J993">
        <v>26</v>
      </c>
      <c r="K993" t="s">
        <v>21</v>
      </c>
      <c r="L993">
        <v>2018</v>
      </c>
      <c r="M993">
        <v>11</v>
      </c>
    </row>
    <row r="994" spans="1:13" x14ac:dyDescent="0.25">
      <c r="A994">
        <v>213477</v>
      </c>
      <c r="B994" t="s">
        <v>345</v>
      </c>
      <c r="C994" t="s">
        <v>14</v>
      </c>
      <c r="D994" t="s">
        <v>19</v>
      </c>
      <c r="E994" t="s">
        <v>346</v>
      </c>
      <c r="F994" s="1">
        <v>43434.351099537038</v>
      </c>
      <c r="G994">
        <v>1</v>
      </c>
      <c r="H994">
        <v>3300</v>
      </c>
      <c r="I994">
        <v>3300</v>
      </c>
      <c r="J994">
        <v>26</v>
      </c>
      <c r="K994" t="s">
        <v>21</v>
      </c>
      <c r="L994">
        <v>2018</v>
      </c>
      <c r="M994">
        <v>11</v>
      </c>
    </row>
    <row r="995" spans="1:13" x14ac:dyDescent="0.25">
      <c r="A995">
        <v>213477</v>
      </c>
      <c r="B995" t="s">
        <v>345</v>
      </c>
      <c r="C995" t="s">
        <v>14</v>
      </c>
      <c r="D995" t="s">
        <v>19</v>
      </c>
      <c r="E995" t="s">
        <v>346</v>
      </c>
      <c r="F995" s="1">
        <v>43448.426979166667</v>
      </c>
      <c r="G995">
        <v>5</v>
      </c>
      <c r="H995">
        <v>3300</v>
      </c>
      <c r="I995">
        <v>16500</v>
      </c>
      <c r="J995">
        <v>26</v>
      </c>
      <c r="K995" t="s">
        <v>21</v>
      </c>
      <c r="L995">
        <v>2018</v>
      </c>
      <c r="M995">
        <v>12</v>
      </c>
    </row>
    <row r="996" spans="1:13" x14ac:dyDescent="0.25">
      <c r="A996">
        <v>213477</v>
      </c>
      <c r="B996" t="s">
        <v>345</v>
      </c>
      <c r="C996" t="s">
        <v>14</v>
      </c>
      <c r="D996" t="s">
        <v>19</v>
      </c>
      <c r="E996" t="s">
        <v>346</v>
      </c>
      <c r="F996" s="1">
        <v>43469.533055555556</v>
      </c>
      <c r="G996">
        <v>6</v>
      </c>
      <c r="H996">
        <v>3300</v>
      </c>
      <c r="I996">
        <v>19800</v>
      </c>
      <c r="J996">
        <v>26</v>
      </c>
      <c r="K996" t="s">
        <v>21</v>
      </c>
      <c r="L996">
        <v>2019</v>
      </c>
      <c r="M996">
        <v>1</v>
      </c>
    </row>
    <row r="997" spans="1:13" x14ac:dyDescent="0.25">
      <c r="A997">
        <v>213477</v>
      </c>
      <c r="B997" t="s">
        <v>345</v>
      </c>
      <c r="C997" t="s">
        <v>14</v>
      </c>
      <c r="D997" t="s">
        <v>19</v>
      </c>
      <c r="E997" t="s">
        <v>346</v>
      </c>
      <c r="F997" s="1">
        <v>43567.413877314815</v>
      </c>
      <c r="G997">
        <v>3</v>
      </c>
      <c r="H997">
        <v>3300</v>
      </c>
      <c r="I997">
        <v>9900</v>
      </c>
      <c r="J997">
        <v>26</v>
      </c>
      <c r="K997" t="s">
        <v>21</v>
      </c>
      <c r="L997">
        <v>2019</v>
      </c>
      <c r="M997">
        <v>4</v>
      </c>
    </row>
    <row r="998" spans="1:13" x14ac:dyDescent="0.25">
      <c r="A998">
        <v>213477</v>
      </c>
      <c r="B998" t="s">
        <v>345</v>
      </c>
      <c r="C998" t="s">
        <v>14</v>
      </c>
      <c r="D998" t="s">
        <v>19</v>
      </c>
      <c r="E998" t="s">
        <v>346</v>
      </c>
      <c r="F998" s="1">
        <v>43588.446747685186</v>
      </c>
      <c r="G998">
        <v>2</v>
      </c>
      <c r="H998">
        <v>3300</v>
      </c>
      <c r="I998">
        <v>6600</v>
      </c>
      <c r="J998">
        <v>26</v>
      </c>
      <c r="K998" t="s">
        <v>21</v>
      </c>
      <c r="L998">
        <v>2019</v>
      </c>
      <c r="M998">
        <v>5</v>
      </c>
    </row>
    <row r="999" spans="1:13" x14ac:dyDescent="0.25">
      <c r="A999">
        <v>213477</v>
      </c>
      <c r="B999" t="s">
        <v>345</v>
      </c>
      <c r="C999" t="s">
        <v>14</v>
      </c>
      <c r="D999" t="s">
        <v>19</v>
      </c>
      <c r="E999" t="s">
        <v>346</v>
      </c>
      <c r="F999" s="1">
        <v>43602.504305555558</v>
      </c>
      <c r="G999">
        <v>2</v>
      </c>
      <c r="H999">
        <v>3300</v>
      </c>
      <c r="I999">
        <v>6600</v>
      </c>
      <c r="J999">
        <v>26</v>
      </c>
      <c r="K999" t="s">
        <v>21</v>
      </c>
      <c r="L999">
        <v>2019</v>
      </c>
      <c r="M999">
        <v>5</v>
      </c>
    </row>
    <row r="1000" spans="1:13" x14ac:dyDescent="0.25">
      <c r="A1000">
        <v>213477</v>
      </c>
      <c r="B1000" t="s">
        <v>345</v>
      </c>
      <c r="C1000" t="s">
        <v>14</v>
      </c>
      <c r="D1000" t="s">
        <v>19</v>
      </c>
      <c r="E1000" t="s">
        <v>346</v>
      </c>
      <c r="F1000" s="1">
        <v>43609.430601851855</v>
      </c>
      <c r="G1000">
        <v>2</v>
      </c>
      <c r="H1000">
        <v>3300</v>
      </c>
      <c r="I1000">
        <v>6600</v>
      </c>
      <c r="J1000">
        <v>26</v>
      </c>
      <c r="K1000" t="s">
        <v>21</v>
      </c>
      <c r="L1000">
        <v>2019</v>
      </c>
      <c r="M1000">
        <v>5</v>
      </c>
    </row>
    <row r="1001" spans="1:13" x14ac:dyDescent="0.25">
      <c r="A1001">
        <v>213477</v>
      </c>
      <c r="B1001" t="s">
        <v>345</v>
      </c>
      <c r="C1001" t="s">
        <v>14</v>
      </c>
      <c r="D1001" t="s">
        <v>19</v>
      </c>
      <c r="E1001" t="s">
        <v>346</v>
      </c>
      <c r="F1001" s="1">
        <v>43644.407395833332</v>
      </c>
      <c r="G1001">
        <v>2</v>
      </c>
      <c r="H1001">
        <v>3300</v>
      </c>
      <c r="I1001">
        <v>6600</v>
      </c>
      <c r="J1001">
        <v>26</v>
      </c>
      <c r="K1001" t="s">
        <v>21</v>
      </c>
      <c r="L1001">
        <v>2019</v>
      </c>
      <c r="M1001">
        <v>6</v>
      </c>
    </row>
    <row r="1002" spans="1:13" x14ac:dyDescent="0.25">
      <c r="A1002">
        <v>213477</v>
      </c>
      <c r="B1002" t="s">
        <v>345</v>
      </c>
      <c r="C1002" t="s">
        <v>14</v>
      </c>
      <c r="D1002" t="s">
        <v>19</v>
      </c>
      <c r="E1002" t="s">
        <v>346</v>
      </c>
      <c r="F1002" s="1">
        <v>43665.417395833334</v>
      </c>
      <c r="G1002">
        <v>2</v>
      </c>
      <c r="H1002">
        <v>3300</v>
      </c>
      <c r="I1002">
        <v>6600</v>
      </c>
      <c r="J1002">
        <v>26</v>
      </c>
      <c r="K1002" t="s">
        <v>21</v>
      </c>
      <c r="L1002">
        <v>2019</v>
      </c>
      <c r="M1002">
        <v>7</v>
      </c>
    </row>
    <row r="1003" spans="1:13" x14ac:dyDescent="0.25">
      <c r="A1003">
        <v>213477</v>
      </c>
      <c r="B1003" t="s">
        <v>345</v>
      </c>
      <c r="C1003" t="s">
        <v>14</v>
      </c>
      <c r="D1003" t="s">
        <v>19</v>
      </c>
      <c r="E1003" t="s">
        <v>346</v>
      </c>
      <c r="F1003" s="1">
        <v>43693.360532407409</v>
      </c>
      <c r="G1003">
        <v>3</v>
      </c>
      <c r="H1003">
        <v>3300</v>
      </c>
      <c r="I1003">
        <v>9900</v>
      </c>
      <c r="J1003">
        <v>26</v>
      </c>
      <c r="K1003" t="s">
        <v>21</v>
      </c>
      <c r="L1003">
        <v>2019</v>
      </c>
      <c r="M1003">
        <v>8</v>
      </c>
    </row>
    <row r="1004" spans="1:13" x14ac:dyDescent="0.25">
      <c r="A1004">
        <v>213477</v>
      </c>
      <c r="B1004" t="s">
        <v>345</v>
      </c>
      <c r="C1004" t="s">
        <v>14</v>
      </c>
      <c r="D1004" t="s">
        <v>19</v>
      </c>
      <c r="E1004" t="s">
        <v>346</v>
      </c>
      <c r="F1004" s="1">
        <v>43707.40221064815</v>
      </c>
      <c r="G1004">
        <v>3</v>
      </c>
      <c r="H1004">
        <v>3300</v>
      </c>
      <c r="I1004">
        <v>9900</v>
      </c>
      <c r="J1004">
        <v>26</v>
      </c>
      <c r="K1004" t="s">
        <v>21</v>
      </c>
      <c r="L1004">
        <v>2019</v>
      </c>
      <c r="M1004">
        <v>8</v>
      </c>
    </row>
    <row r="1005" spans="1:13" x14ac:dyDescent="0.25">
      <c r="A1005">
        <v>213477</v>
      </c>
      <c r="B1005" t="s">
        <v>345</v>
      </c>
      <c r="C1005" t="s">
        <v>14</v>
      </c>
      <c r="D1005" t="s">
        <v>19</v>
      </c>
      <c r="E1005" t="s">
        <v>346</v>
      </c>
      <c r="F1005" s="1">
        <v>43714.459502314814</v>
      </c>
      <c r="G1005">
        <v>1</v>
      </c>
      <c r="H1005">
        <v>3300</v>
      </c>
      <c r="I1005">
        <v>3300</v>
      </c>
      <c r="J1005">
        <v>26</v>
      </c>
      <c r="K1005" t="s">
        <v>21</v>
      </c>
      <c r="L1005">
        <v>2019</v>
      </c>
      <c r="M1005">
        <v>9</v>
      </c>
    </row>
    <row r="1006" spans="1:13" x14ac:dyDescent="0.25">
      <c r="A1006">
        <v>213477</v>
      </c>
      <c r="B1006" t="s">
        <v>345</v>
      </c>
      <c r="C1006" t="s">
        <v>14</v>
      </c>
      <c r="D1006" t="s">
        <v>19</v>
      </c>
      <c r="E1006" t="s">
        <v>346</v>
      </c>
      <c r="F1006" s="1">
        <v>43714.459502314814</v>
      </c>
      <c r="G1006">
        <v>2</v>
      </c>
      <c r="H1006">
        <v>3300</v>
      </c>
      <c r="I1006">
        <v>6600</v>
      </c>
      <c r="J1006">
        <v>26</v>
      </c>
      <c r="K1006" t="s">
        <v>21</v>
      </c>
      <c r="L1006">
        <v>2019</v>
      </c>
      <c r="M1006">
        <v>9</v>
      </c>
    </row>
    <row r="1007" spans="1:13" x14ac:dyDescent="0.25">
      <c r="A1007">
        <v>213477</v>
      </c>
      <c r="B1007" t="s">
        <v>345</v>
      </c>
      <c r="C1007" t="s">
        <v>14</v>
      </c>
      <c r="D1007" t="s">
        <v>19</v>
      </c>
      <c r="E1007" t="s">
        <v>346</v>
      </c>
      <c r="F1007" s="1">
        <v>43728.473703703705</v>
      </c>
      <c r="G1007">
        <v>3</v>
      </c>
      <c r="H1007">
        <v>3300</v>
      </c>
      <c r="I1007">
        <v>9900</v>
      </c>
      <c r="J1007">
        <v>26</v>
      </c>
      <c r="K1007" t="s">
        <v>21</v>
      </c>
      <c r="L1007">
        <v>2019</v>
      </c>
      <c r="M1007">
        <v>9</v>
      </c>
    </row>
    <row r="1008" spans="1:13" x14ac:dyDescent="0.25">
      <c r="A1008">
        <v>213477</v>
      </c>
      <c r="B1008" t="s">
        <v>345</v>
      </c>
      <c r="C1008" t="s">
        <v>14</v>
      </c>
      <c r="D1008" t="s">
        <v>19</v>
      </c>
      <c r="E1008" t="s">
        <v>346</v>
      </c>
      <c r="F1008" s="1">
        <v>43742.448993055557</v>
      </c>
      <c r="G1008">
        <v>2</v>
      </c>
      <c r="H1008">
        <v>3300</v>
      </c>
      <c r="I1008">
        <v>6600</v>
      </c>
      <c r="J1008">
        <v>26</v>
      </c>
      <c r="K1008" t="s">
        <v>21</v>
      </c>
      <c r="L1008">
        <v>2019</v>
      </c>
      <c r="M1008">
        <v>10</v>
      </c>
    </row>
    <row r="1009" spans="1:13" x14ac:dyDescent="0.25">
      <c r="A1009">
        <v>213477</v>
      </c>
      <c r="B1009" t="s">
        <v>345</v>
      </c>
      <c r="C1009" t="s">
        <v>14</v>
      </c>
      <c r="D1009" t="s">
        <v>19</v>
      </c>
      <c r="E1009" t="s">
        <v>346</v>
      </c>
      <c r="F1009" s="1">
        <v>43791.438564814816</v>
      </c>
      <c r="G1009">
        <v>2</v>
      </c>
      <c r="H1009">
        <v>3300</v>
      </c>
      <c r="I1009">
        <v>6600</v>
      </c>
      <c r="J1009">
        <v>26</v>
      </c>
      <c r="K1009" t="s">
        <v>21</v>
      </c>
      <c r="L1009">
        <v>2019</v>
      </c>
      <c r="M1009">
        <v>11</v>
      </c>
    </row>
    <row r="1010" spans="1:13" x14ac:dyDescent="0.25">
      <c r="A1010">
        <v>213477</v>
      </c>
      <c r="B1010" t="s">
        <v>345</v>
      </c>
      <c r="C1010" t="s">
        <v>14</v>
      </c>
      <c r="D1010" t="s">
        <v>19</v>
      </c>
      <c r="E1010" t="s">
        <v>346</v>
      </c>
      <c r="F1010" s="1">
        <v>43805.437905092593</v>
      </c>
      <c r="G1010">
        <v>2</v>
      </c>
      <c r="H1010">
        <v>3300</v>
      </c>
      <c r="I1010">
        <v>6600</v>
      </c>
      <c r="J1010">
        <v>26</v>
      </c>
      <c r="K1010" t="s">
        <v>21</v>
      </c>
      <c r="L1010">
        <v>2019</v>
      </c>
      <c r="M1010">
        <v>12</v>
      </c>
    </row>
    <row r="1011" spans="1:13" x14ac:dyDescent="0.25">
      <c r="A1011">
        <v>213477</v>
      </c>
      <c r="B1011" t="s">
        <v>345</v>
      </c>
      <c r="C1011" t="s">
        <v>14</v>
      </c>
      <c r="D1011" t="s">
        <v>19</v>
      </c>
      <c r="E1011" t="s">
        <v>346</v>
      </c>
      <c r="F1011" s="1">
        <v>43805.437905092593</v>
      </c>
      <c r="G1011">
        <v>1</v>
      </c>
      <c r="H1011">
        <v>3300</v>
      </c>
      <c r="I1011">
        <v>3300</v>
      </c>
      <c r="J1011">
        <v>26</v>
      </c>
      <c r="K1011" t="s">
        <v>21</v>
      </c>
      <c r="L1011">
        <v>2019</v>
      </c>
      <c r="M1011">
        <v>12</v>
      </c>
    </row>
    <row r="1012" spans="1:13" x14ac:dyDescent="0.25">
      <c r="A1012">
        <v>213477</v>
      </c>
      <c r="B1012" t="s">
        <v>345</v>
      </c>
      <c r="C1012" t="s">
        <v>14</v>
      </c>
      <c r="D1012" t="s">
        <v>19</v>
      </c>
      <c r="E1012" t="s">
        <v>346</v>
      </c>
      <c r="F1012" s="1">
        <v>43812.338703703703</v>
      </c>
      <c r="G1012">
        <v>2</v>
      </c>
      <c r="H1012">
        <v>3300</v>
      </c>
      <c r="I1012">
        <v>6600</v>
      </c>
      <c r="J1012">
        <v>26</v>
      </c>
      <c r="K1012" t="s">
        <v>21</v>
      </c>
      <c r="L1012">
        <v>2019</v>
      </c>
      <c r="M1012">
        <v>12</v>
      </c>
    </row>
    <row r="1013" spans="1:13" x14ac:dyDescent="0.25">
      <c r="A1013">
        <v>213477</v>
      </c>
      <c r="B1013" t="s">
        <v>345</v>
      </c>
      <c r="C1013" t="s">
        <v>14</v>
      </c>
      <c r="D1013" t="s">
        <v>19</v>
      </c>
      <c r="E1013" t="s">
        <v>346</v>
      </c>
      <c r="F1013" s="1">
        <v>43812.338703703703</v>
      </c>
      <c r="G1013">
        <v>1</v>
      </c>
      <c r="H1013">
        <v>3300</v>
      </c>
      <c r="I1013">
        <v>3300</v>
      </c>
      <c r="J1013">
        <v>26</v>
      </c>
      <c r="K1013" t="s">
        <v>21</v>
      </c>
      <c r="L1013">
        <v>2019</v>
      </c>
      <c r="M1013">
        <v>12</v>
      </c>
    </row>
    <row r="1014" spans="1:13" x14ac:dyDescent="0.25">
      <c r="A1014">
        <v>213494</v>
      </c>
      <c r="B1014" t="s">
        <v>347</v>
      </c>
      <c r="C1014" t="s">
        <v>14</v>
      </c>
      <c r="D1014" t="s">
        <v>19</v>
      </c>
      <c r="E1014" t="s">
        <v>346</v>
      </c>
      <c r="F1014" s="1">
        <v>43210.404236111113</v>
      </c>
      <c r="G1014">
        <v>2</v>
      </c>
      <c r="H1014">
        <v>408.95</v>
      </c>
      <c r="I1014">
        <v>817.9</v>
      </c>
      <c r="J1014">
        <v>26</v>
      </c>
      <c r="K1014" t="s">
        <v>21</v>
      </c>
      <c r="L1014">
        <v>2018</v>
      </c>
      <c r="M1014">
        <v>4</v>
      </c>
    </row>
    <row r="1015" spans="1:13" x14ac:dyDescent="0.25">
      <c r="A1015">
        <v>213489</v>
      </c>
      <c r="B1015" t="s">
        <v>348</v>
      </c>
      <c r="C1015" t="s">
        <v>14</v>
      </c>
      <c r="D1015" t="s">
        <v>19</v>
      </c>
      <c r="E1015" t="s">
        <v>346</v>
      </c>
      <c r="F1015" s="1">
        <v>43259.410729166666</v>
      </c>
      <c r="G1015">
        <v>3</v>
      </c>
      <c r="H1015">
        <v>630.66</v>
      </c>
      <c r="I1015">
        <v>1891.98</v>
      </c>
      <c r="J1015">
        <v>26</v>
      </c>
      <c r="K1015" t="s">
        <v>21</v>
      </c>
      <c r="L1015">
        <v>2018</v>
      </c>
      <c r="M1015">
        <v>6</v>
      </c>
    </row>
    <row r="1016" spans="1:13" x14ac:dyDescent="0.25">
      <c r="A1016">
        <v>213489</v>
      </c>
      <c r="B1016" t="s">
        <v>348</v>
      </c>
      <c r="C1016" t="s">
        <v>14</v>
      </c>
      <c r="D1016" t="s">
        <v>19</v>
      </c>
      <c r="E1016" t="s">
        <v>346</v>
      </c>
      <c r="F1016" s="1">
        <v>43336.410324074073</v>
      </c>
      <c r="G1016">
        <v>1</v>
      </c>
      <c r="H1016">
        <v>630.66</v>
      </c>
      <c r="I1016">
        <v>630.66</v>
      </c>
      <c r="J1016">
        <v>26</v>
      </c>
      <c r="K1016" t="s">
        <v>21</v>
      </c>
      <c r="L1016">
        <v>2018</v>
      </c>
      <c r="M1016">
        <v>8</v>
      </c>
    </row>
    <row r="1017" spans="1:13" x14ac:dyDescent="0.25">
      <c r="A1017">
        <v>213489</v>
      </c>
      <c r="B1017" t="s">
        <v>348</v>
      </c>
      <c r="C1017" t="s">
        <v>14</v>
      </c>
      <c r="D1017" t="s">
        <v>19</v>
      </c>
      <c r="E1017" t="s">
        <v>346</v>
      </c>
      <c r="F1017" s="1">
        <v>43336.410324074073</v>
      </c>
      <c r="G1017">
        <v>1</v>
      </c>
      <c r="H1017">
        <v>630.66</v>
      </c>
      <c r="I1017">
        <v>630.66</v>
      </c>
      <c r="J1017">
        <v>26</v>
      </c>
      <c r="K1017" t="s">
        <v>21</v>
      </c>
      <c r="L1017">
        <v>2018</v>
      </c>
      <c r="M1017">
        <v>8</v>
      </c>
    </row>
    <row r="1018" spans="1:13" x14ac:dyDescent="0.25">
      <c r="A1018">
        <v>213485</v>
      </c>
      <c r="B1018" t="s">
        <v>349</v>
      </c>
      <c r="C1018" t="s">
        <v>14</v>
      </c>
      <c r="D1018" t="s">
        <v>19</v>
      </c>
      <c r="E1018" t="s">
        <v>346</v>
      </c>
      <c r="F1018" s="1">
        <v>43364.407893518517</v>
      </c>
      <c r="G1018">
        <v>1</v>
      </c>
      <c r="H1018">
        <v>721.2</v>
      </c>
      <c r="I1018">
        <v>721.2</v>
      </c>
      <c r="J1018">
        <v>26</v>
      </c>
      <c r="K1018" t="s">
        <v>21</v>
      </c>
      <c r="L1018">
        <v>2018</v>
      </c>
      <c r="M1018">
        <v>9</v>
      </c>
    </row>
    <row r="1019" spans="1:13" x14ac:dyDescent="0.25">
      <c r="A1019">
        <v>213494</v>
      </c>
      <c r="B1019" t="s">
        <v>347</v>
      </c>
      <c r="C1019" t="s">
        <v>14</v>
      </c>
      <c r="D1019" t="s">
        <v>19</v>
      </c>
      <c r="E1019" t="s">
        <v>346</v>
      </c>
      <c r="F1019" s="1">
        <v>43364.407893518517</v>
      </c>
      <c r="G1019">
        <v>1</v>
      </c>
      <c r="H1019">
        <v>408.95</v>
      </c>
      <c r="I1019">
        <v>408.95</v>
      </c>
      <c r="J1019">
        <v>26</v>
      </c>
      <c r="K1019" t="s">
        <v>21</v>
      </c>
      <c r="L1019">
        <v>2018</v>
      </c>
      <c r="M1019">
        <v>9</v>
      </c>
    </row>
    <row r="1020" spans="1:13" x14ac:dyDescent="0.25">
      <c r="A1020">
        <v>213494</v>
      </c>
      <c r="B1020" t="s">
        <v>347</v>
      </c>
      <c r="C1020" t="s">
        <v>14</v>
      </c>
      <c r="D1020" t="s">
        <v>19</v>
      </c>
      <c r="E1020" t="s">
        <v>346</v>
      </c>
      <c r="F1020" s="1">
        <v>43385.405856481484</v>
      </c>
      <c r="G1020">
        <v>2</v>
      </c>
      <c r="H1020">
        <v>408.95</v>
      </c>
      <c r="I1020">
        <v>817.9</v>
      </c>
      <c r="J1020">
        <v>26</v>
      </c>
      <c r="K1020" t="s">
        <v>21</v>
      </c>
      <c r="L1020">
        <v>2018</v>
      </c>
      <c r="M1020">
        <v>10</v>
      </c>
    </row>
    <row r="1021" spans="1:13" x14ac:dyDescent="0.25">
      <c r="A1021">
        <v>213489</v>
      </c>
      <c r="B1021" t="s">
        <v>348</v>
      </c>
      <c r="C1021" t="s">
        <v>14</v>
      </c>
      <c r="D1021" t="s">
        <v>19</v>
      </c>
      <c r="E1021" t="s">
        <v>346</v>
      </c>
      <c r="F1021" s="1">
        <v>43385.405856481484</v>
      </c>
      <c r="G1021">
        <v>2</v>
      </c>
      <c r="H1021">
        <v>630.66</v>
      </c>
      <c r="I1021">
        <v>1261.32</v>
      </c>
      <c r="J1021">
        <v>26</v>
      </c>
      <c r="K1021" t="s">
        <v>21</v>
      </c>
      <c r="L1021">
        <v>2018</v>
      </c>
      <c r="M1021">
        <v>10</v>
      </c>
    </row>
    <row r="1022" spans="1:13" x14ac:dyDescent="0.25">
      <c r="A1022">
        <v>213489</v>
      </c>
      <c r="B1022" t="s">
        <v>348</v>
      </c>
      <c r="C1022" t="s">
        <v>14</v>
      </c>
      <c r="D1022" t="s">
        <v>19</v>
      </c>
      <c r="E1022" t="s">
        <v>346</v>
      </c>
      <c r="F1022" s="1">
        <v>43420.494733796295</v>
      </c>
      <c r="G1022">
        <v>2</v>
      </c>
      <c r="H1022">
        <v>630.66</v>
      </c>
      <c r="I1022">
        <v>1261.32</v>
      </c>
      <c r="J1022">
        <v>26</v>
      </c>
      <c r="K1022" t="s">
        <v>21</v>
      </c>
      <c r="L1022">
        <v>2018</v>
      </c>
      <c r="M1022">
        <v>11</v>
      </c>
    </row>
    <row r="1023" spans="1:13" x14ac:dyDescent="0.25">
      <c r="A1023">
        <v>213494</v>
      </c>
      <c r="B1023" t="s">
        <v>347</v>
      </c>
      <c r="C1023" t="s">
        <v>14</v>
      </c>
      <c r="D1023" t="s">
        <v>19</v>
      </c>
      <c r="E1023" t="s">
        <v>346</v>
      </c>
      <c r="F1023" s="1">
        <v>43427.546168981484</v>
      </c>
      <c r="G1023">
        <v>2</v>
      </c>
      <c r="H1023">
        <v>408.95</v>
      </c>
      <c r="I1023">
        <v>817.9</v>
      </c>
      <c r="J1023">
        <v>26</v>
      </c>
      <c r="K1023" t="s">
        <v>21</v>
      </c>
      <c r="L1023">
        <v>2018</v>
      </c>
      <c r="M1023">
        <v>11</v>
      </c>
    </row>
    <row r="1024" spans="1:13" x14ac:dyDescent="0.25">
      <c r="A1024">
        <v>213489</v>
      </c>
      <c r="B1024" t="s">
        <v>348</v>
      </c>
      <c r="C1024" t="s">
        <v>14</v>
      </c>
      <c r="D1024" t="s">
        <v>19</v>
      </c>
      <c r="E1024" t="s">
        <v>346</v>
      </c>
      <c r="F1024" s="1">
        <v>43427.546168981484</v>
      </c>
      <c r="G1024">
        <v>2</v>
      </c>
      <c r="H1024">
        <v>630.66</v>
      </c>
      <c r="I1024">
        <v>1261.32</v>
      </c>
      <c r="J1024">
        <v>26</v>
      </c>
      <c r="K1024" t="s">
        <v>21</v>
      </c>
      <c r="L1024">
        <v>2018</v>
      </c>
      <c r="M1024">
        <v>11</v>
      </c>
    </row>
    <row r="1025" spans="1:13" x14ac:dyDescent="0.25">
      <c r="A1025">
        <v>213489</v>
      </c>
      <c r="B1025" t="s">
        <v>348</v>
      </c>
      <c r="C1025" t="s">
        <v>14</v>
      </c>
      <c r="D1025" t="s">
        <v>19</v>
      </c>
      <c r="E1025" t="s">
        <v>346</v>
      </c>
      <c r="F1025" s="1">
        <v>43434.351099537038</v>
      </c>
      <c r="G1025">
        <v>1</v>
      </c>
      <c r="H1025">
        <v>630.66</v>
      </c>
      <c r="I1025">
        <v>630.66</v>
      </c>
      <c r="J1025">
        <v>26</v>
      </c>
      <c r="K1025" t="s">
        <v>21</v>
      </c>
      <c r="L1025">
        <v>2018</v>
      </c>
      <c r="M1025">
        <v>11</v>
      </c>
    </row>
    <row r="1026" spans="1:13" x14ac:dyDescent="0.25">
      <c r="A1026">
        <v>213494</v>
      </c>
      <c r="B1026" t="s">
        <v>347</v>
      </c>
      <c r="C1026" t="s">
        <v>14</v>
      </c>
      <c r="D1026" t="s">
        <v>19</v>
      </c>
      <c r="E1026" t="s">
        <v>346</v>
      </c>
      <c r="F1026" s="1">
        <v>43434.351099537038</v>
      </c>
      <c r="G1026">
        <v>1</v>
      </c>
      <c r="H1026">
        <v>408.95</v>
      </c>
      <c r="I1026">
        <v>408.95</v>
      </c>
      <c r="J1026">
        <v>26</v>
      </c>
      <c r="K1026" t="s">
        <v>21</v>
      </c>
      <c r="L1026">
        <v>2018</v>
      </c>
      <c r="M1026">
        <v>11</v>
      </c>
    </row>
    <row r="1027" spans="1:13" x14ac:dyDescent="0.25">
      <c r="A1027">
        <v>213489</v>
      </c>
      <c r="B1027" t="s">
        <v>348</v>
      </c>
      <c r="C1027" t="s">
        <v>14</v>
      </c>
      <c r="D1027" t="s">
        <v>19</v>
      </c>
      <c r="E1027" t="s">
        <v>346</v>
      </c>
      <c r="F1027" s="1">
        <v>43469.533055555556</v>
      </c>
      <c r="G1027">
        <v>2</v>
      </c>
      <c r="H1027">
        <v>630.66</v>
      </c>
      <c r="I1027">
        <v>1261.32</v>
      </c>
      <c r="J1027">
        <v>26</v>
      </c>
      <c r="K1027" t="s">
        <v>21</v>
      </c>
      <c r="L1027">
        <v>2019</v>
      </c>
      <c r="M1027">
        <v>1</v>
      </c>
    </row>
    <row r="1028" spans="1:13" x14ac:dyDescent="0.25">
      <c r="A1028">
        <v>213494</v>
      </c>
      <c r="B1028" t="s">
        <v>347</v>
      </c>
      <c r="C1028" t="s">
        <v>14</v>
      </c>
      <c r="D1028" t="s">
        <v>19</v>
      </c>
      <c r="E1028" t="s">
        <v>346</v>
      </c>
      <c r="F1028" s="1">
        <v>43469.533055555556</v>
      </c>
      <c r="G1028">
        <v>2</v>
      </c>
      <c r="H1028">
        <v>408.95</v>
      </c>
      <c r="I1028">
        <v>817.9</v>
      </c>
      <c r="J1028">
        <v>26</v>
      </c>
      <c r="K1028" t="s">
        <v>21</v>
      </c>
      <c r="L1028">
        <v>2019</v>
      </c>
      <c r="M1028">
        <v>1</v>
      </c>
    </row>
    <row r="1029" spans="1:13" x14ac:dyDescent="0.25">
      <c r="A1029">
        <v>213482</v>
      </c>
      <c r="B1029" t="s">
        <v>350</v>
      </c>
      <c r="C1029" t="s">
        <v>14</v>
      </c>
      <c r="D1029" t="s">
        <v>19</v>
      </c>
      <c r="E1029" t="s">
        <v>346</v>
      </c>
      <c r="F1029" s="1">
        <v>43301.435914351852</v>
      </c>
      <c r="G1029">
        <v>1</v>
      </c>
      <c r="H1029">
        <v>1501.02</v>
      </c>
      <c r="I1029">
        <v>1501.02</v>
      </c>
      <c r="J1029">
        <v>26</v>
      </c>
      <c r="K1029" t="s">
        <v>21</v>
      </c>
      <c r="L1029">
        <v>2018</v>
      </c>
      <c r="M1029">
        <v>7</v>
      </c>
    </row>
    <row r="1030" spans="1:13" x14ac:dyDescent="0.25">
      <c r="A1030">
        <v>213480</v>
      </c>
      <c r="B1030" t="s">
        <v>351</v>
      </c>
      <c r="C1030" t="s">
        <v>14</v>
      </c>
      <c r="D1030" t="s">
        <v>19</v>
      </c>
      <c r="E1030" t="s">
        <v>346</v>
      </c>
      <c r="F1030" s="1">
        <v>43448.426979166667</v>
      </c>
      <c r="G1030">
        <v>1</v>
      </c>
      <c r="H1030">
        <v>1106.26</v>
      </c>
      <c r="I1030">
        <v>1106.26</v>
      </c>
      <c r="J1030">
        <v>26</v>
      </c>
      <c r="K1030" t="s">
        <v>21</v>
      </c>
      <c r="L1030">
        <v>2018</v>
      </c>
      <c r="M1030">
        <v>12</v>
      </c>
    </row>
    <row r="1031" spans="1:13" x14ac:dyDescent="0.25">
      <c r="A1031">
        <v>213480</v>
      </c>
      <c r="B1031" t="s">
        <v>351</v>
      </c>
      <c r="C1031" t="s">
        <v>14</v>
      </c>
      <c r="D1031" t="s">
        <v>19</v>
      </c>
      <c r="E1031" t="s">
        <v>346</v>
      </c>
      <c r="F1031" s="1">
        <v>43756.416481481479</v>
      </c>
      <c r="G1031">
        <v>1</v>
      </c>
      <c r="H1031">
        <v>1106.26</v>
      </c>
      <c r="I1031">
        <v>1106.26</v>
      </c>
      <c r="J1031">
        <v>26</v>
      </c>
      <c r="K1031" t="s">
        <v>21</v>
      </c>
      <c r="L1031">
        <v>2019</v>
      </c>
      <c r="M1031">
        <v>10</v>
      </c>
    </row>
    <row r="1032" spans="1:13" x14ac:dyDescent="0.25">
      <c r="A1032">
        <v>213480</v>
      </c>
      <c r="B1032" t="s">
        <v>351</v>
      </c>
      <c r="C1032" t="s">
        <v>14</v>
      </c>
      <c r="D1032" t="s">
        <v>19</v>
      </c>
      <c r="E1032" t="s">
        <v>346</v>
      </c>
      <c r="F1032" s="1">
        <v>43770.401817129627</v>
      </c>
      <c r="G1032">
        <v>1</v>
      </c>
      <c r="H1032">
        <v>1106.26</v>
      </c>
      <c r="I1032">
        <v>1106.26</v>
      </c>
      <c r="J1032">
        <v>26</v>
      </c>
      <c r="K1032" t="s">
        <v>21</v>
      </c>
      <c r="L1032">
        <v>2019</v>
      </c>
      <c r="M1032">
        <v>11</v>
      </c>
    </row>
    <row r="1033" spans="1:13" x14ac:dyDescent="0.25">
      <c r="A1033">
        <v>213480</v>
      </c>
      <c r="B1033" t="s">
        <v>351</v>
      </c>
      <c r="C1033" t="s">
        <v>14</v>
      </c>
      <c r="D1033" t="s">
        <v>19</v>
      </c>
      <c r="E1033" t="s">
        <v>346</v>
      </c>
      <c r="F1033" s="1">
        <v>43777.428796296299</v>
      </c>
      <c r="G1033">
        <v>3</v>
      </c>
      <c r="H1033">
        <v>1106.26</v>
      </c>
      <c r="I1033">
        <v>3318.78</v>
      </c>
      <c r="J1033">
        <v>26</v>
      </c>
      <c r="K1033" t="s">
        <v>21</v>
      </c>
      <c r="L1033">
        <v>2019</v>
      </c>
      <c r="M1033">
        <v>11</v>
      </c>
    </row>
    <row r="1034" spans="1:13" x14ac:dyDescent="0.25">
      <c r="A1034">
        <v>213482</v>
      </c>
      <c r="B1034" t="s">
        <v>350</v>
      </c>
      <c r="C1034" t="s">
        <v>14</v>
      </c>
      <c r="D1034" t="s">
        <v>19</v>
      </c>
      <c r="E1034" t="s">
        <v>346</v>
      </c>
      <c r="F1034" s="1">
        <v>43798.326064814813</v>
      </c>
      <c r="G1034">
        <v>1</v>
      </c>
      <c r="H1034">
        <v>1501.02</v>
      </c>
      <c r="I1034">
        <v>1501.02</v>
      </c>
      <c r="J1034">
        <v>26</v>
      </c>
      <c r="K1034" t="s">
        <v>21</v>
      </c>
      <c r="L1034">
        <v>2019</v>
      </c>
      <c r="M1034">
        <v>11</v>
      </c>
    </row>
    <row r="1035" spans="1:13" x14ac:dyDescent="0.25">
      <c r="A1035">
        <v>101069</v>
      </c>
      <c r="B1035" t="s">
        <v>352</v>
      </c>
      <c r="C1035" t="s">
        <v>59</v>
      </c>
      <c r="D1035" t="s">
        <v>19</v>
      </c>
      <c r="E1035" t="s">
        <v>353</v>
      </c>
      <c r="F1035" s="1">
        <v>43448.426979166667</v>
      </c>
      <c r="G1035">
        <v>1</v>
      </c>
      <c r="H1035">
        <v>63.34</v>
      </c>
      <c r="I1035">
        <v>63.34</v>
      </c>
      <c r="J1035">
        <v>26</v>
      </c>
      <c r="K1035" t="s">
        <v>21</v>
      </c>
      <c r="L1035">
        <v>2018</v>
      </c>
      <c r="M1035">
        <v>12</v>
      </c>
    </row>
    <row r="1036" spans="1:13" x14ac:dyDescent="0.25">
      <c r="A1036">
        <v>101069</v>
      </c>
      <c r="B1036" t="s">
        <v>352</v>
      </c>
      <c r="C1036" t="s">
        <v>59</v>
      </c>
      <c r="D1036" t="s">
        <v>19</v>
      </c>
      <c r="E1036" t="s">
        <v>353</v>
      </c>
      <c r="F1036" s="1">
        <v>43451.350706018522</v>
      </c>
      <c r="G1036">
        <v>2</v>
      </c>
      <c r="H1036">
        <v>64.650000000000006</v>
      </c>
      <c r="I1036">
        <v>129.30000000000001</v>
      </c>
      <c r="J1036">
        <v>26</v>
      </c>
      <c r="K1036" t="s">
        <v>21</v>
      </c>
      <c r="L1036">
        <v>2018</v>
      </c>
      <c r="M1036">
        <v>12</v>
      </c>
    </row>
    <row r="1037" spans="1:13" x14ac:dyDescent="0.25">
      <c r="A1037">
        <v>207280</v>
      </c>
      <c r="B1037" t="s">
        <v>354</v>
      </c>
      <c r="C1037" t="s">
        <v>59</v>
      </c>
      <c r="D1037" t="s">
        <v>19</v>
      </c>
      <c r="E1037" t="s">
        <v>355</v>
      </c>
      <c r="F1037" s="1">
        <v>43203.413263888891</v>
      </c>
      <c r="G1037">
        <v>1</v>
      </c>
      <c r="H1037">
        <v>129.97999999999999</v>
      </c>
      <c r="I1037">
        <v>129.97999999999999</v>
      </c>
      <c r="J1037">
        <v>26</v>
      </c>
      <c r="K1037" t="s">
        <v>21</v>
      </c>
      <c r="L1037">
        <v>2018</v>
      </c>
      <c r="M1037">
        <v>4</v>
      </c>
    </row>
    <row r="1038" spans="1:13" x14ac:dyDescent="0.25">
      <c r="A1038">
        <v>207280</v>
      </c>
      <c r="B1038" t="s">
        <v>354</v>
      </c>
      <c r="C1038" t="s">
        <v>59</v>
      </c>
      <c r="D1038" t="s">
        <v>19</v>
      </c>
      <c r="E1038" t="s">
        <v>355</v>
      </c>
      <c r="F1038" s="1">
        <v>43203.413263888891</v>
      </c>
      <c r="G1038">
        <v>2</v>
      </c>
      <c r="H1038">
        <v>129.97999999999999</v>
      </c>
      <c r="I1038">
        <v>259.95999999999998</v>
      </c>
      <c r="J1038">
        <v>26</v>
      </c>
      <c r="K1038" t="s">
        <v>21</v>
      </c>
      <c r="L1038">
        <v>2018</v>
      </c>
      <c r="M1038">
        <v>4</v>
      </c>
    </row>
    <row r="1039" spans="1:13" x14ac:dyDescent="0.25">
      <c r="A1039">
        <v>207280</v>
      </c>
      <c r="B1039" t="s">
        <v>354</v>
      </c>
      <c r="C1039" t="s">
        <v>59</v>
      </c>
      <c r="D1039" t="s">
        <v>19</v>
      </c>
      <c r="E1039" t="s">
        <v>355</v>
      </c>
      <c r="F1039" s="1">
        <v>43420.494733796295</v>
      </c>
      <c r="G1039">
        <v>3</v>
      </c>
      <c r="H1039">
        <v>129.97999999999999</v>
      </c>
      <c r="I1039">
        <v>389.94</v>
      </c>
      <c r="J1039">
        <v>26</v>
      </c>
      <c r="K1039" t="s">
        <v>21</v>
      </c>
      <c r="L1039">
        <v>2018</v>
      </c>
      <c r="M1039">
        <v>11</v>
      </c>
    </row>
    <row r="1040" spans="1:13" x14ac:dyDescent="0.25">
      <c r="A1040">
        <v>207280</v>
      </c>
      <c r="B1040" t="s">
        <v>354</v>
      </c>
      <c r="C1040" t="s">
        <v>59</v>
      </c>
      <c r="D1040" t="s">
        <v>19</v>
      </c>
      <c r="E1040" t="s">
        <v>355</v>
      </c>
      <c r="F1040" s="1">
        <v>43434.351099537038</v>
      </c>
      <c r="G1040">
        <v>3</v>
      </c>
      <c r="H1040">
        <v>129.97999999999999</v>
      </c>
      <c r="I1040">
        <v>389.94</v>
      </c>
      <c r="J1040">
        <v>26</v>
      </c>
      <c r="K1040" t="s">
        <v>21</v>
      </c>
      <c r="L1040">
        <v>2018</v>
      </c>
      <c r="M1040">
        <v>11</v>
      </c>
    </row>
    <row r="1041" spans="1:13" x14ac:dyDescent="0.25">
      <c r="A1041">
        <v>207280</v>
      </c>
      <c r="B1041" t="s">
        <v>354</v>
      </c>
      <c r="C1041" t="s">
        <v>59</v>
      </c>
      <c r="D1041" t="s">
        <v>19</v>
      </c>
      <c r="E1041" t="s">
        <v>355</v>
      </c>
      <c r="F1041" s="1">
        <v>43580.54246527778</v>
      </c>
      <c r="G1041">
        <v>4</v>
      </c>
      <c r="H1041">
        <v>129.97999999999999</v>
      </c>
      <c r="I1041">
        <v>519.91999999999996</v>
      </c>
      <c r="J1041">
        <v>26</v>
      </c>
      <c r="K1041" t="s">
        <v>21</v>
      </c>
      <c r="L1041">
        <v>2019</v>
      </c>
      <c r="M1041">
        <v>4</v>
      </c>
    </row>
    <row r="1042" spans="1:13" x14ac:dyDescent="0.25">
      <c r="A1042">
        <v>207280</v>
      </c>
      <c r="B1042" t="s">
        <v>354</v>
      </c>
      <c r="C1042" t="s">
        <v>59</v>
      </c>
      <c r="D1042" t="s">
        <v>19</v>
      </c>
      <c r="E1042" t="s">
        <v>355</v>
      </c>
      <c r="F1042" s="1">
        <v>43693.360532407409</v>
      </c>
      <c r="G1042">
        <v>1</v>
      </c>
      <c r="H1042">
        <v>129.86000000000001</v>
      </c>
      <c r="I1042">
        <v>129.86000000000001</v>
      </c>
      <c r="J1042">
        <v>26</v>
      </c>
      <c r="K1042" t="s">
        <v>21</v>
      </c>
      <c r="L1042">
        <v>2019</v>
      </c>
      <c r="M1042">
        <v>8</v>
      </c>
    </row>
    <row r="1043" spans="1:13" x14ac:dyDescent="0.25">
      <c r="A1043">
        <v>207280</v>
      </c>
      <c r="B1043" t="s">
        <v>354</v>
      </c>
      <c r="C1043" t="s">
        <v>59</v>
      </c>
      <c r="D1043" t="s">
        <v>19</v>
      </c>
      <c r="E1043" t="s">
        <v>355</v>
      </c>
      <c r="F1043" s="1">
        <v>43693.360532407409</v>
      </c>
      <c r="G1043">
        <v>4</v>
      </c>
      <c r="H1043">
        <v>129.82</v>
      </c>
      <c r="I1043">
        <v>519.28</v>
      </c>
      <c r="J1043">
        <v>26</v>
      </c>
      <c r="K1043" t="s">
        <v>21</v>
      </c>
      <c r="L1043">
        <v>2019</v>
      </c>
      <c r="M1043">
        <v>8</v>
      </c>
    </row>
    <row r="1044" spans="1:13" x14ac:dyDescent="0.25">
      <c r="A1044">
        <v>207280</v>
      </c>
      <c r="B1044" t="s">
        <v>354</v>
      </c>
      <c r="C1044" t="s">
        <v>59</v>
      </c>
      <c r="D1044" t="s">
        <v>19</v>
      </c>
      <c r="E1044" t="s">
        <v>355</v>
      </c>
      <c r="F1044" s="1">
        <v>43714.459502314814</v>
      </c>
      <c r="G1044">
        <v>5</v>
      </c>
      <c r="H1044">
        <v>129.82</v>
      </c>
      <c r="I1044">
        <v>649.1</v>
      </c>
      <c r="J1044">
        <v>26</v>
      </c>
      <c r="K1044" t="s">
        <v>21</v>
      </c>
      <c r="L1044">
        <v>2019</v>
      </c>
      <c r="M1044">
        <v>9</v>
      </c>
    </row>
    <row r="1045" spans="1:13" x14ac:dyDescent="0.25">
      <c r="A1045">
        <v>207280</v>
      </c>
      <c r="B1045" t="s">
        <v>354</v>
      </c>
      <c r="C1045" t="s">
        <v>59</v>
      </c>
      <c r="D1045" t="s">
        <v>19</v>
      </c>
      <c r="E1045" t="s">
        <v>355</v>
      </c>
      <c r="F1045" s="1">
        <v>43812.338703703703</v>
      </c>
      <c r="G1045">
        <v>3</v>
      </c>
      <c r="H1045">
        <v>129.82</v>
      </c>
      <c r="I1045">
        <v>389.46</v>
      </c>
      <c r="J1045">
        <v>26</v>
      </c>
      <c r="K1045" t="s">
        <v>21</v>
      </c>
      <c r="L1045">
        <v>2019</v>
      </c>
      <c r="M1045">
        <v>12</v>
      </c>
    </row>
    <row r="1046" spans="1:13" x14ac:dyDescent="0.25">
      <c r="A1046">
        <v>198219</v>
      </c>
      <c r="B1046" t="s">
        <v>356</v>
      </c>
      <c r="C1046" t="s">
        <v>14</v>
      </c>
      <c r="D1046" t="s">
        <v>19</v>
      </c>
      <c r="E1046" t="s">
        <v>357</v>
      </c>
      <c r="F1046" s="1">
        <v>43168.342291666668</v>
      </c>
      <c r="G1046">
        <v>4</v>
      </c>
      <c r="H1046">
        <v>59.88</v>
      </c>
      <c r="I1046">
        <v>239.52</v>
      </c>
      <c r="J1046">
        <v>26</v>
      </c>
      <c r="K1046" t="s">
        <v>21</v>
      </c>
      <c r="L1046">
        <v>2018</v>
      </c>
      <c r="M1046">
        <v>3</v>
      </c>
    </row>
    <row r="1047" spans="1:13" x14ac:dyDescent="0.25">
      <c r="A1047">
        <v>156811</v>
      </c>
      <c r="B1047" t="s">
        <v>358</v>
      </c>
      <c r="C1047" t="s">
        <v>14</v>
      </c>
      <c r="D1047" t="s">
        <v>19</v>
      </c>
      <c r="E1047" t="s">
        <v>357</v>
      </c>
      <c r="F1047" s="1">
        <v>43735.376712962963</v>
      </c>
      <c r="G1047">
        <v>1</v>
      </c>
      <c r="H1047">
        <v>151.24</v>
      </c>
      <c r="I1047">
        <v>151.24</v>
      </c>
      <c r="J1047">
        <v>26</v>
      </c>
      <c r="K1047" t="s">
        <v>21</v>
      </c>
      <c r="L1047">
        <v>2019</v>
      </c>
      <c r="M1047">
        <v>9</v>
      </c>
    </row>
    <row r="1048" spans="1:13" x14ac:dyDescent="0.25">
      <c r="A1048">
        <v>156805</v>
      </c>
      <c r="B1048" t="s">
        <v>359</v>
      </c>
      <c r="C1048" t="s">
        <v>14</v>
      </c>
      <c r="D1048" t="s">
        <v>19</v>
      </c>
      <c r="E1048" t="s">
        <v>357</v>
      </c>
      <c r="F1048" s="1">
        <v>43693.360532407409</v>
      </c>
      <c r="G1048">
        <v>2</v>
      </c>
      <c r="H1048">
        <v>58.65</v>
      </c>
      <c r="I1048">
        <v>117.3</v>
      </c>
      <c r="J1048">
        <v>26</v>
      </c>
      <c r="K1048" t="s">
        <v>21</v>
      </c>
      <c r="L1048">
        <v>2019</v>
      </c>
      <c r="M1048">
        <v>8</v>
      </c>
    </row>
    <row r="1049" spans="1:13" x14ac:dyDescent="0.25">
      <c r="A1049">
        <v>156805</v>
      </c>
      <c r="B1049" t="s">
        <v>359</v>
      </c>
      <c r="C1049" t="s">
        <v>14</v>
      </c>
      <c r="D1049" t="s">
        <v>19</v>
      </c>
      <c r="E1049" t="s">
        <v>357</v>
      </c>
      <c r="F1049" s="1">
        <v>43714.459502314814</v>
      </c>
      <c r="G1049">
        <v>2</v>
      </c>
      <c r="H1049">
        <v>58.64</v>
      </c>
      <c r="I1049">
        <v>117.28</v>
      </c>
      <c r="J1049">
        <v>26</v>
      </c>
      <c r="K1049" t="s">
        <v>21</v>
      </c>
      <c r="L1049">
        <v>2019</v>
      </c>
      <c r="M1049">
        <v>9</v>
      </c>
    </row>
    <row r="1050" spans="1:13" x14ac:dyDescent="0.25">
      <c r="A1050">
        <v>214036</v>
      </c>
      <c r="B1050" t="s">
        <v>360</v>
      </c>
      <c r="C1050" t="s">
        <v>14</v>
      </c>
      <c r="D1050" t="s">
        <v>19</v>
      </c>
      <c r="E1050" t="s">
        <v>357</v>
      </c>
      <c r="F1050" s="1">
        <v>43572.565254629626</v>
      </c>
      <c r="G1050">
        <v>3</v>
      </c>
      <c r="H1050">
        <v>40.39</v>
      </c>
      <c r="I1050">
        <v>121.17</v>
      </c>
      <c r="J1050">
        <v>26</v>
      </c>
      <c r="K1050" t="s">
        <v>21</v>
      </c>
      <c r="L1050">
        <v>2019</v>
      </c>
      <c r="M1050">
        <v>4</v>
      </c>
    </row>
    <row r="1051" spans="1:13" x14ac:dyDescent="0.25">
      <c r="A1051">
        <v>394618</v>
      </c>
      <c r="B1051" t="s">
        <v>361</v>
      </c>
      <c r="C1051" t="s">
        <v>59</v>
      </c>
      <c r="D1051" t="s">
        <v>60</v>
      </c>
      <c r="E1051" t="s">
        <v>362</v>
      </c>
      <c r="F1051" s="1">
        <v>43202.600740740738</v>
      </c>
      <c r="G1051">
        <v>1</v>
      </c>
      <c r="H1051">
        <v>310</v>
      </c>
      <c r="I1051">
        <v>310</v>
      </c>
      <c r="J1051">
        <v>26</v>
      </c>
      <c r="K1051" t="s">
        <v>21</v>
      </c>
      <c r="L1051">
        <v>2018</v>
      </c>
      <c r="M1051">
        <v>4</v>
      </c>
    </row>
    <row r="1052" spans="1:13" x14ac:dyDescent="0.25">
      <c r="A1052">
        <v>847476</v>
      </c>
      <c r="B1052" t="s">
        <v>363</v>
      </c>
      <c r="C1052" t="s">
        <v>59</v>
      </c>
      <c r="D1052" t="s">
        <v>60</v>
      </c>
      <c r="E1052" t="s">
        <v>362</v>
      </c>
      <c r="F1052" s="1">
        <v>43133.469513888886</v>
      </c>
      <c r="G1052">
        <v>1.5</v>
      </c>
      <c r="H1052">
        <v>674.31</v>
      </c>
      <c r="I1052">
        <v>1011.46</v>
      </c>
      <c r="J1052">
        <v>26</v>
      </c>
      <c r="K1052" t="s">
        <v>21</v>
      </c>
      <c r="L1052">
        <v>2018</v>
      </c>
      <c r="M1052">
        <v>2</v>
      </c>
    </row>
    <row r="1053" spans="1:13" x14ac:dyDescent="0.25">
      <c r="A1053">
        <v>847476</v>
      </c>
      <c r="B1053" t="s">
        <v>363</v>
      </c>
      <c r="C1053" t="s">
        <v>59</v>
      </c>
      <c r="D1053" t="s">
        <v>60</v>
      </c>
      <c r="E1053" t="s">
        <v>362</v>
      </c>
      <c r="F1053" s="1">
        <v>43671.580393518518</v>
      </c>
      <c r="G1053">
        <v>0.5</v>
      </c>
      <c r="H1053">
        <v>689.25</v>
      </c>
      <c r="I1053">
        <v>344.63</v>
      </c>
      <c r="J1053">
        <v>26</v>
      </c>
      <c r="K1053" t="s">
        <v>21</v>
      </c>
      <c r="L1053">
        <v>2019</v>
      </c>
      <c r="M1053">
        <v>7</v>
      </c>
    </row>
    <row r="1054" spans="1:13" x14ac:dyDescent="0.25">
      <c r="A1054">
        <v>96414</v>
      </c>
      <c r="B1054" t="s">
        <v>364</v>
      </c>
      <c r="C1054" t="s">
        <v>59</v>
      </c>
      <c r="D1054" t="s">
        <v>60</v>
      </c>
      <c r="E1054" t="s">
        <v>362</v>
      </c>
      <c r="F1054" s="1">
        <v>43166.338888888888</v>
      </c>
      <c r="G1054">
        <v>-2</v>
      </c>
      <c r="H1054">
        <v>57.99</v>
      </c>
      <c r="I1054">
        <v>-115.98</v>
      </c>
      <c r="J1054">
        <v>26</v>
      </c>
      <c r="K1054" t="s">
        <v>21</v>
      </c>
      <c r="L1054">
        <v>2018</v>
      </c>
      <c r="M1054">
        <v>3</v>
      </c>
    </row>
    <row r="1055" spans="1:13" x14ac:dyDescent="0.25">
      <c r="A1055">
        <v>151664</v>
      </c>
      <c r="B1055" t="s">
        <v>365</v>
      </c>
      <c r="C1055" t="s">
        <v>59</v>
      </c>
      <c r="D1055" t="s">
        <v>19</v>
      </c>
      <c r="E1055" t="s">
        <v>366</v>
      </c>
      <c r="F1055" s="1">
        <v>43805.437905092593</v>
      </c>
      <c r="G1055">
        <v>2</v>
      </c>
      <c r="H1055">
        <v>58.75</v>
      </c>
      <c r="I1055">
        <v>117.5</v>
      </c>
      <c r="J1055">
        <v>26</v>
      </c>
      <c r="K1055" t="s">
        <v>21</v>
      </c>
      <c r="L1055">
        <v>2019</v>
      </c>
      <c r="M1055">
        <v>12</v>
      </c>
    </row>
    <row r="1056" spans="1:13" x14ac:dyDescent="0.25">
      <c r="A1056">
        <v>111243</v>
      </c>
      <c r="B1056" t="s">
        <v>367</v>
      </c>
      <c r="C1056" t="s">
        <v>14</v>
      </c>
      <c r="D1056" t="s">
        <v>19</v>
      </c>
      <c r="E1056" t="s">
        <v>368</v>
      </c>
      <c r="F1056" s="1">
        <v>43223.54583333333</v>
      </c>
      <c r="G1056">
        <v>1</v>
      </c>
      <c r="H1056">
        <v>239.12</v>
      </c>
      <c r="I1056">
        <v>239.12</v>
      </c>
      <c r="J1056">
        <v>26</v>
      </c>
      <c r="K1056" t="s">
        <v>21</v>
      </c>
      <c r="L1056">
        <v>2018</v>
      </c>
      <c r="M1056">
        <v>5</v>
      </c>
    </row>
    <row r="1057" spans="1:13" x14ac:dyDescent="0.25">
      <c r="A1057">
        <v>111243</v>
      </c>
      <c r="B1057" t="s">
        <v>367</v>
      </c>
      <c r="C1057" t="s">
        <v>14</v>
      </c>
      <c r="D1057" t="s">
        <v>19</v>
      </c>
      <c r="E1057" t="s">
        <v>368</v>
      </c>
      <c r="F1057" s="1">
        <v>43364.407893518517</v>
      </c>
      <c r="G1057">
        <v>1</v>
      </c>
      <c r="H1057">
        <v>241.46</v>
      </c>
      <c r="I1057">
        <v>241.46</v>
      </c>
      <c r="J1057">
        <v>26</v>
      </c>
      <c r="K1057" t="s">
        <v>21</v>
      </c>
      <c r="L1057">
        <v>2018</v>
      </c>
      <c r="M1057">
        <v>9</v>
      </c>
    </row>
    <row r="1058" spans="1:13" x14ac:dyDescent="0.25">
      <c r="A1058">
        <v>111243</v>
      </c>
      <c r="B1058" t="s">
        <v>367</v>
      </c>
      <c r="C1058" t="s">
        <v>14</v>
      </c>
      <c r="D1058" t="s">
        <v>19</v>
      </c>
      <c r="E1058" t="s">
        <v>368</v>
      </c>
      <c r="F1058" s="1">
        <v>43364.407893518517</v>
      </c>
      <c r="G1058">
        <v>1</v>
      </c>
      <c r="H1058">
        <v>239.12</v>
      </c>
      <c r="I1058">
        <v>239.12</v>
      </c>
      <c r="J1058">
        <v>26</v>
      </c>
      <c r="K1058" t="s">
        <v>21</v>
      </c>
      <c r="L1058">
        <v>2018</v>
      </c>
      <c r="M1058">
        <v>9</v>
      </c>
    </row>
    <row r="1059" spans="1:13" x14ac:dyDescent="0.25">
      <c r="A1059">
        <v>183741</v>
      </c>
      <c r="B1059" t="s">
        <v>369</v>
      </c>
      <c r="C1059" t="s">
        <v>14</v>
      </c>
      <c r="D1059" t="s">
        <v>19</v>
      </c>
      <c r="E1059" t="s">
        <v>370</v>
      </c>
      <c r="F1059" s="1">
        <v>43658.408333333333</v>
      </c>
      <c r="G1059">
        <v>1</v>
      </c>
      <c r="H1059">
        <v>356.66</v>
      </c>
      <c r="I1059">
        <v>356.66</v>
      </c>
      <c r="J1059">
        <v>26</v>
      </c>
      <c r="K1059" t="s">
        <v>21</v>
      </c>
      <c r="L1059">
        <v>2019</v>
      </c>
      <c r="M1059">
        <v>7</v>
      </c>
    </row>
    <row r="1060" spans="1:13" x14ac:dyDescent="0.25">
      <c r="A1060">
        <v>31915</v>
      </c>
      <c r="B1060" t="s">
        <v>371</v>
      </c>
      <c r="C1060" t="s">
        <v>14</v>
      </c>
      <c r="D1060" t="s">
        <v>77</v>
      </c>
      <c r="E1060" t="s">
        <v>80</v>
      </c>
      <c r="F1060" s="1">
        <v>43252.382361111115</v>
      </c>
      <c r="G1060">
        <v>1</v>
      </c>
      <c r="H1060">
        <v>173.69</v>
      </c>
      <c r="I1060">
        <v>173.69</v>
      </c>
      <c r="J1060">
        <v>26</v>
      </c>
      <c r="K1060" t="s">
        <v>21</v>
      </c>
      <c r="L1060">
        <v>2018</v>
      </c>
      <c r="M1060">
        <v>6</v>
      </c>
    </row>
    <row r="1061" spans="1:13" x14ac:dyDescent="0.25">
      <c r="A1061">
        <v>31915</v>
      </c>
      <c r="B1061" t="s">
        <v>371</v>
      </c>
      <c r="C1061" t="s">
        <v>14</v>
      </c>
      <c r="D1061" t="s">
        <v>77</v>
      </c>
      <c r="E1061" t="s">
        <v>80</v>
      </c>
      <c r="F1061" s="1">
        <v>43490.365798611114</v>
      </c>
      <c r="G1061">
        <v>1</v>
      </c>
      <c r="H1061">
        <v>173.69</v>
      </c>
      <c r="I1061">
        <v>173.69</v>
      </c>
      <c r="J1061">
        <v>26</v>
      </c>
      <c r="K1061" t="s">
        <v>21</v>
      </c>
      <c r="L1061">
        <v>2019</v>
      </c>
      <c r="M1061">
        <v>1</v>
      </c>
    </row>
    <row r="1062" spans="1:13" x14ac:dyDescent="0.25">
      <c r="A1062">
        <v>31915</v>
      </c>
      <c r="B1062" t="s">
        <v>371</v>
      </c>
      <c r="C1062" t="s">
        <v>14</v>
      </c>
      <c r="D1062" t="s">
        <v>77</v>
      </c>
      <c r="E1062" t="s">
        <v>80</v>
      </c>
      <c r="F1062" s="1">
        <v>43588.500243055554</v>
      </c>
      <c r="G1062">
        <v>2</v>
      </c>
      <c r="H1062">
        <v>173.69</v>
      </c>
      <c r="I1062">
        <v>347.38</v>
      </c>
      <c r="J1062">
        <v>26</v>
      </c>
      <c r="K1062" t="s">
        <v>21</v>
      </c>
      <c r="L1062">
        <v>2019</v>
      </c>
      <c r="M1062">
        <v>5</v>
      </c>
    </row>
    <row r="1063" spans="1:13" x14ac:dyDescent="0.25">
      <c r="A1063">
        <v>47244</v>
      </c>
      <c r="B1063" t="s">
        <v>372</v>
      </c>
      <c r="C1063" t="s">
        <v>14</v>
      </c>
      <c r="D1063" t="s">
        <v>77</v>
      </c>
      <c r="E1063" t="s">
        <v>80</v>
      </c>
      <c r="F1063" s="1">
        <v>43182.385937500003</v>
      </c>
      <c r="G1063">
        <v>1</v>
      </c>
      <c r="H1063">
        <v>143</v>
      </c>
      <c r="I1063">
        <v>143</v>
      </c>
      <c r="J1063">
        <v>26</v>
      </c>
      <c r="K1063" t="s">
        <v>21</v>
      </c>
      <c r="L1063">
        <v>2018</v>
      </c>
      <c r="M1063">
        <v>3</v>
      </c>
    </row>
    <row r="1064" spans="1:13" x14ac:dyDescent="0.25">
      <c r="A1064">
        <v>47244</v>
      </c>
      <c r="B1064" t="s">
        <v>372</v>
      </c>
      <c r="C1064" t="s">
        <v>14</v>
      </c>
      <c r="D1064" t="s">
        <v>77</v>
      </c>
      <c r="E1064" t="s">
        <v>80</v>
      </c>
      <c r="F1064" s="1">
        <v>43252.382361111115</v>
      </c>
      <c r="G1064">
        <v>1</v>
      </c>
      <c r="H1064">
        <v>143</v>
      </c>
      <c r="I1064">
        <v>143</v>
      </c>
      <c r="J1064">
        <v>26</v>
      </c>
      <c r="K1064" t="s">
        <v>21</v>
      </c>
      <c r="L1064">
        <v>2018</v>
      </c>
      <c r="M1064">
        <v>6</v>
      </c>
    </row>
    <row r="1065" spans="1:13" x14ac:dyDescent="0.25">
      <c r="A1065">
        <v>47244</v>
      </c>
      <c r="B1065" t="s">
        <v>372</v>
      </c>
      <c r="C1065" t="s">
        <v>14</v>
      </c>
      <c r="D1065" t="s">
        <v>77</v>
      </c>
      <c r="E1065" t="s">
        <v>80</v>
      </c>
      <c r="F1065" s="1">
        <v>43572.496365740742</v>
      </c>
      <c r="G1065">
        <v>2</v>
      </c>
      <c r="H1065">
        <v>143</v>
      </c>
      <c r="I1065">
        <v>286</v>
      </c>
      <c r="J1065">
        <v>26</v>
      </c>
      <c r="K1065" t="s">
        <v>21</v>
      </c>
      <c r="L1065">
        <v>2019</v>
      </c>
      <c r="M1065">
        <v>4</v>
      </c>
    </row>
    <row r="1066" spans="1:13" x14ac:dyDescent="0.25">
      <c r="A1066">
        <v>47244</v>
      </c>
      <c r="B1066" t="s">
        <v>372</v>
      </c>
      <c r="C1066" t="s">
        <v>14</v>
      </c>
      <c r="D1066" t="s">
        <v>77</v>
      </c>
      <c r="E1066" t="s">
        <v>80</v>
      </c>
      <c r="F1066" s="1">
        <v>43798.340243055558</v>
      </c>
      <c r="G1066">
        <v>1</v>
      </c>
      <c r="H1066">
        <v>143</v>
      </c>
      <c r="I1066">
        <v>143</v>
      </c>
      <c r="J1066">
        <v>26</v>
      </c>
      <c r="K1066" t="s">
        <v>21</v>
      </c>
      <c r="L1066">
        <v>2019</v>
      </c>
      <c r="M1066">
        <v>11</v>
      </c>
    </row>
    <row r="1067" spans="1:13" x14ac:dyDescent="0.25">
      <c r="A1067">
        <v>47244</v>
      </c>
      <c r="B1067" t="s">
        <v>372</v>
      </c>
      <c r="C1067" t="s">
        <v>14</v>
      </c>
      <c r="D1067" t="s">
        <v>77</v>
      </c>
      <c r="E1067" t="s">
        <v>80</v>
      </c>
      <c r="F1067" s="1">
        <v>43805.406064814815</v>
      </c>
      <c r="G1067">
        <v>1</v>
      </c>
      <c r="H1067">
        <v>143</v>
      </c>
      <c r="I1067">
        <v>143</v>
      </c>
      <c r="J1067">
        <v>26</v>
      </c>
      <c r="K1067" t="s">
        <v>21</v>
      </c>
      <c r="L1067">
        <v>2019</v>
      </c>
      <c r="M1067">
        <v>12</v>
      </c>
    </row>
    <row r="1068" spans="1:13" x14ac:dyDescent="0.25">
      <c r="A1068">
        <v>987477</v>
      </c>
      <c r="B1068" t="s">
        <v>373</v>
      </c>
      <c r="C1068" t="s">
        <v>14</v>
      </c>
      <c r="D1068" t="s">
        <v>19</v>
      </c>
      <c r="E1068" t="s">
        <v>206</v>
      </c>
      <c r="F1068" s="1">
        <v>43679.472754629627</v>
      </c>
      <c r="G1068">
        <v>1</v>
      </c>
      <c r="H1068">
        <v>67.91</v>
      </c>
      <c r="I1068">
        <v>67.91</v>
      </c>
      <c r="J1068">
        <v>26</v>
      </c>
      <c r="K1068" t="s">
        <v>21</v>
      </c>
      <c r="L1068">
        <v>2019</v>
      </c>
      <c r="M1068">
        <v>8</v>
      </c>
    </row>
    <row r="1069" spans="1:13" x14ac:dyDescent="0.25">
      <c r="A1069">
        <v>215917</v>
      </c>
      <c r="B1069" t="s">
        <v>374</v>
      </c>
      <c r="C1069" t="s">
        <v>14</v>
      </c>
      <c r="D1069" t="s">
        <v>19</v>
      </c>
      <c r="E1069" t="s">
        <v>375</v>
      </c>
      <c r="F1069" s="1">
        <v>43171.325138888889</v>
      </c>
      <c r="G1069">
        <v>1</v>
      </c>
      <c r="H1069">
        <v>142.18</v>
      </c>
      <c r="I1069">
        <v>142.18</v>
      </c>
      <c r="J1069">
        <v>26</v>
      </c>
      <c r="K1069" t="s">
        <v>21</v>
      </c>
      <c r="L1069">
        <v>2018</v>
      </c>
      <c r="M1069">
        <v>3</v>
      </c>
    </row>
    <row r="1070" spans="1:13" x14ac:dyDescent="0.25">
      <c r="A1070">
        <v>215920</v>
      </c>
      <c r="B1070" t="s">
        <v>376</v>
      </c>
      <c r="C1070" t="s">
        <v>14</v>
      </c>
      <c r="D1070" t="s">
        <v>19</v>
      </c>
      <c r="E1070" t="s">
        <v>375</v>
      </c>
      <c r="F1070" s="1">
        <v>43147.419270833336</v>
      </c>
      <c r="G1070">
        <v>1</v>
      </c>
      <c r="H1070">
        <v>60.98</v>
      </c>
      <c r="I1070">
        <v>60.98</v>
      </c>
      <c r="J1070">
        <v>26</v>
      </c>
      <c r="K1070" t="s">
        <v>21</v>
      </c>
      <c r="L1070">
        <v>2018</v>
      </c>
      <c r="M1070">
        <v>2</v>
      </c>
    </row>
    <row r="1071" spans="1:13" x14ac:dyDescent="0.25">
      <c r="A1071">
        <v>158249</v>
      </c>
      <c r="B1071" t="s">
        <v>377</v>
      </c>
      <c r="C1071" t="s">
        <v>14</v>
      </c>
      <c r="D1071" t="s">
        <v>19</v>
      </c>
      <c r="E1071" t="s">
        <v>378</v>
      </c>
      <c r="F1071" s="1">
        <v>43580.54246527778</v>
      </c>
      <c r="G1071">
        <v>1</v>
      </c>
      <c r="H1071">
        <v>249.06</v>
      </c>
      <c r="I1071">
        <v>249.06</v>
      </c>
      <c r="J1071">
        <v>26</v>
      </c>
      <c r="K1071" t="s">
        <v>21</v>
      </c>
      <c r="L1071">
        <v>2019</v>
      </c>
      <c r="M1071">
        <v>4</v>
      </c>
    </row>
    <row r="1072" spans="1:13" x14ac:dyDescent="0.25">
      <c r="A1072">
        <v>158249</v>
      </c>
      <c r="B1072" t="s">
        <v>377</v>
      </c>
      <c r="C1072" t="s">
        <v>14</v>
      </c>
      <c r="D1072" t="s">
        <v>19</v>
      </c>
      <c r="E1072" t="s">
        <v>378</v>
      </c>
      <c r="F1072" s="1">
        <v>43623.393136574072</v>
      </c>
      <c r="G1072">
        <v>1</v>
      </c>
      <c r="H1072">
        <v>249.06</v>
      </c>
      <c r="I1072">
        <v>249.06</v>
      </c>
      <c r="J1072">
        <v>26</v>
      </c>
      <c r="K1072" t="s">
        <v>21</v>
      </c>
      <c r="L1072">
        <v>2019</v>
      </c>
      <c r="M1072">
        <v>6</v>
      </c>
    </row>
    <row r="1073" spans="1:13" x14ac:dyDescent="0.25">
      <c r="A1073">
        <v>223137</v>
      </c>
      <c r="B1073" t="s">
        <v>379</v>
      </c>
      <c r="C1073" t="s">
        <v>14</v>
      </c>
      <c r="D1073" t="s">
        <v>19</v>
      </c>
      <c r="E1073" t="s">
        <v>380</v>
      </c>
      <c r="F1073" s="1">
        <v>43301.435914351852</v>
      </c>
      <c r="G1073">
        <v>2</v>
      </c>
      <c r="H1073">
        <v>110.92</v>
      </c>
      <c r="I1073">
        <v>221.84</v>
      </c>
      <c r="J1073">
        <v>26</v>
      </c>
      <c r="K1073" t="s">
        <v>21</v>
      </c>
      <c r="L1073">
        <v>2018</v>
      </c>
      <c r="M1073">
        <v>7</v>
      </c>
    </row>
    <row r="1074" spans="1:13" x14ac:dyDescent="0.25">
      <c r="A1074">
        <v>223137</v>
      </c>
      <c r="B1074" t="s">
        <v>379</v>
      </c>
      <c r="C1074" t="s">
        <v>14</v>
      </c>
      <c r="D1074" t="s">
        <v>19</v>
      </c>
      <c r="E1074" t="s">
        <v>380</v>
      </c>
      <c r="F1074" s="1">
        <v>43301.435914351852</v>
      </c>
      <c r="G1074">
        <v>1</v>
      </c>
      <c r="H1074">
        <v>120.04</v>
      </c>
      <c r="I1074">
        <v>120.04</v>
      </c>
      <c r="J1074">
        <v>26</v>
      </c>
      <c r="K1074" t="s">
        <v>21</v>
      </c>
      <c r="L1074">
        <v>2018</v>
      </c>
      <c r="M1074">
        <v>7</v>
      </c>
    </row>
    <row r="1075" spans="1:13" x14ac:dyDescent="0.25">
      <c r="A1075">
        <v>223137</v>
      </c>
      <c r="B1075" t="s">
        <v>379</v>
      </c>
      <c r="C1075" t="s">
        <v>14</v>
      </c>
      <c r="D1075" t="s">
        <v>19</v>
      </c>
      <c r="E1075" t="s">
        <v>380</v>
      </c>
      <c r="F1075" s="1">
        <v>43539.411909722221</v>
      </c>
      <c r="G1075">
        <v>1</v>
      </c>
      <c r="H1075">
        <v>122.64</v>
      </c>
      <c r="I1075">
        <v>122.64</v>
      </c>
      <c r="J1075">
        <v>26</v>
      </c>
      <c r="K1075" t="s">
        <v>21</v>
      </c>
      <c r="L1075">
        <v>2019</v>
      </c>
      <c r="M1075">
        <v>3</v>
      </c>
    </row>
    <row r="1076" spans="1:13" x14ac:dyDescent="0.25">
      <c r="A1076">
        <v>223137</v>
      </c>
      <c r="B1076" t="s">
        <v>379</v>
      </c>
      <c r="C1076" t="s">
        <v>14</v>
      </c>
      <c r="D1076" t="s">
        <v>19</v>
      </c>
      <c r="E1076" t="s">
        <v>380</v>
      </c>
      <c r="F1076" s="1">
        <v>43539.411909722221</v>
      </c>
      <c r="G1076">
        <v>1</v>
      </c>
      <c r="H1076">
        <v>122.64</v>
      </c>
      <c r="I1076">
        <v>122.64</v>
      </c>
      <c r="J1076">
        <v>26</v>
      </c>
      <c r="K1076" t="s">
        <v>21</v>
      </c>
      <c r="L1076">
        <v>2019</v>
      </c>
      <c r="M1076">
        <v>3</v>
      </c>
    </row>
    <row r="1077" spans="1:13" x14ac:dyDescent="0.25">
      <c r="A1077">
        <v>223137</v>
      </c>
      <c r="B1077" t="s">
        <v>379</v>
      </c>
      <c r="C1077" t="s">
        <v>14</v>
      </c>
      <c r="D1077" t="s">
        <v>19</v>
      </c>
      <c r="E1077" t="s">
        <v>380</v>
      </c>
      <c r="F1077" s="1">
        <v>43742.448993055557</v>
      </c>
      <c r="G1077">
        <v>2</v>
      </c>
      <c r="H1077">
        <v>119.9</v>
      </c>
      <c r="I1077">
        <v>239.8</v>
      </c>
      <c r="J1077">
        <v>26</v>
      </c>
      <c r="K1077" t="s">
        <v>21</v>
      </c>
      <c r="L1077">
        <v>2019</v>
      </c>
      <c r="M1077">
        <v>10</v>
      </c>
    </row>
    <row r="1078" spans="1:13" x14ac:dyDescent="0.25">
      <c r="A1078">
        <v>102537</v>
      </c>
      <c r="B1078" t="s">
        <v>381</v>
      </c>
      <c r="C1078" t="s">
        <v>14</v>
      </c>
      <c r="D1078" t="s">
        <v>19</v>
      </c>
      <c r="E1078" t="s">
        <v>382</v>
      </c>
      <c r="F1078" s="1">
        <v>43336.410324074073</v>
      </c>
      <c r="G1078">
        <v>1</v>
      </c>
      <c r="H1078">
        <v>38.35</v>
      </c>
      <c r="I1078">
        <v>38.35</v>
      </c>
      <c r="J1078">
        <v>26</v>
      </c>
      <c r="K1078" t="s">
        <v>21</v>
      </c>
      <c r="L1078">
        <v>2018</v>
      </c>
      <c r="M1078">
        <v>8</v>
      </c>
    </row>
    <row r="1079" spans="1:13" x14ac:dyDescent="0.25">
      <c r="A1079">
        <v>102537</v>
      </c>
      <c r="B1079" t="s">
        <v>381</v>
      </c>
      <c r="C1079" t="s">
        <v>14</v>
      </c>
      <c r="D1079" t="s">
        <v>19</v>
      </c>
      <c r="E1079" t="s">
        <v>382</v>
      </c>
      <c r="F1079" s="1">
        <v>43434.351099537038</v>
      </c>
      <c r="G1079">
        <v>1</v>
      </c>
      <c r="H1079">
        <v>38.35</v>
      </c>
      <c r="I1079">
        <v>38.35</v>
      </c>
      <c r="J1079">
        <v>26</v>
      </c>
      <c r="K1079" t="s">
        <v>21</v>
      </c>
      <c r="L1079">
        <v>2018</v>
      </c>
      <c r="M1079">
        <v>11</v>
      </c>
    </row>
    <row r="1080" spans="1:13" x14ac:dyDescent="0.25">
      <c r="A1080">
        <v>102538</v>
      </c>
      <c r="B1080" t="s">
        <v>383</v>
      </c>
      <c r="C1080" t="s">
        <v>14</v>
      </c>
      <c r="D1080" t="s">
        <v>19</v>
      </c>
      <c r="E1080" t="s">
        <v>382</v>
      </c>
      <c r="F1080" s="1">
        <v>43679.472754629627</v>
      </c>
      <c r="G1080">
        <v>1</v>
      </c>
      <c r="H1080">
        <v>55.45</v>
      </c>
      <c r="I1080">
        <v>55.45</v>
      </c>
      <c r="J1080">
        <v>26</v>
      </c>
      <c r="K1080" t="s">
        <v>21</v>
      </c>
      <c r="L1080">
        <v>2019</v>
      </c>
      <c r="M1080">
        <v>8</v>
      </c>
    </row>
    <row r="1081" spans="1:13" x14ac:dyDescent="0.25">
      <c r="A1081">
        <v>102539</v>
      </c>
      <c r="B1081" t="s">
        <v>384</v>
      </c>
      <c r="C1081" t="s">
        <v>14</v>
      </c>
      <c r="D1081" t="s">
        <v>19</v>
      </c>
      <c r="E1081" t="s">
        <v>382</v>
      </c>
      <c r="F1081" s="1">
        <v>43770.401817129627</v>
      </c>
      <c r="G1081">
        <v>1</v>
      </c>
      <c r="H1081">
        <v>52.56</v>
      </c>
      <c r="I1081">
        <v>52.56</v>
      </c>
      <c r="J1081">
        <v>26</v>
      </c>
      <c r="K1081" t="s">
        <v>21</v>
      </c>
      <c r="L1081">
        <v>2019</v>
      </c>
      <c r="M1081">
        <v>11</v>
      </c>
    </row>
    <row r="1082" spans="1:13" x14ac:dyDescent="0.25">
      <c r="A1082">
        <v>102539</v>
      </c>
      <c r="B1082" t="s">
        <v>384</v>
      </c>
      <c r="C1082" t="s">
        <v>14</v>
      </c>
      <c r="D1082" t="s">
        <v>19</v>
      </c>
      <c r="E1082" t="s">
        <v>382</v>
      </c>
      <c r="F1082" s="1">
        <v>43770.401817129627</v>
      </c>
      <c r="G1082">
        <v>2</v>
      </c>
      <c r="H1082">
        <v>52.56</v>
      </c>
      <c r="I1082">
        <v>105.12</v>
      </c>
      <c r="J1082">
        <v>26</v>
      </c>
      <c r="K1082" t="s">
        <v>21</v>
      </c>
      <c r="L1082">
        <v>2019</v>
      </c>
      <c r="M1082">
        <v>11</v>
      </c>
    </row>
    <row r="1083" spans="1:13" x14ac:dyDescent="0.25">
      <c r="A1083">
        <v>109139</v>
      </c>
      <c r="B1083" t="s">
        <v>385</v>
      </c>
      <c r="C1083" t="s">
        <v>14</v>
      </c>
      <c r="D1083" t="s">
        <v>19</v>
      </c>
      <c r="E1083" t="s">
        <v>386</v>
      </c>
      <c r="F1083" s="1">
        <v>43420.494733796295</v>
      </c>
      <c r="G1083">
        <v>1</v>
      </c>
      <c r="H1083">
        <v>638.79</v>
      </c>
      <c r="I1083">
        <v>638.79</v>
      </c>
      <c r="J1083">
        <v>26</v>
      </c>
      <c r="K1083" t="s">
        <v>21</v>
      </c>
      <c r="L1083">
        <v>2018</v>
      </c>
      <c r="M1083">
        <v>11</v>
      </c>
    </row>
    <row r="1084" spans="1:13" x14ac:dyDescent="0.25">
      <c r="A1084">
        <v>109139</v>
      </c>
      <c r="B1084" t="s">
        <v>385</v>
      </c>
      <c r="C1084" t="s">
        <v>14</v>
      </c>
      <c r="D1084" t="s">
        <v>19</v>
      </c>
      <c r="E1084" t="s">
        <v>386</v>
      </c>
      <c r="F1084" s="1">
        <v>43650.492685185185</v>
      </c>
      <c r="G1084">
        <v>1</v>
      </c>
      <c r="H1084">
        <v>639.89</v>
      </c>
      <c r="I1084">
        <v>639.89</v>
      </c>
      <c r="J1084">
        <v>26</v>
      </c>
      <c r="K1084" t="s">
        <v>21</v>
      </c>
      <c r="L1084">
        <v>2019</v>
      </c>
      <c r="M1084">
        <v>7</v>
      </c>
    </row>
    <row r="1085" spans="1:13" x14ac:dyDescent="0.25">
      <c r="A1085">
        <v>100308</v>
      </c>
      <c r="B1085" t="s">
        <v>387</v>
      </c>
      <c r="C1085" t="s">
        <v>14</v>
      </c>
      <c r="D1085" t="s">
        <v>19</v>
      </c>
      <c r="E1085" t="s">
        <v>388</v>
      </c>
      <c r="F1085" s="1">
        <v>43187.537581018521</v>
      </c>
      <c r="G1085">
        <v>6</v>
      </c>
      <c r="H1085">
        <v>39.39</v>
      </c>
      <c r="I1085">
        <v>236.34</v>
      </c>
      <c r="J1085">
        <v>26</v>
      </c>
      <c r="K1085" t="s">
        <v>21</v>
      </c>
      <c r="L1085">
        <v>2018</v>
      </c>
      <c r="M1085">
        <v>3</v>
      </c>
    </row>
    <row r="1086" spans="1:13" x14ac:dyDescent="0.25">
      <c r="A1086">
        <v>100308</v>
      </c>
      <c r="B1086" t="s">
        <v>387</v>
      </c>
      <c r="C1086" t="s">
        <v>14</v>
      </c>
      <c r="D1086" t="s">
        <v>19</v>
      </c>
      <c r="E1086" t="s">
        <v>388</v>
      </c>
      <c r="F1086" s="1">
        <v>43252.342835648145</v>
      </c>
      <c r="G1086">
        <v>3</v>
      </c>
      <c r="H1086">
        <v>43.8</v>
      </c>
      <c r="I1086">
        <v>131.4</v>
      </c>
      <c r="J1086">
        <v>26</v>
      </c>
      <c r="K1086" t="s">
        <v>21</v>
      </c>
      <c r="L1086">
        <v>2018</v>
      </c>
      <c r="M1086">
        <v>6</v>
      </c>
    </row>
    <row r="1087" spans="1:13" x14ac:dyDescent="0.25">
      <c r="A1087">
        <v>100308</v>
      </c>
      <c r="B1087" t="s">
        <v>387</v>
      </c>
      <c r="C1087" t="s">
        <v>14</v>
      </c>
      <c r="D1087" t="s">
        <v>19</v>
      </c>
      <c r="E1087" t="s">
        <v>388</v>
      </c>
      <c r="F1087" s="1">
        <v>43280.351493055554</v>
      </c>
      <c r="G1087">
        <v>2</v>
      </c>
      <c r="H1087">
        <v>43.33</v>
      </c>
      <c r="I1087">
        <v>86.66</v>
      </c>
      <c r="J1087">
        <v>26</v>
      </c>
      <c r="K1087" t="s">
        <v>21</v>
      </c>
      <c r="L1087">
        <v>2018</v>
      </c>
      <c r="M1087">
        <v>6</v>
      </c>
    </row>
    <row r="1088" spans="1:13" x14ac:dyDescent="0.25">
      <c r="A1088">
        <v>100308</v>
      </c>
      <c r="B1088" t="s">
        <v>387</v>
      </c>
      <c r="C1088" t="s">
        <v>14</v>
      </c>
      <c r="D1088" t="s">
        <v>19</v>
      </c>
      <c r="E1088" t="s">
        <v>388</v>
      </c>
      <c r="F1088" s="1">
        <v>43280.351493055554</v>
      </c>
      <c r="G1088">
        <v>3</v>
      </c>
      <c r="H1088">
        <v>39.39</v>
      </c>
      <c r="I1088">
        <v>118.17</v>
      </c>
      <c r="J1088">
        <v>26</v>
      </c>
      <c r="K1088" t="s">
        <v>21</v>
      </c>
      <c r="L1088">
        <v>2018</v>
      </c>
      <c r="M1088">
        <v>6</v>
      </c>
    </row>
    <row r="1089" spans="1:13" x14ac:dyDescent="0.25">
      <c r="A1089">
        <v>100308</v>
      </c>
      <c r="B1089" t="s">
        <v>387</v>
      </c>
      <c r="C1089" t="s">
        <v>14</v>
      </c>
      <c r="D1089" t="s">
        <v>19</v>
      </c>
      <c r="E1089" t="s">
        <v>388</v>
      </c>
      <c r="F1089" s="1">
        <v>43301.435914351852</v>
      </c>
      <c r="G1089">
        <v>5</v>
      </c>
      <c r="H1089">
        <v>43.8</v>
      </c>
      <c r="I1089">
        <v>219</v>
      </c>
      <c r="J1089">
        <v>26</v>
      </c>
      <c r="K1089" t="s">
        <v>21</v>
      </c>
      <c r="L1089">
        <v>2018</v>
      </c>
      <c r="M1089">
        <v>7</v>
      </c>
    </row>
    <row r="1090" spans="1:13" x14ac:dyDescent="0.25">
      <c r="A1090">
        <v>100308</v>
      </c>
      <c r="B1090" t="s">
        <v>387</v>
      </c>
      <c r="C1090" t="s">
        <v>14</v>
      </c>
      <c r="D1090" t="s">
        <v>19</v>
      </c>
      <c r="E1090" t="s">
        <v>388</v>
      </c>
      <c r="F1090" s="1">
        <v>43378.350312499999</v>
      </c>
      <c r="G1090">
        <v>5</v>
      </c>
      <c r="H1090">
        <v>43.8</v>
      </c>
      <c r="I1090">
        <v>219</v>
      </c>
      <c r="J1090">
        <v>26</v>
      </c>
      <c r="K1090" t="s">
        <v>21</v>
      </c>
      <c r="L1090">
        <v>2018</v>
      </c>
      <c r="M1090">
        <v>10</v>
      </c>
    </row>
    <row r="1091" spans="1:13" x14ac:dyDescent="0.25">
      <c r="A1091">
        <v>100308</v>
      </c>
      <c r="B1091" t="s">
        <v>387</v>
      </c>
      <c r="C1091" t="s">
        <v>14</v>
      </c>
      <c r="D1091" t="s">
        <v>19</v>
      </c>
      <c r="E1091" t="s">
        <v>388</v>
      </c>
      <c r="F1091" s="1">
        <v>43385.405856481484</v>
      </c>
      <c r="G1091">
        <v>5</v>
      </c>
      <c r="H1091">
        <v>40.65</v>
      </c>
      <c r="I1091">
        <v>203.25</v>
      </c>
      <c r="J1091">
        <v>26</v>
      </c>
      <c r="K1091" t="s">
        <v>21</v>
      </c>
      <c r="L1091">
        <v>2018</v>
      </c>
      <c r="M1091">
        <v>10</v>
      </c>
    </row>
    <row r="1092" spans="1:13" x14ac:dyDescent="0.25">
      <c r="A1092">
        <v>100308</v>
      </c>
      <c r="B1092" t="s">
        <v>387</v>
      </c>
      <c r="C1092" t="s">
        <v>14</v>
      </c>
      <c r="D1092" t="s">
        <v>19</v>
      </c>
      <c r="E1092" t="s">
        <v>388</v>
      </c>
      <c r="F1092" s="1">
        <v>43406.400243055556</v>
      </c>
      <c r="G1092">
        <v>6</v>
      </c>
      <c r="H1092">
        <v>41.31</v>
      </c>
      <c r="I1092">
        <v>247.86</v>
      </c>
      <c r="J1092">
        <v>26</v>
      </c>
      <c r="K1092" t="s">
        <v>21</v>
      </c>
      <c r="L1092">
        <v>2018</v>
      </c>
      <c r="M1092">
        <v>11</v>
      </c>
    </row>
    <row r="1093" spans="1:13" x14ac:dyDescent="0.25">
      <c r="A1093">
        <v>100308</v>
      </c>
      <c r="B1093" t="s">
        <v>387</v>
      </c>
      <c r="C1093" t="s">
        <v>14</v>
      </c>
      <c r="D1093" t="s">
        <v>19</v>
      </c>
      <c r="E1093" t="s">
        <v>388</v>
      </c>
      <c r="F1093" s="1">
        <v>43413.401238425926</v>
      </c>
      <c r="G1093">
        <v>2</v>
      </c>
      <c r="H1093">
        <v>41.12</v>
      </c>
      <c r="I1093">
        <v>82.24</v>
      </c>
      <c r="J1093">
        <v>26</v>
      </c>
      <c r="K1093" t="s">
        <v>21</v>
      </c>
      <c r="L1093">
        <v>2018</v>
      </c>
      <c r="M1093">
        <v>11</v>
      </c>
    </row>
    <row r="1094" spans="1:13" x14ac:dyDescent="0.25">
      <c r="A1094">
        <v>100308</v>
      </c>
      <c r="B1094" t="s">
        <v>387</v>
      </c>
      <c r="C1094" t="s">
        <v>14</v>
      </c>
      <c r="D1094" t="s">
        <v>19</v>
      </c>
      <c r="E1094" t="s">
        <v>388</v>
      </c>
      <c r="F1094" s="1">
        <v>43413.401238425926</v>
      </c>
      <c r="G1094">
        <v>2</v>
      </c>
      <c r="H1094">
        <v>41.12</v>
      </c>
      <c r="I1094">
        <v>82.24</v>
      </c>
      <c r="J1094">
        <v>26</v>
      </c>
      <c r="K1094" t="s">
        <v>21</v>
      </c>
      <c r="L1094">
        <v>2018</v>
      </c>
      <c r="M1094">
        <v>11</v>
      </c>
    </row>
    <row r="1095" spans="1:13" x14ac:dyDescent="0.25">
      <c r="A1095">
        <v>100308</v>
      </c>
      <c r="B1095" t="s">
        <v>387</v>
      </c>
      <c r="C1095" t="s">
        <v>14</v>
      </c>
      <c r="D1095" t="s">
        <v>19</v>
      </c>
      <c r="E1095" t="s">
        <v>388</v>
      </c>
      <c r="F1095" s="1">
        <v>43413.401238425926</v>
      </c>
      <c r="G1095">
        <v>1</v>
      </c>
      <c r="H1095">
        <v>40.049999999999997</v>
      </c>
      <c r="I1095">
        <v>40.049999999999997</v>
      </c>
      <c r="J1095">
        <v>26</v>
      </c>
      <c r="K1095" t="s">
        <v>21</v>
      </c>
      <c r="L1095">
        <v>2018</v>
      </c>
      <c r="M1095">
        <v>11</v>
      </c>
    </row>
    <row r="1096" spans="1:13" x14ac:dyDescent="0.25">
      <c r="A1096">
        <v>100308</v>
      </c>
      <c r="B1096" t="s">
        <v>387</v>
      </c>
      <c r="C1096" t="s">
        <v>14</v>
      </c>
      <c r="D1096" t="s">
        <v>19</v>
      </c>
      <c r="E1096" t="s">
        <v>388</v>
      </c>
      <c r="F1096" s="1">
        <v>43427.546168981484</v>
      </c>
      <c r="G1096">
        <v>5</v>
      </c>
      <c r="H1096">
        <v>41.12</v>
      </c>
      <c r="I1096">
        <v>205.6</v>
      </c>
      <c r="J1096">
        <v>26</v>
      </c>
      <c r="K1096" t="s">
        <v>21</v>
      </c>
      <c r="L1096">
        <v>2018</v>
      </c>
      <c r="M1096">
        <v>11</v>
      </c>
    </row>
    <row r="1097" spans="1:13" x14ac:dyDescent="0.25">
      <c r="A1097">
        <v>100308</v>
      </c>
      <c r="B1097" t="s">
        <v>387</v>
      </c>
      <c r="C1097" t="s">
        <v>14</v>
      </c>
      <c r="D1097" t="s">
        <v>19</v>
      </c>
      <c r="E1097" t="s">
        <v>388</v>
      </c>
      <c r="F1097" s="1">
        <v>43448.426979166667</v>
      </c>
      <c r="G1097">
        <v>7</v>
      </c>
      <c r="H1097">
        <v>41.31</v>
      </c>
      <c r="I1097">
        <v>289.17</v>
      </c>
      <c r="J1097">
        <v>26</v>
      </c>
      <c r="K1097" t="s">
        <v>21</v>
      </c>
      <c r="L1097">
        <v>2018</v>
      </c>
      <c r="M1097">
        <v>12</v>
      </c>
    </row>
    <row r="1098" spans="1:13" x14ac:dyDescent="0.25">
      <c r="A1098">
        <v>845593</v>
      </c>
      <c r="B1098" t="s">
        <v>389</v>
      </c>
      <c r="C1098" t="s">
        <v>14</v>
      </c>
      <c r="D1098" t="s">
        <v>19</v>
      </c>
      <c r="E1098" t="s">
        <v>388</v>
      </c>
      <c r="F1098" s="1">
        <v>43448.426979166667</v>
      </c>
      <c r="G1098">
        <v>5</v>
      </c>
      <c r="H1098">
        <v>39.380000000000003</v>
      </c>
      <c r="I1098">
        <v>196.9</v>
      </c>
      <c r="J1098">
        <v>26</v>
      </c>
      <c r="K1098" t="s">
        <v>21</v>
      </c>
      <c r="L1098">
        <v>2018</v>
      </c>
      <c r="M1098">
        <v>12</v>
      </c>
    </row>
    <row r="1099" spans="1:13" x14ac:dyDescent="0.25">
      <c r="A1099">
        <v>100308</v>
      </c>
      <c r="B1099" t="s">
        <v>387</v>
      </c>
      <c r="C1099" t="s">
        <v>14</v>
      </c>
      <c r="D1099" t="s">
        <v>19</v>
      </c>
      <c r="E1099" t="s">
        <v>388</v>
      </c>
      <c r="F1099" s="1">
        <v>43560.406712962962</v>
      </c>
      <c r="G1099">
        <v>3</v>
      </c>
      <c r="H1099">
        <v>40.049999999999997</v>
      </c>
      <c r="I1099">
        <v>120.15</v>
      </c>
      <c r="J1099">
        <v>26</v>
      </c>
      <c r="K1099" t="s">
        <v>21</v>
      </c>
      <c r="L1099">
        <v>2019</v>
      </c>
      <c r="M1099">
        <v>4</v>
      </c>
    </row>
    <row r="1100" spans="1:13" x14ac:dyDescent="0.25">
      <c r="A1100">
        <v>845593</v>
      </c>
      <c r="B1100" t="s">
        <v>389</v>
      </c>
      <c r="C1100" t="s">
        <v>14</v>
      </c>
      <c r="D1100" t="s">
        <v>19</v>
      </c>
      <c r="E1100" t="s">
        <v>388</v>
      </c>
      <c r="F1100" s="1">
        <v>43560.406712962962</v>
      </c>
      <c r="G1100">
        <v>2</v>
      </c>
      <c r="H1100">
        <v>43.8</v>
      </c>
      <c r="I1100">
        <v>87.6</v>
      </c>
      <c r="J1100">
        <v>26</v>
      </c>
      <c r="K1100" t="s">
        <v>21</v>
      </c>
      <c r="L1100">
        <v>2019</v>
      </c>
      <c r="M1100">
        <v>4</v>
      </c>
    </row>
    <row r="1101" spans="1:13" x14ac:dyDescent="0.25">
      <c r="A1101">
        <v>845593</v>
      </c>
      <c r="B1101" t="s">
        <v>389</v>
      </c>
      <c r="C1101" t="s">
        <v>14</v>
      </c>
      <c r="D1101" t="s">
        <v>19</v>
      </c>
      <c r="E1101" t="s">
        <v>388</v>
      </c>
      <c r="F1101" s="1">
        <v>43560.406712962962</v>
      </c>
      <c r="G1101">
        <v>1</v>
      </c>
      <c r="H1101">
        <v>43.8</v>
      </c>
      <c r="I1101">
        <v>43.8</v>
      </c>
      <c r="J1101">
        <v>26</v>
      </c>
      <c r="K1101" t="s">
        <v>21</v>
      </c>
      <c r="L1101">
        <v>2019</v>
      </c>
      <c r="M1101">
        <v>4</v>
      </c>
    </row>
    <row r="1102" spans="1:13" x14ac:dyDescent="0.25">
      <c r="A1102">
        <v>845593</v>
      </c>
      <c r="B1102" t="s">
        <v>389</v>
      </c>
      <c r="C1102" t="s">
        <v>14</v>
      </c>
      <c r="D1102" t="s">
        <v>19</v>
      </c>
      <c r="E1102" t="s">
        <v>388</v>
      </c>
      <c r="F1102" s="1">
        <v>43588.446747685186</v>
      </c>
      <c r="G1102">
        <v>4</v>
      </c>
      <c r="H1102">
        <v>43.8</v>
      </c>
      <c r="I1102">
        <v>175.2</v>
      </c>
      <c r="J1102">
        <v>26</v>
      </c>
      <c r="K1102" t="s">
        <v>21</v>
      </c>
      <c r="L1102">
        <v>2019</v>
      </c>
      <c r="M1102">
        <v>5</v>
      </c>
    </row>
    <row r="1103" spans="1:13" x14ac:dyDescent="0.25">
      <c r="A1103">
        <v>845593</v>
      </c>
      <c r="B1103" t="s">
        <v>389</v>
      </c>
      <c r="C1103" t="s">
        <v>14</v>
      </c>
      <c r="D1103" t="s">
        <v>19</v>
      </c>
      <c r="E1103" t="s">
        <v>388</v>
      </c>
      <c r="F1103" s="1">
        <v>43602.504305555558</v>
      </c>
      <c r="G1103">
        <v>4</v>
      </c>
      <c r="H1103">
        <v>43.8</v>
      </c>
      <c r="I1103">
        <v>175.2</v>
      </c>
      <c r="J1103">
        <v>26</v>
      </c>
      <c r="K1103" t="s">
        <v>21</v>
      </c>
      <c r="L1103">
        <v>2019</v>
      </c>
      <c r="M1103">
        <v>5</v>
      </c>
    </row>
    <row r="1104" spans="1:13" x14ac:dyDescent="0.25">
      <c r="A1104">
        <v>100308</v>
      </c>
      <c r="B1104" t="s">
        <v>387</v>
      </c>
      <c r="C1104" t="s">
        <v>14</v>
      </c>
      <c r="D1104" t="s">
        <v>19</v>
      </c>
      <c r="E1104" t="s">
        <v>388</v>
      </c>
      <c r="F1104" s="1">
        <v>43602.504305555558</v>
      </c>
      <c r="G1104">
        <v>4</v>
      </c>
      <c r="H1104">
        <v>40.049999999999997</v>
      </c>
      <c r="I1104">
        <v>160.19999999999999</v>
      </c>
      <c r="J1104">
        <v>26</v>
      </c>
      <c r="K1104" t="s">
        <v>21</v>
      </c>
      <c r="L1104">
        <v>2019</v>
      </c>
      <c r="M1104">
        <v>5</v>
      </c>
    </row>
    <row r="1105" spans="1:13" x14ac:dyDescent="0.25">
      <c r="A1105">
        <v>845593</v>
      </c>
      <c r="B1105" t="s">
        <v>389</v>
      </c>
      <c r="C1105" t="s">
        <v>14</v>
      </c>
      <c r="D1105" t="s">
        <v>19</v>
      </c>
      <c r="E1105" t="s">
        <v>388</v>
      </c>
      <c r="F1105" s="1">
        <v>43623.393136574072</v>
      </c>
      <c r="G1105">
        <v>4</v>
      </c>
      <c r="H1105">
        <v>43.8</v>
      </c>
      <c r="I1105">
        <v>175.2</v>
      </c>
      <c r="J1105">
        <v>26</v>
      </c>
      <c r="K1105" t="s">
        <v>21</v>
      </c>
      <c r="L1105">
        <v>2019</v>
      </c>
      <c r="M1105">
        <v>6</v>
      </c>
    </row>
    <row r="1106" spans="1:13" x14ac:dyDescent="0.25">
      <c r="A1106">
        <v>100308</v>
      </c>
      <c r="B1106" t="s">
        <v>387</v>
      </c>
      <c r="C1106" t="s">
        <v>14</v>
      </c>
      <c r="D1106" t="s">
        <v>19</v>
      </c>
      <c r="E1106" t="s">
        <v>388</v>
      </c>
      <c r="F1106" s="1">
        <v>43686.393900462965</v>
      </c>
      <c r="G1106">
        <v>1</v>
      </c>
      <c r="H1106">
        <v>40.229999999999997</v>
      </c>
      <c r="I1106">
        <v>40.229999999999997</v>
      </c>
      <c r="J1106">
        <v>26</v>
      </c>
      <c r="K1106" t="s">
        <v>21</v>
      </c>
      <c r="L1106">
        <v>2019</v>
      </c>
      <c r="M1106">
        <v>8</v>
      </c>
    </row>
    <row r="1107" spans="1:13" x14ac:dyDescent="0.25">
      <c r="A1107">
        <v>100308</v>
      </c>
      <c r="B1107" t="s">
        <v>387</v>
      </c>
      <c r="C1107" t="s">
        <v>14</v>
      </c>
      <c r="D1107" t="s">
        <v>19</v>
      </c>
      <c r="E1107" t="s">
        <v>388</v>
      </c>
      <c r="F1107" s="1">
        <v>43686.393900462965</v>
      </c>
      <c r="G1107">
        <v>1</v>
      </c>
      <c r="H1107">
        <v>40.049999999999997</v>
      </c>
      <c r="I1107">
        <v>40.049999999999997</v>
      </c>
      <c r="J1107">
        <v>26</v>
      </c>
      <c r="K1107" t="s">
        <v>21</v>
      </c>
      <c r="L1107">
        <v>2019</v>
      </c>
      <c r="M1107">
        <v>8</v>
      </c>
    </row>
    <row r="1108" spans="1:13" x14ac:dyDescent="0.25">
      <c r="A1108">
        <v>100308</v>
      </c>
      <c r="B1108" t="s">
        <v>387</v>
      </c>
      <c r="C1108" t="s">
        <v>14</v>
      </c>
      <c r="D1108" t="s">
        <v>19</v>
      </c>
      <c r="E1108" t="s">
        <v>388</v>
      </c>
      <c r="F1108" s="1">
        <v>43686.393900462965</v>
      </c>
      <c r="G1108">
        <v>2</v>
      </c>
      <c r="H1108">
        <v>40.049999999999997</v>
      </c>
      <c r="I1108">
        <v>80.099999999999994</v>
      </c>
      <c r="J1108">
        <v>26</v>
      </c>
      <c r="K1108" t="s">
        <v>21</v>
      </c>
      <c r="L1108">
        <v>2019</v>
      </c>
      <c r="M1108">
        <v>8</v>
      </c>
    </row>
    <row r="1109" spans="1:13" x14ac:dyDescent="0.25">
      <c r="A1109">
        <v>100308</v>
      </c>
      <c r="B1109" t="s">
        <v>387</v>
      </c>
      <c r="C1109" t="s">
        <v>14</v>
      </c>
      <c r="D1109" t="s">
        <v>19</v>
      </c>
      <c r="E1109" t="s">
        <v>388</v>
      </c>
      <c r="F1109" s="1">
        <v>43707.40221064815</v>
      </c>
      <c r="G1109">
        <v>4</v>
      </c>
      <c r="H1109">
        <v>39.159999999999997</v>
      </c>
      <c r="I1109">
        <v>156.63999999999999</v>
      </c>
      <c r="J1109">
        <v>26</v>
      </c>
      <c r="K1109" t="s">
        <v>21</v>
      </c>
      <c r="L1109">
        <v>2019</v>
      </c>
      <c r="M1109">
        <v>8</v>
      </c>
    </row>
    <row r="1110" spans="1:13" x14ac:dyDescent="0.25">
      <c r="A1110">
        <v>100308</v>
      </c>
      <c r="B1110" t="s">
        <v>387</v>
      </c>
      <c r="C1110" t="s">
        <v>14</v>
      </c>
      <c r="D1110" t="s">
        <v>19</v>
      </c>
      <c r="E1110" t="s">
        <v>388</v>
      </c>
      <c r="F1110" s="1">
        <v>43714.459502314814</v>
      </c>
      <c r="G1110">
        <v>5</v>
      </c>
      <c r="H1110">
        <v>40.049999999999997</v>
      </c>
      <c r="I1110">
        <v>200.25</v>
      </c>
      <c r="J1110">
        <v>26</v>
      </c>
      <c r="K1110" t="s">
        <v>21</v>
      </c>
      <c r="L1110">
        <v>2019</v>
      </c>
      <c r="M1110">
        <v>9</v>
      </c>
    </row>
    <row r="1111" spans="1:13" x14ac:dyDescent="0.25">
      <c r="A1111">
        <v>100308</v>
      </c>
      <c r="B1111" t="s">
        <v>387</v>
      </c>
      <c r="C1111" t="s">
        <v>14</v>
      </c>
      <c r="D1111" t="s">
        <v>19</v>
      </c>
      <c r="E1111" t="s">
        <v>388</v>
      </c>
      <c r="F1111" s="1">
        <v>43749.450150462966</v>
      </c>
      <c r="G1111">
        <v>3</v>
      </c>
      <c r="H1111">
        <v>40.049999999999997</v>
      </c>
      <c r="I1111">
        <v>120.15</v>
      </c>
      <c r="J1111">
        <v>26</v>
      </c>
      <c r="K1111" t="s">
        <v>21</v>
      </c>
      <c r="L1111">
        <v>2019</v>
      </c>
      <c r="M1111">
        <v>10</v>
      </c>
    </row>
    <row r="1112" spans="1:13" x14ac:dyDescent="0.25">
      <c r="A1112">
        <v>100308</v>
      </c>
      <c r="B1112" t="s">
        <v>387</v>
      </c>
      <c r="C1112" t="s">
        <v>14</v>
      </c>
      <c r="D1112" t="s">
        <v>19</v>
      </c>
      <c r="E1112" t="s">
        <v>388</v>
      </c>
      <c r="F1112" s="1">
        <v>43749.450150462966</v>
      </c>
      <c r="G1112">
        <v>2</v>
      </c>
      <c r="H1112">
        <v>40.049999999999997</v>
      </c>
      <c r="I1112">
        <v>80.099999999999994</v>
      </c>
      <c r="J1112">
        <v>26</v>
      </c>
      <c r="K1112" t="s">
        <v>21</v>
      </c>
      <c r="L1112">
        <v>2019</v>
      </c>
      <c r="M1112">
        <v>10</v>
      </c>
    </row>
    <row r="1113" spans="1:13" x14ac:dyDescent="0.25">
      <c r="A1113">
        <v>100308</v>
      </c>
      <c r="B1113" t="s">
        <v>387</v>
      </c>
      <c r="C1113" t="s">
        <v>14</v>
      </c>
      <c r="D1113" t="s">
        <v>19</v>
      </c>
      <c r="E1113" t="s">
        <v>388</v>
      </c>
      <c r="F1113" s="1">
        <v>43749.450150462966</v>
      </c>
      <c r="G1113">
        <v>1</v>
      </c>
      <c r="H1113">
        <v>40.049999999999997</v>
      </c>
      <c r="I1113">
        <v>40.049999999999997</v>
      </c>
      <c r="J1113">
        <v>26</v>
      </c>
      <c r="K1113" t="s">
        <v>21</v>
      </c>
      <c r="L1113">
        <v>2019</v>
      </c>
      <c r="M1113">
        <v>10</v>
      </c>
    </row>
    <row r="1114" spans="1:13" x14ac:dyDescent="0.25">
      <c r="A1114">
        <v>100308</v>
      </c>
      <c r="B1114" t="s">
        <v>387</v>
      </c>
      <c r="C1114" t="s">
        <v>14</v>
      </c>
      <c r="D1114" t="s">
        <v>19</v>
      </c>
      <c r="E1114" t="s">
        <v>388</v>
      </c>
      <c r="F1114" s="1">
        <v>43756.416481481479</v>
      </c>
      <c r="G1114">
        <v>6</v>
      </c>
      <c r="H1114">
        <v>40.049999999999997</v>
      </c>
      <c r="I1114">
        <v>240.3</v>
      </c>
      <c r="J1114">
        <v>26</v>
      </c>
      <c r="K1114" t="s">
        <v>21</v>
      </c>
      <c r="L1114">
        <v>2019</v>
      </c>
      <c r="M1114">
        <v>10</v>
      </c>
    </row>
    <row r="1115" spans="1:13" x14ac:dyDescent="0.25">
      <c r="A1115">
        <v>846694</v>
      </c>
      <c r="B1115" t="s">
        <v>390</v>
      </c>
      <c r="C1115" t="s">
        <v>14</v>
      </c>
      <c r="D1115" t="s">
        <v>19</v>
      </c>
      <c r="E1115" t="s">
        <v>388</v>
      </c>
      <c r="F1115" s="1">
        <v>43216.542546296296</v>
      </c>
      <c r="G1115">
        <v>3</v>
      </c>
      <c r="H1115">
        <v>65.36</v>
      </c>
      <c r="I1115">
        <v>196.08</v>
      </c>
      <c r="J1115">
        <v>26</v>
      </c>
      <c r="K1115" t="s">
        <v>21</v>
      </c>
      <c r="L1115">
        <v>2018</v>
      </c>
      <c r="M1115">
        <v>4</v>
      </c>
    </row>
    <row r="1116" spans="1:13" x14ac:dyDescent="0.25">
      <c r="A1116">
        <v>846694</v>
      </c>
      <c r="B1116" t="s">
        <v>390</v>
      </c>
      <c r="C1116" t="s">
        <v>14</v>
      </c>
      <c r="D1116" t="s">
        <v>19</v>
      </c>
      <c r="E1116" t="s">
        <v>388</v>
      </c>
      <c r="F1116" s="1">
        <v>43665.417395833334</v>
      </c>
      <c r="G1116">
        <v>4</v>
      </c>
      <c r="H1116">
        <v>59.77</v>
      </c>
      <c r="I1116">
        <v>239.08</v>
      </c>
      <c r="J1116">
        <v>26</v>
      </c>
      <c r="K1116" t="s">
        <v>21</v>
      </c>
      <c r="L1116">
        <v>2019</v>
      </c>
      <c r="M1116">
        <v>7</v>
      </c>
    </row>
    <row r="1117" spans="1:13" x14ac:dyDescent="0.25">
      <c r="A1117">
        <v>125592</v>
      </c>
      <c r="B1117" t="s">
        <v>391</v>
      </c>
      <c r="C1117" t="s">
        <v>14</v>
      </c>
      <c r="D1117" t="s">
        <v>19</v>
      </c>
      <c r="E1117" t="s">
        <v>392</v>
      </c>
      <c r="F1117" s="1">
        <v>43490.41233796296</v>
      </c>
      <c r="G1117">
        <v>1</v>
      </c>
      <c r="H1117">
        <v>538.32000000000005</v>
      </c>
      <c r="I1117">
        <v>538.32000000000005</v>
      </c>
      <c r="J1117">
        <v>26</v>
      </c>
      <c r="K1117" t="s">
        <v>21</v>
      </c>
      <c r="L1117">
        <v>2019</v>
      </c>
      <c r="M1117">
        <v>1</v>
      </c>
    </row>
    <row r="1118" spans="1:13" x14ac:dyDescent="0.25">
      <c r="A1118">
        <v>214355</v>
      </c>
      <c r="B1118" t="s">
        <v>393</v>
      </c>
      <c r="C1118" t="s">
        <v>14</v>
      </c>
      <c r="D1118" t="s">
        <v>19</v>
      </c>
      <c r="E1118" t="s">
        <v>29</v>
      </c>
      <c r="F1118" s="1">
        <v>43252.342835648145</v>
      </c>
      <c r="G1118">
        <v>1</v>
      </c>
      <c r="H1118">
        <v>215.18</v>
      </c>
      <c r="I1118">
        <v>215.18</v>
      </c>
      <c r="J1118">
        <v>26</v>
      </c>
      <c r="K1118" t="s">
        <v>21</v>
      </c>
      <c r="L1118">
        <v>2018</v>
      </c>
      <c r="M1118">
        <v>6</v>
      </c>
    </row>
    <row r="1119" spans="1:13" x14ac:dyDescent="0.25">
      <c r="A1119">
        <v>214355</v>
      </c>
      <c r="B1119" t="s">
        <v>393</v>
      </c>
      <c r="C1119" t="s">
        <v>14</v>
      </c>
      <c r="D1119" t="s">
        <v>19</v>
      </c>
      <c r="E1119" t="s">
        <v>29</v>
      </c>
      <c r="F1119" s="1">
        <v>43448.426979166667</v>
      </c>
      <c r="G1119">
        <v>1</v>
      </c>
      <c r="H1119">
        <v>215.18</v>
      </c>
      <c r="I1119">
        <v>215.18</v>
      </c>
      <c r="J1119">
        <v>26</v>
      </c>
      <c r="K1119" t="s">
        <v>21</v>
      </c>
      <c r="L1119">
        <v>2018</v>
      </c>
      <c r="M1119">
        <v>12</v>
      </c>
    </row>
    <row r="1120" spans="1:13" x14ac:dyDescent="0.25">
      <c r="A1120">
        <v>214355</v>
      </c>
      <c r="B1120" t="s">
        <v>393</v>
      </c>
      <c r="C1120" t="s">
        <v>14</v>
      </c>
      <c r="D1120" t="s">
        <v>19</v>
      </c>
      <c r="E1120" t="s">
        <v>29</v>
      </c>
      <c r="F1120" s="1">
        <v>43532.410381944443</v>
      </c>
      <c r="G1120">
        <v>1</v>
      </c>
      <c r="H1120">
        <v>215.18</v>
      </c>
      <c r="I1120">
        <v>215.18</v>
      </c>
      <c r="J1120">
        <v>26</v>
      </c>
      <c r="K1120" t="s">
        <v>21</v>
      </c>
      <c r="L1120">
        <v>2019</v>
      </c>
      <c r="M1120">
        <v>3</v>
      </c>
    </row>
    <row r="1121" spans="1:13" x14ac:dyDescent="0.25">
      <c r="A1121">
        <v>214355</v>
      </c>
      <c r="B1121" t="s">
        <v>393</v>
      </c>
      <c r="C1121" t="s">
        <v>14</v>
      </c>
      <c r="D1121" t="s">
        <v>19</v>
      </c>
      <c r="E1121" t="s">
        <v>29</v>
      </c>
      <c r="F1121" s="1">
        <v>43553.348553240743</v>
      </c>
      <c r="G1121">
        <v>2</v>
      </c>
      <c r="H1121">
        <v>215.18</v>
      </c>
      <c r="I1121">
        <v>430.36</v>
      </c>
      <c r="J1121">
        <v>26</v>
      </c>
      <c r="K1121" t="s">
        <v>21</v>
      </c>
      <c r="L1121">
        <v>2019</v>
      </c>
      <c r="M1121">
        <v>3</v>
      </c>
    </row>
    <row r="1122" spans="1:13" x14ac:dyDescent="0.25">
      <c r="A1122">
        <v>214355</v>
      </c>
      <c r="B1122" t="s">
        <v>393</v>
      </c>
      <c r="C1122" t="s">
        <v>14</v>
      </c>
      <c r="D1122" t="s">
        <v>19</v>
      </c>
      <c r="E1122" t="s">
        <v>29</v>
      </c>
      <c r="F1122" s="1">
        <v>43650.492685185185</v>
      </c>
      <c r="G1122">
        <v>1</v>
      </c>
      <c r="H1122">
        <v>214.98</v>
      </c>
      <c r="I1122">
        <v>214.98</v>
      </c>
      <c r="J1122">
        <v>26</v>
      </c>
      <c r="K1122" t="s">
        <v>21</v>
      </c>
      <c r="L1122">
        <v>2019</v>
      </c>
      <c r="M1122">
        <v>7</v>
      </c>
    </row>
    <row r="1123" spans="1:13" x14ac:dyDescent="0.25">
      <c r="A1123">
        <v>214355</v>
      </c>
      <c r="B1123" t="s">
        <v>393</v>
      </c>
      <c r="C1123" t="s">
        <v>14</v>
      </c>
      <c r="D1123" t="s">
        <v>19</v>
      </c>
      <c r="E1123" t="s">
        <v>29</v>
      </c>
      <c r="F1123" s="1">
        <v>43735.376712962963</v>
      </c>
      <c r="G1123">
        <v>1</v>
      </c>
      <c r="H1123">
        <v>214.98</v>
      </c>
      <c r="I1123">
        <v>214.98</v>
      </c>
      <c r="J1123">
        <v>26</v>
      </c>
      <c r="K1123" t="s">
        <v>21</v>
      </c>
      <c r="L1123">
        <v>2019</v>
      </c>
      <c r="M1123">
        <v>9</v>
      </c>
    </row>
    <row r="1124" spans="1:13" x14ac:dyDescent="0.25">
      <c r="A1124">
        <v>214355</v>
      </c>
      <c r="B1124" t="s">
        <v>393</v>
      </c>
      <c r="C1124" t="s">
        <v>14</v>
      </c>
      <c r="D1124" t="s">
        <v>19</v>
      </c>
      <c r="E1124" t="s">
        <v>29</v>
      </c>
      <c r="F1124" s="1">
        <v>43805.437905092593</v>
      </c>
      <c r="G1124">
        <v>1</v>
      </c>
      <c r="H1124">
        <v>214.98</v>
      </c>
      <c r="I1124">
        <v>214.98</v>
      </c>
      <c r="J1124">
        <v>26</v>
      </c>
      <c r="K1124" t="s">
        <v>21</v>
      </c>
      <c r="L1124">
        <v>2019</v>
      </c>
      <c r="M1124">
        <v>12</v>
      </c>
    </row>
    <row r="1125" spans="1:13" x14ac:dyDescent="0.25">
      <c r="A1125">
        <v>846745</v>
      </c>
      <c r="B1125" t="s">
        <v>394</v>
      </c>
      <c r="C1125" t="s">
        <v>14</v>
      </c>
      <c r="D1125" t="s">
        <v>19</v>
      </c>
      <c r="E1125">
        <v>2018052</v>
      </c>
      <c r="F1125" s="1">
        <v>43147.419270833336</v>
      </c>
      <c r="G1125">
        <v>1</v>
      </c>
      <c r="H1125">
        <v>173.1</v>
      </c>
      <c r="I1125">
        <v>173.1</v>
      </c>
      <c r="J1125">
        <v>26</v>
      </c>
      <c r="K1125" t="s">
        <v>21</v>
      </c>
      <c r="L1125">
        <v>2018</v>
      </c>
      <c r="M1125">
        <v>2</v>
      </c>
    </row>
    <row r="1126" spans="1:13" x14ac:dyDescent="0.25">
      <c r="A1126">
        <v>176205</v>
      </c>
      <c r="B1126" t="s">
        <v>395</v>
      </c>
      <c r="C1126" t="s">
        <v>14</v>
      </c>
      <c r="D1126" t="s">
        <v>19</v>
      </c>
      <c r="E1126" t="s">
        <v>396</v>
      </c>
      <c r="F1126" s="1">
        <v>43238.34957175926</v>
      </c>
      <c r="G1126">
        <v>3</v>
      </c>
      <c r="H1126">
        <v>104.76</v>
      </c>
      <c r="I1126">
        <v>314.27999999999997</v>
      </c>
      <c r="J1126">
        <v>26</v>
      </c>
      <c r="K1126" t="s">
        <v>21</v>
      </c>
      <c r="L1126">
        <v>2018</v>
      </c>
      <c r="M1126">
        <v>5</v>
      </c>
    </row>
    <row r="1127" spans="1:13" x14ac:dyDescent="0.25">
      <c r="A1127">
        <v>216572</v>
      </c>
      <c r="B1127" t="s">
        <v>397</v>
      </c>
      <c r="C1127" t="s">
        <v>14</v>
      </c>
      <c r="D1127" t="s">
        <v>19</v>
      </c>
      <c r="E1127" t="s">
        <v>396</v>
      </c>
      <c r="F1127" s="1">
        <v>43420.494733796295</v>
      </c>
      <c r="G1127">
        <v>3</v>
      </c>
      <c r="H1127">
        <v>36.28</v>
      </c>
      <c r="I1127">
        <v>108.84</v>
      </c>
      <c r="J1127">
        <v>26</v>
      </c>
      <c r="K1127" t="s">
        <v>21</v>
      </c>
      <c r="L1127">
        <v>2018</v>
      </c>
      <c r="M1127">
        <v>11</v>
      </c>
    </row>
    <row r="1128" spans="1:13" x14ac:dyDescent="0.25">
      <c r="A1128">
        <v>216572</v>
      </c>
      <c r="B1128" t="s">
        <v>397</v>
      </c>
      <c r="C1128" t="s">
        <v>14</v>
      </c>
      <c r="D1128" t="s">
        <v>19</v>
      </c>
      <c r="E1128" t="s">
        <v>396</v>
      </c>
      <c r="F1128" s="1">
        <v>43580.54246527778</v>
      </c>
      <c r="G1128">
        <v>10</v>
      </c>
      <c r="H1128">
        <v>36.29</v>
      </c>
      <c r="I1128">
        <v>362.9</v>
      </c>
      <c r="J1128">
        <v>26</v>
      </c>
      <c r="K1128" t="s">
        <v>21</v>
      </c>
      <c r="L1128">
        <v>2019</v>
      </c>
      <c r="M1128">
        <v>4</v>
      </c>
    </row>
    <row r="1129" spans="1:13" x14ac:dyDescent="0.25">
      <c r="A1129">
        <v>216572</v>
      </c>
      <c r="B1129" t="s">
        <v>397</v>
      </c>
      <c r="C1129" t="s">
        <v>14</v>
      </c>
      <c r="D1129" t="s">
        <v>19</v>
      </c>
      <c r="E1129" t="s">
        <v>396</v>
      </c>
      <c r="F1129" s="1">
        <v>43812.338703703703</v>
      </c>
      <c r="G1129">
        <v>20</v>
      </c>
      <c r="H1129">
        <v>36.25</v>
      </c>
      <c r="I1129">
        <v>724.91</v>
      </c>
      <c r="J1129">
        <v>26</v>
      </c>
      <c r="K1129" t="s">
        <v>21</v>
      </c>
      <c r="L1129">
        <v>2019</v>
      </c>
      <c r="M1129">
        <v>12</v>
      </c>
    </row>
    <row r="1130" spans="1:13" x14ac:dyDescent="0.25">
      <c r="A1130">
        <v>100168</v>
      </c>
      <c r="B1130" t="s">
        <v>398</v>
      </c>
      <c r="C1130" t="s">
        <v>14</v>
      </c>
      <c r="D1130" t="s">
        <v>19</v>
      </c>
      <c r="E1130" t="s">
        <v>399</v>
      </c>
      <c r="F1130" s="1">
        <v>43154.404479166667</v>
      </c>
      <c r="G1130">
        <v>2</v>
      </c>
      <c r="H1130">
        <v>43.14</v>
      </c>
      <c r="I1130">
        <v>86.28</v>
      </c>
      <c r="J1130">
        <v>26</v>
      </c>
      <c r="K1130" t="s">
        <v>21</v>
      </c>
      <c r="L1130">
        <v>2018</v>
      </c>
      <c r="M1130">
        <v>2</v>
      </c>
    </row>
    <row r="1131" spans="1:13" x14ac:dyDescent="0.25">
      <c r="A1131">
        <v>100168</v>
      </c>
      <c r="B1131" t="s">
        <v>398</v>
      </c>
      <c r="C1131" t="s">
        <v>14</v>
      </c>
      <c r="D1131" t="s">
        <v>19</v>
      </c>
      <c r="E1131" t="s">
        <v>399</v>
      </c>
      <c r="F1131" s="1">
        <v>43154.404479166667</v>
      </c>
      <c r="G1131">
        <v>3</v>
      </c>
      <c r="H1131">
        <v>43.14</v>
      </c>
      <c r="I1131">
        <v>129.41999999999999</v>
      </c>
      <c r="J1131">
        <v>26</v>
      </c>
      <c r="K1131" t="s">
        <v>21</v>
      </c>
      <c r="L1131">
        <v>2018</v>
      </c>
      <c r="M1131">
        <v>2</v>
      </c>
    </row>
    <row r="1132" spans="1:13" x14ac:dyDescent="0.25">
      <c r="A1132">
        <v>100168</v>
      </c>
      <c r="B1132" t="s">
        <v>398</v>
      </c>
      <c r="C1132" t="s">
        <v>14</v>
      </c>
      <c r="D1132" t="s">
        <v>19</v>
      </c>
      <c r="E1132" t="s">
        <v>399</v>
      </c>
      <c r="F1132" s="1">
        <v>43469.533055555556</v>
      </c>
      <c r="G1132">
        <v>3</v>
      </c>
      <c r="H1132">
        <v>43.14</v>
      </c>
      <c r="I1132">
        <v>129.41999999999999</v>
      </c>
      <c r="J1132">
        <v>26</v>
      </c>
      <c r="K1132" t="s">
        <v>21</v>
      </c>
      <c r="L1132">
        <v>2019</v>
      </c>
      <c r="M1132">
        <v>1</v>
      </c>
    </row>
    <row r="1133" spans="1:13" x14ac:dyDescent="0.25">
      <c r="A1133">
        <v>100168</v>
      </c>
      <c r="B1133" t="s">
        <v>398</v>
      </c>
      <c r="C1133" t="s">
        <v>14</v>
      </c>
      <c r="D1133" t="s">
        <v>19</v>
      </c>
      <c r="E1133" t="s">
        <v>399</v>
      </c>
      <c r="F1133" s="1">
        <v>43469.533055555556</v>
      </c>
      <c r="G1133">
        <v>1</v>
      </c>
      <c r="H1133">
        <v>43.14</v>
      </c>
      <c r="I1133">
        <v>43.14</v>
      </c>
      <c r="J1133">
        <v>26</v>
      </c>
      <c r="K1133" t="s">
        <v>21</v>
      </c>
      <c r="L1133">
        <v>2019</v>
      </c>
      <c r="M1133">
        <v>1</v>
      </c>
    </row>
    <row r="1134" spans="1:13" x14ac:dyDescent="0.25">
      <c r="A1134">
        <v>100168</v>
      </c>
      <c r="B1134" t="s">
        <v>398</v>
      </c>
      <c r="C1134" t="s">
        <v>14</v>
      </c>
      <c r="D1134" t="s">
        <v>19</v>
      </c>
      <c r="E1134" t="s">
        <v>399</v>
      </c>
      <c r="F1134" s="1">
        <v>43602.504305555558</v>
      </c>
      <c r="G1134">
        <v>3</v>
      </c>
      <c r="H1134">
        <v>43.14</v>
      </c>
      <c r="I1134">
        <v>129.41999999999999</v>
      </c>
      <c r="J1134">
        <v>26</v>
      </c>
      <c r="K1134" t="s">
        <v>21</v>
      </c>
      <c r="L1134">
        <v>2019</v>
      </c>
      <c r="M1134">
        <v>5</v>
      </c>
    </row>
    <row r="1135" spans="1:13" x14ac:dyDescent="0.25">
      <c r="A1135">
        <v>224464</v>
      </c>
      <c r="B1135" t="s">
        <v>400</v>
      </c>
      <c r="C1135" t="s">
        <v>14</v>
      </c>
      <c r="D1135" t="s">
        <v>19</v>
      </c>
      <c r="E1135" t="s">
        <v>399</v>
      </c>
      <c r="F1135" s="1">
        <v>43805.437905092593</v>
      </c>
      <c r="G1135">
        <v>1</v>
      </c>
      <c r="H1135">
        <v>20.49</v>
      </c>
      <c r="I1135">
        <v>20.49</v>
      </c>
      <c r="J1135">
        <v>26</v>
      </c>
      <c r="K1135" t="s">
        <v>21</v>
      </c>
      <c r="L1135">
        <v>2019</v>
      </c>
      <c r="M1135">
        <v>12</v>
      </c>
    </row>
    <row r="1136" spans="1:13" x14ac:dyDescent="0.25">
      <c r="A1136">
        <v>224464</v>
      </c>
      <c r="B1136" t="s">
        <v>400</v>
      </c>
      <c r="C1136" t="s">
        <v>14</v>
      </c>
      <c r="D1136" t="s">
        <v>19</v>
      </c>
      <c r="E1136" t="s">
        <v>399</v>
      </c>
      <c r="F1136" s="1">
        <v>43805.437905092593</v>
      </c>
      <c r="G1136">
        <v>1</v>
      </c>
      <c r="H1136">
        <v>20.49</v>
      </c>
      <c r="I1136">
        <v>20.49</v>
      </c>
      <c r="J1136">
        <v>26</v>
      </c>
      <c r="K1136" t="s">
        <v>21</v>
      </c>
      <c r="L1136">
        <v>2019</v>
      </c>
      <c r="M1136">
        <v>12</v>
      </c>
    </row>
    <row r="1137" spans="1:13" x14ac:dyDescent="0.25">
      <c r="A1137">
        <v>109159</v>
      </c>
      <c r="B1137" t="s">
        <v>401</v>
      </c>
      <c r="C1137" t="s">
        <v>14</v>
      </c>
      <c r="D1137" t="s">
        <v>54</v>
      </c>
      <c r="E1137" t="s">
        <v>402</v>
      </c>
      <c r="F1137" s="1">
        <v>43216.542546296296</v>
      </c>
      <c r="G1137">
        <v>2</v>
      </c>
      <c r="H1137">
        <v>144.88</v>
      </c>
      <c r="I1137">
        <v>289.76</v>
      </c>
      <c r="J1137">
        <v>26</v>
      </c>
      <c r="K1137" t="s">
        <v>21</v>
      </c>
      <c r="L1137">
        <v>2018</v>
      </c>
      <c r="M1137">
        <v>4</v>
      </c>
    </row>
    <row r="1138" spans="1:13" x14ac:dyDescent="0.25">
      <c r="A1138">
        <v>223200</v>
      </c>
      <c r="B1138" t="s">
        <v>401</v>
      </c>
      <c r="C1138" t="s">
        <v>14</v>
      </c>
      <c r="D1138" t="s">
        <v>19</v>
      </c>
      <c r="E1138" t="s">
        <v>402</v>
      </c>
      <c r="F1138" s="1">
        <v>43420.494733796295</v>
      </c>
      <c r="G1138">
        <v>2</v>
      </c>
      <c r="H1138">
        <v>143.32</v>
      </c>
      <c r="I1138">
        <v>286.64</v>
      </c>
      <c r="J1138">
        <v>26</v>
      </c>
      <c r="K1138" t="s">
        <v>21</v>
      </c>
      <c r="L1138">
        <v>2018</v>
      </c>
      <c r="M1138">
        <v>11</v>
      </c>
    </row>
    <row r="1139" spans="1:13" x14ac:dyDescent="0.25">
      <c r="A1139">
        <v>223200</v>
      </c>
      <c r="B1139" t="s">
        <v>401</v>
      </c>
      <c r="C1139" t="s">
        <v>14</v>
      </c>
      <c r="D1139" t="s">
        <v>19</v>
      </c>
      <c r="E1139" t="s">
        <v>402</v>
      </c>
      <c r="F1139" s="1">
        <v>43728.473703703705</v>
      </c>
      <c r="G1139">
        <v>3</v>
      </c>
      <c r="H1139">
        <v>148.69999999999999</v>
      </c>
      <c r="I1139">
        <v>446.1</v>
      </c>
      <c r="J1139">
        <v>26</v>
      </c>
      <c r="K1139" t="s">
        <v>21</v>
      </c>
      <c r="L1139">
        <v>2019</v>
      </c>
      <c r="M1139">
        <v>9</v>
      </c>
    </row>
    <row r="1140" spans="1:13" x14ac:dyDescent="0.25">
      <c r="A1140">
        <v>51367</v>
      </c>
      <c r="B1140" t="s">
        <v>403</v>
      </c>
      <c r="C1140" t="s">
        <v>14</v>
      </c>
      <c r="D1140" t="s">
        <v>77</v>
      </c>
      <c r="E1140" t="s">
        <v>133</v>
      </c>
      <c r="F1140" s="1">
        <v>43182.385937500003</v>
      </c>
      <c r="G1140">
        <v>2</v>
      </c>
      <c r="H1140">
        <v>92.95</v>
      </c>
      <c r="I1140">
        <v>185.9</v>
      </c>
      <c r="J1140">
        <v>26</v>
      </c>
      <c r="K1140" t="s">
        <v>21</v>
      </c>
      <c r="L1140">
        <v>2018</v>
      </c>
      <c r="M1140">
        <v>3</v>
      </c>
    </row>
    <row r="1141" spans="1:13" x14ac:dyDescent="0.25">
      <c r="A1141">
        <v>51366</v>
      </c>
      <c r="B1141" t="s">
        <v>404</v>
      </c>
      <c r="C1141" t="s">
        <v>14</v>
      </c>
      <c r="D1141" t="s">
        <v>77</v>
      </c>
      <c r="E1141" t="s">
        <v>133</v>
      </c>
      <c r="F1141" s="1">
        <v>43210.384432870371</v>
      </c>
      <c r="G1141">
        <v>2</v>
      </c>
      <c r="H1141">
        <v>171.6</v>
      </c>
      <c r="I1141">
        <v>343.2</v>
      </c>
      <c r="J1141">
        <v>26</v>
      </c>
      <c r="K1141" t="s">
        <v>21</v>
      </c>
      <c r="L1141">
        <v>2018</v>
      </c>
      <c r="M1141">
        <v>4</v>
      </c>
    </row>
    <row r="1142" spans="1:13" x14ac:dyDescent="0.25">
      <c r="A1142">
        <v>51366</v>
      </c>
      <c r="B1142" t="s">
        <v>404</v>
      </c>
      <c r="C1142" t="s">
        <v>14</v>
      </c>
      <c r="D1142" t="s">
        <v>77</v>
      </c>
      <c r="E1142" t="s">
        <v>133</v>
      </c>
      <c r="F1142" s="1">
        <v>43301.376932870371</v>
      </c>
      <c r="G1142">
        <v>2</v>
      </c>
      <c r="H1142">
        <v>171.6</v>
      </c>
      <c r="I1142">
        <v>343.2</v>
      </c>
      <c r="J1142">
        <v>26</v>
      </c>
      <c r="K1142" t="s">
        <v>21</v>
      </c>
      <c r="L1142">
        <v>2018</v>
      </c>
      <c r="M1142">
        <v>7</v>
      </c>
    </row>
    <row r="1143" spans="1:13" x14ac:dyDescent="0.25">
      <c r="A1143">
        <v>51366</v>
      </c>
      <c r="B1143" t="s">
        <v>404</v>
      </c>
      <c r="C1143" t="s">
        <v>14</v>
      </c>
      <c r="D1143" t="s">
        <v>77</v>
      </c>
      <c r="E1143" t="s">
        <v>133</v>
      </c>
      <c r="F1143" s="1">
        <v>43329.410879629628</v>
      </c>
      <c r="G1143">
        <v>2</v>
      </c>
      <c r="H1143">
        <v>171.6</v>
      </c>
      <c r="I1143">
        <v>343.2</v>
      </c>
      <c r="J1143">
        <v>26</v>
      </c>
      <c r="K1143" t="s">
        <v>21</v>
      </c>
      <c r="L1143">
        <v>2018</v>
      </c>
      <c r="M1143">
        <v>8</v>
      </c>
    </row>
    <row r="1144" spans="1:13" x14ac:dyDescent="0.25">
      <c r="A1144">
        <v>51367</v>
      </c>
      <c r="B1144" t="s">
        <v>403</v>
      </c>
      <c r="C1144" t="s">
        <v>14</v>
      </c>
      <c r="D1144" t="s">
        <v>77</v>
      </c>
      <c r="E1144" t="s">
        <v>133</v>
      </c>
      <c r="F1144" s="1">
        <v>43329.410879629628</v>
      </c>
      <c r="G1144">
        <v>0.3</v>
      </c>
      <c r="H1144">
        <v>92.95</v>
      </c>
      <c r="I1144">
        <v>27.89</v>
      </c>
      <c r="J1144">
        <v>26</v>
      </c>
      <c r="K1144" t="s">
        <v>21</v>
      </c>
      <c r="L1144">
        <v>2018</v>
      </c>
      <c r="M1144">
        <v>8</v>
      </c>
    </row>
    <row r="1145" spans="1:13" x14ac:dyDescent="0.25">
      <c r="A1145">
        <v>51367</v>
      </c>
      <c r="B1145" t="s">
        <v>403</v>
      </c>
      <c r="C1145" t="s">
        <v>14</v>
      </c>
      <c r="D1145" t="s">
        <v>77</v>
      </c>
      <c r="E1145" t="s">
        <v>133</v>
      </c>
      <c r="F1145" s="1">
        <v>43329.410879629628</v>
      </c>
      <c r="G1145">
        <v>1.7</v>
      </c>
      <c r="H1145">
        <v>92.95</v>
      </c>
      <c r="I1145">
        <v>158.01</v>
      </c>
      <c r="J1145">
        <v>26</v>
      </c>
      <c r="K1145" t="s">
        <v>21</v>
      </c>
      <c r="L1145">
        <v>2018</v>
      </c>
      <c r="M1145">
        <v>8</v>
      </c>
    </row>
    <row r="1146" spans="1:13" x14ac:dyDescent="0.25">
      <c r="A1146">
        <v>51383</v>
      </c>
      <c r="B1146" t="s">
        <v>405</v>
      </c>
      <c r="C1146" t="s">
        <v>14</v>
      </c>
      <c r="D1146" t="s">
        <v>77</v>
      </c>
      <c r="E1146" t="s">
        <v>133</v>
      </c>
      <c r="F1146" s="1">
        <v>43406.408402777779</v>
      </c>
      <c r="G1146">
        <v>1</v>
      </c>
      <c r="H1146">
        <v>93.5</v>
      </c>
      <c r="I1146">
        <v>93.5</v>
      </c>
      <c r="J1146">
        <v>26</v>
      </c>
      <c r="K1146" t="s">
        <v>21</v>
      </c>
      <c r="L1146">
        <v>2018</v>
      </c>
      <c r="M1146">
        <v>11</v>
      </c>
    </row>
    <row r="1147" spans="1:13" x14ac:dyDescent="0.25">
      <c r="A1147">
        <v>51366</v>
      </c>
      <c r="B1147" t="s">
        <v>404</v>
      </c>
      <c r="C1147" t="s">
        <v>14</v>
      </c>
      <c r="D1147" t="s">
        <v>77</v>
      </c>
      <c r="E1147" t="s">
        <v>133</v>
      </c>
      <c r="F1147" s="1">
        <v>43406.408402777779</v>
      </c>
      <c r="G1147">
        <v>2</v>
      </c>
      <c r="H1147">
        <v>171.6</v>
      </c>
      <c r="I1147">
        <v>343.2</v>
      </c>
      <c r="J1147">
        <v>26</v>
      </c>
      <c r="K1147" t="s">
        <v>21</v>
      </c>
      <c r="L1147">
        <v>2018</v>
      </c>
      <c r="M1147">
        <v>11</v>
      </c>
    </row>
    <row r="1148" spans="1:13" x14ac:dyDescent="0.25">
      <c r="A1148">
        <v>51383</v>
      </c>
      <c r="B1148" t="s">
        <v>405</v>
      </c>
      <c r="C1148" t="s">
        <v>14</v>
      </c>
      <c r="D1148" t="s">
        <v>77</v>
      </c>
      <c r="E1148" t="s">
        <v>133</v>
      </c>
      <c r="F1148" s="1">
        <v>43420.35527777778</v>
      </c>
      <c r="G1148">
        <v>3</v>
      </c>
      <c r="H1148">
        <v>93.5</v>
      </c>
      <c r="I1148">
        <v>280.5</v>
      </c>
      <c r="J1148">
        <v>26</v>
      </c>
      <c r="K1148" t="s">
        <v>21</v>
      </c>
      <c r="L1148">
        <v>2018</v>
      </c>
      <c r="M1148">
        <v>11</v>
      </c>
    </row>
    <row r="1149" spans="1:13" x14ac:dyDescent="0.25">
      <c r="A1149">
        <v>51366</v>
      </c>
      <c r="B1149" t="s">
        <v>404</v>
      </c>
      <c r="C1149" t="s">
        <v>14</v>
      </c>
      <c r="D1149" t="s">
        <v>77</v>
      </c>
      <c r="E1149" t="s">
        <v>133</v>
      </c>
      <c r="F1149" s="1">
        <v>43420.35527777778</v>
      </c>
      <c r="G1149">
        <v>3</v>
      </c>
      <c r="H1149">
        <v>171.6</v>
      </c>
      <c r="I1149">
        <v>514.79999999999995</v>
      </c>
      <c r="J1149">
        <v>26</v>
      </c>
      <c r="K1149" t="s">
        <v>21</v>
      </c>
      <c r="L1149">
        <v>2018</v>
      </c>
      <c r="M1149">
        <v>11</v>
      </c>
    </row>
    <row r="1150" spans="1:13" x14ac:dyDescent="0.25">
      <c r="A1150">
        <v>51367</v>
      </c>
      <c r="B1150" t="s">
        <v>403</v>
      </c>
      <c r="C1150" t="s">
        <v>14</v>
      </c>
      <c r="D1150" t="s">
        <v>77</v>
      </c>
      <c r="E1150" t="s">
        <v>133</v>
      </c>
      <c r="F1150" s="1">
        <v>43490.365798611114</v>
      </c>
      <c r="G1150">
        <v>2</v>
      </c>
      <c r="H1150">
        <v>92.95</v>
      </c>
      <c r="I1150">
        <v>185.9</v>
      </c>
      <c r="J1150">
        <v>26</v>
      </c>
      <c r="K1150" t="s">
        <v>21</v>
      </c>
      <c r="L1150">
        <v>2019</v>
      </c>
      <c r="M1150">
        <v>1</v>
      </c>
    </row>
    <row r="1151" spans="1:13" x14ac:dyDescent="0.25">
      <c r="A1151">
        <v>51366</v>
      </c>
      <c r="B1151" t="s">
        <v>404</v>
      </c>
      <c r="C1151" t="s">
        <v>14</v>
      </c>
      <c r="D1151" t="s">
        <v>77</v>
      </c>
      <c r="E1151" t="s">
        <v>133</v>
      </c>
      <c r="F1151" s="1">
        <v>43518.371192129627</v>
      </c>
      <c r="G1151">
        <v>2</v>
      </c>
      <c r="H1151">
        <v>171.6</v>
      </c>
      <c r="I1151">
        <v>343.2</v>
      </c>
      <c r="J1151">
        <v>26</v>
      </c>
      <c r="K1151" t="s">
        <v>21</v>
      </c>
      <c r="L1151">
        <v>2019</v>
      </c>
      <c r="M1151">
        <v>2</v>
      </c>
    </row>
    <row r="1152" spans="1:13" x14ac:dyDescent="0.25">
      <c r="A1152">
        <v>51366</v>
      </c>
      <c r="B1152" t="s">
        <v>404</v>
      </c>
      <c r="C1152" t="s">
        <v>14</v>
      </c>
      <c r="D1152" t="s">
        <v>77</v>
      </c>
      <c r="E1152" t="s">
        <v>133</v>
      </c>
      <c r="F1152" s="1">
        <v>43572.496365740742</v>
      </c>
      <c r="G1152">
        <v>2</v>
      </c>
      <c r="H1152">
        <v>171.6</v>
      </c>
      <c r="I1152">
        <v>343.2</v>
      </c>
      <c r="J1152">
        <v>26</v>
      </c>
      <c r="K1152" t="s">
        <v>21</v>
      </c>
      <c r="L1152">
        <v>2019</v>
      </c>
      <c r="M1152">
        <v>4</v>
      </c>
    </row>
    <row r="1153" spans="1:13" x14ac:dyDescent="0.25">
      <c r="A1153">
        <v>51366</v>
      </c>
      <c r="B1153" t="s">
        <v>404</v>
      </c>
      <c r="C1153" t="s">
        <v>14</v>
      </c>
      <c r="D1153" t="s">
        <v>77</v>
      </c>
      <c r="E1153" t="s">
        <v>133</v>
      </c>
      <c r="F1153" s="1">
        <v>43588.500243055554</v>
      </c>
      <c r="G1153">
        <v>2</v>
      </c>
      <c r="H1153">
        <v>171.6</v>
      </c>
      <c r="I1153">
        <v>343.2</v>
      </c>
      <c r="J1153">
        <v>26</v>
      </c>
      <c r="K1153" t="s">
        <v>21</v>
      </c>
      <c r="L1153">
        <v>2019</v>
      </c>
      <c r="M1153">
        <v>5</v>
      </c>
    </row>
    <row r="1154" spans="1:13" x14ac:dyDescent="0.25">
      <c r="A1154">
        <v>51383</v>
      </c>
      <c r="B1154" t="s">
        <v>405</v>
      </c>
      <c r="C1154" t="s">
        <v>14</v>
      </c>
      <c r="D1154" t="s">
        <v>77</v>
      </c>
      <c r="E1154" t="s">
        <v>133</v>
      </c>
      <c r="F1154" s="1">
        <v>43588.500243055554</v>
      </c>
      <c r="G1154">
        <v>2</v>
      </c>
      <c r="H1154">
        <v>93.5</v>
      </c>
      <c r="I1154">
        <v>187</v>
      </c>
      <c r="J1154">
        <v>26</v>
      </c>
      <c r="K1154" t="s">
        <v>21</v>
      </c>
      <c r="L1154">
        <v>2019</v>
      </c>
      <c r="M1154">
        <v>5</v>
      </c>
    </row>
    <row r="1155" spans="1:13" x14ac:dyDescent="0.25">
      <c r="A1155">
        <v>51367</v>
      </c>
      <c r="B1155" t="s">
        <v>403</v>
      </c>
      <c r="C1155" t="s">
        <v>14</v>
      </c>
      <c r="D1155" t="s">
        <v>77</v>
      </c>
      <c r="E1155" t="s">
        <v>133</v>
      </c>
      <c r="F1155" s="1">
        <v>43609.34578703704</v>
      </c>
      <c r="G1155">
        <v>1</v>
      </c>
      <c r="H1155">
        <v>92.95</v>
      </c>
      <c r="I1155">
        <v>92.95</v>
      </c>
      <c r="J1155">
        <v>26</v>
      </c>
      <c r="K1155" t="s">
        <v>21</v>
      </c>
      <c r="L1155">
        <v>2019</v>
      </c>
      <c r="M1155">
        <v>5</v>
      </c>
    </row>
    <row r="1156" spans="1:13" x14ac:dyDescent="0.25">
      <c r="A1156">
        <v>51367</v>
      </c>
      <c r="B1156" t="s">
        <v>403</v>
      </c>
      <c r="C1156" t="s">
        <v>14</v>
      </c>
      <c r="D1156" t="s">
        <v>77</v>
      </c>
      <c r="E1156" t="s">
        <v>133</v>
      </c>
      <c r="F1156" s="1">
        <v>43644.396724537037</v>
      </c>
      <c r="G1156">
        <v>1</v>
      </c>
      <c r="H1156">
        <v>92.95</v>
      </c>
      <c r="I1156">
        <v>92.95</v>
      </c>
      <c r="J1156">
        <v>26</v>
      </c>
      <c r="K1156" t="s">
        <v>21</v>
      </c>
      <c r="L1156">
        <v>2019</v>
      </c>
      <c r="M1156">
        <v>6</v>
      </c>
    </row>
    <row r="1157" spans="1:13" x14ac:dyDescent="0.25">
      <c r="A1157">
        <v>51383</v>
      </c>
      <c r="B1157" t="s">
        <v>405</v>
      </c>
      <c r="C1157" t="s">
        <v>14</v>
      </c>
      <c r="D1157" t="s">
        <v>77</v>
      </c>
      <c r="E1157" t="s">
        <v>133</v>
      </c>
      <c r="F1157" s="1">
        <v>43644.396724537037</v>
      </c>
      <c r="G1157">
        <v>2</v>
      </c>
      <c r="H1157">
        <v>93.5</v>
      </c>
      <c r="I1157">
        <v>187</v>
      </c>
      <c r="J1157">
        <v>26</v>
      </c>
      <c r="K1157" t="s">
        <v>21</v>
      </c>
      <c r="L1157">
        <v>2019</v>
      </c>
      <c r="M1157">
        <v>6</v>
      </c>
    </row>
    <row r="1158" spans="1:13" x14ac:dyDescent="0.25">
      <c r="A1158">
        <v>51367</v>
      </c>
      <c r="B1158" t="s">
        <v>403</v>
      </c>
      <c r="C1158" t="s">
        <v>14</v>
      </c>
      <c r="D1158" t="s">
        <v>77</v>
      </c>
      <c r="E1158" t="s">
        <v>133</v>
      </c>
      <c r="F1158" s="1">
        <v>43650.485810185186</v>
      </c>
      <c r="G1158">
        <v>2</v>
      </c>
      <c r="H1158">
        <v>92.95</v>
      </c>
      <c r="I1158">
        <v>185.9</v>
      </c>
      <c r="J1158">
        <v>26</v>
      </c>
      <c r="K1158" t="s">
        <v>21</v>
      </c>
      <c r="L1158">
        <v>2019</v>
      </c>
      <c r="M1158">
        <v>7</v>
      </c>
    </row>
    <row r="1159" spans="1:13" x14ac:dyDescent="0.25">
      <c r="A1159">
        <v>51366</v>
      </c>
      <c r="B1159" t="s">
        <v>404</v>
      </c>
      <c r="C1159" t="s">
        <v>14</v>
      </c>
      <c r="D1159" t="s">
        <v>77</v>
      </c>
      <c r="E1159" t="s">
        <v>133</v>
      </c>
      <c r="F1159" s="1">
        <v>43650.485810185186</v>
      </c>
      <c r="G1159">
        <v>2</v>
      </c>
      <c r="H1159">
        <v>171.6</v>
      </c>
      <c r="I1159">
        <v>343.2</v>
      </c>
      <c r="J1159">
        <v>26</v>
      </c>
      <c r="K1159" t="s">
        <v>21</v>
      </c>
      <c r="L1159">
        <v>2019</v>
      </c>
      <c r="M1159">
        <v>7</v>
      </c>
    </row>
    <row r="1160" spans="1:13" x14ac:dyDescent="0.25">
      <c r="A1160">
        <v>51367</v>
      </c>
      <c r="B1160" t="s">
        <v>403</v>
      </c>
      <c r="C1160" t="s">
        <v>14</v>
      </c>
      <c r="D1160" t="s">
        <v>77</v>
      </c>
      <c r="E1160" t="s">
        <v>133</v>
      </c>
      <c r="F1160" s="1">
        <v>43665.339004629626</v>
      </c>
      <c r="G1160">
        <v>2</v>
      </c>
      <c r="H1160">
        <v>92.95</v>
      </c>
      <c r="I1160">
        <v>185.9</v>
      </c>
      <c r="J1160">
        <v>26</v>
      </c>
      <c r="K1160" t="s">
        <v>21</v>
      </c>
      <c r="L1160">
        <v>2019</v>
      </c>
      <c r="M1160">
        <v>7</v>
      </c>
    </row>
    <row r="1161" spans="1:13" x14ac:dyDescent="0.25">
      <c r="A1161">
        <v>51366</v>
      </c>
      <c r="B1161" t="s">
        <v>404</v>
      </c>
      <c r="C1161" t="s">
        <v>14</v>
      </c>
      <c r="D1161" t="s">
        <v>77</v>
      </c>
      <c r="E1161" t="s">
        <v>133</v>
      </c>
      <c r="F1161" s="1">
        <v>43735.383668981478</v>
      </c>
      <c r="G1161">
        <v>2</v>
      </c>
      <c r="H1161">
        <v>171.6</v>
      </c>
      <c r="I1161">
        <v>343.2</v>
      </c>
      <c r="J1161">
        <v>26</v>
      </c>
      <c r="K1161" t="s">
        <v>21</v>
      </c>
      <c r="L1161">
        <v>2019</v>
      </c>
      <c r="M1161">
        <v>9</v>
      </c>
    </row>
    <row r="1162" spans="1:13" x14ac:dyDescent="0.25">
      <c r="A1162">
        <v>51367</v>
      </c>
      <c r="B1162" t="s">
        <v>403</v>
      </c>
      <c r="C1162" t="s">
        <v>14</v>
      </c>
      <c r="D1162" t="s">
        <v>77</v>
      </c>
      <c r="E1162" t="s">
        <v>133</v>
      </c>
      <c r="F1162" s="1">
        <v>43735.383668981478</v>
      </c>
      <c r="G1162">
        <v>2</v>
      </c>
      <c r="H1162">
        <v>92.95</v>
      </c>
      <c r="I1162">
        <v>185.9</v>
      </c>
      <c r="J1162">
        <v>26</v>
      </c>
      <c r="K1162" t="s">
        <v>21</v>
      </c>
      <c r="L1162">
        <v>2019</v>
      </c>
      <c r="M1162">
        <v>9</v>
      </c>
    </row>
    <row r="1163" spans="1:13" x14ac:dyDescent="0.25">
      <c r="A1163">
        <v>51383</v>
      </c>
      <c r="B1163" t="s">
        <v>405</v>
      </c>
      <c r="C1163" t="s">
        <v>14</v>
      </c>
      <c r="D1163" t="s">
        <v>77</v>
      </c>
      <c r="E1163" t="s">
        <v>133</v>
      </c>
      <c r="F1163" s="1">
        <v>43735.383668981478</v>
      </c>
      <c r="G1163">
        <v>2</v>
      </c>
      <c r="H1163">
        <v>93.5</v>
      </c>
      <c r="I1163">
        <v>187</v>
      </c>
      <c r="J1163">
        <v>26</v>
      </c>
      <c r="K1163" t="s">
        <v>21</v>
      </c>
      <c r="L1163">
        <v>2019</v>
      </c>
      <c r="M1163">
        <v>9</v>
      </c>
    </row>
    <row r="1164" spans="1:13" x14ac:dyDescent="0.25">
      <c r="A1164">
        <v>51367</v>
      </c>
      <c r="B1164" t="s">
        <v>403</v>
      </c>
      <c r="C1164" t="s">
        <v>14</v>
      </c>
      <c r="D1164" t="s">
        <v>77</v>
      </c>
      <c r="E1164" t="s">
        <v>133</v>
      </c>
      <c r="F1164" s="1">
        <v>43798.340243055558</v>
      </c>
      <c r="G1164">
        <v>1</v>
      </c>
      <c r="H1164">
        <v>92.95</v>
      </c>
      <c r="I1164">
        <v>92.95</v>
      </c>
      <c r="J1164">
        <v>26</v>
      </c>
      <c r="K1164" t="s">
        <v>21</v>
      </c>
      <c r="L1164">
        <v>2019</v>
      </c>
      <c r="M1164">
        <v>11</v>
      </c>
    </row>
    <row r="1165" spans="1:13" x14ac:dyDescent="0.25">
      <c r="A1165">
        <v>51366</v>
      </c>
      <c r="B1165" t="s">
        <v>404</v>
      </c>
      <c r="C1165" t="s">
        <v>14</v>
      </c>
      <c r="D1165" t="s">
        <v>77</v>
      </c>
      <c r="E1165" t="s">
        <v>133</v>
      </c>
      <c r="F1165" s="1">
        <v>43798.340243055558</v>
      </c>
      <c r="G1165">
        <v>1</v>
      </c>
      <c r="H1165">
        <v>171.6</v>
      </c>
      <c r="I1165">
        <v>171.6</v>
      </c>
      <c r="J1165">
        <v>26</v>
      </c>
      <c r="K1165" t="s">
        <v>21</v>
      </c>
      <c r="L1165">
        <v>2019</v>
      </c>
      <c r="M1165">
        <v>11</v>
      </c>
    </row>
    <row r="1166" spans="1:13" x14ac:dyDescent="0.25">
      <c r="A1166">
        <v>51366</v>
      </c>
      <c r="B1166" t="s">
        <v>404</v>
      </c>
      <c r="C1166" t="s">
        <v>14</v>
      </c>
      <c r="D1166" t="s">
        <v>77</v>
      </c>
      <c r="E1166" t="s">
        <v>133</v>
      </c>
      <c r="F1166" s="1">
        <v>43805.406064814815</v>
      </c>
      <c r="G1166">
        <v>1</v>
      </c>
      <c r="H1166">
        <v>171.6</v>
      </c>
      <c r="I1166">
        <v>171.6</v>
      </c>
      <c r="J1166">
        <v>26</v>
      </c>
      <c r="K1166" t="s">
        <v>21</v>
      </c>
      <c r="L1166">
        <v>2019</v>
      </c>
      <c r="M1166">
        <v>12</v>
      </c>
    </row>
    <row r="1167" spans="1:13" x14ac:dyDescent="0.25">
      <c r="A1167">
        <v>175433</v>
      </c>
      <c r="B1167" t="s">
        <v>406</v>
      </c>
      <c r="C1167" t="s">
        <v>14</v>
      </c>
      <c r="D1167" t="s">
        <v>19</v>
      </c>
      <c r="E1167" t="s">
        <v>407</v>
      </c>
      <c r="F1167" s="1">
        <v>43623.393136574072</v>
      </c>
      <c r="G1167">
        <v>2</v>
      </c>
      <c r="H1167">
        <v>33.18</v>
      </c>
      <c r="I1167">
        <v>66.36</v>
      </c>
      <c r="J1167">
        <v>26</v>
      </c>
      <c r="K1167" t="s">
        <v>21</v>
      </c>
      <c r="L1167">
        <v>2019</v>
      </c>
      <c r="M1167">
        <v>6</v>
      </c>
    </row>
    <row r="1168" spans="1:13" x14ac:dyDescent="0.25">
      <c r="A1168">
        <v>229792</v>
      </c>
      <c r="B1168" t="s">
        <v>408</v>
      </c>
      <c r="C1168" t="s">
        <v>14</v>
      </c>
      <c r="D1168" t="s">
        <v>19</v>
      </c>
      <c r="E1168" t="s">
        <v>409</v>
      </c>
      <c r="F1168" s="1">
        <v>43448.426979166667</v>
      </c>
      <c r="G1168">
        <v>6</v>
      </c>
      <c r="H1168">
        <v>75.98</v>
      </c>
      <c r="I1168">
        <v>455.88</v>
      </c>
      <c r="J1168">
        <v>26</v>
      </c>
      <c r="K1168" t="s">
        <v>21</v>
      </c>
      <c r="L1168">
        <v>2018</v>
      </c>
      <c r="M1168">
        <v>12</v>
      </c>
    </row>
    <row r="1169" spans="1:13" x14ac:dyDescent="0.25">
      <c r="A1169">
        <v>849829</v>
      </c>
      <c r="B1169" t="s">
        <v>410</v>
      </c>
      <c r="C1169" t="s">
        <v>14</v>
      </c>
      <c r="D1169" t="s">
        <v>54</v>
      </c>
      <c r="E1169" t="s">
        <v>73</v>
      </c>
      <c r="F1169" s="1">
        <v>43175.372418981482</v>
      </c>
      <c r="G1169">
        <v>1</v>
      </c>
      <c r="H1169">
        <v>55.76</v>
      </c>
      <c r="I1169">
        <v>55.76</v>
      </c>
      <c r="J1169">
        <v>26</v>
      </c>
      <c r="K1169" t="s">
        <v>21</v>
      </c>
      <c r="L1169">
        <v>2018</v>
      </c>
      <c r="M1169">
        <v>3</v>
      </c>
    </row>
    <row r="1170" spans="1:13" x14ac:dyDescent="0.25">
      <c r="A1170">
        <v>849829</v>
      </c>
      <c r="B1170" t="s">
        <v>410</v>
      </c>
      <c r="C1170" t="s">
        <v>14</v>
      </c>
      <c r="D1170" t="s">
        <v>54</v>
      </c>
      <c r="E1170" t="s">
        <v>73</v>
      </c>
      <c r="F1170" s="1">
        <v>43175.372418981482</v>
      </c>
      <c r="G1170">
        <v>2</v>
      </c>
      <c r="H1170">
        <v>55.76</v>
      </c>
      <c r="I1170">
        <v>111.52</v>
      </c>
      <c r="J1170">
        <v>26</v>
      </c>
      <c r="K1170" t="s">
        <v>21</v>
      </c>
      <c r="L1170">
        <v>2018</v>
      </c>
      <c r="M1170">
        <v>3</v>
      </c>
    </row>
    <row r="1171" spans="1:13" x14ac:dyDescent="0.25">
      <c r="A1171">
        <v>132082</v>
      </c>
      <c r="B1171" t="s">
        <v>411</v>
      </c>
      <c r="C1171" t="s">
        <v>14</v>
      </c>
      <c r="D1171" t="s">
        <v>54</v>
      </c>
      <c r="E1171" t="s">
        <v>73</v>
      </c>
      <c r="F1171" s="1">
        <v>43238.34957175926</v>
      </c>
      <c r="G1171">
        <v>2</v>
      </c>
      <c r="H1171">
        <v>82.15</v>
      </c>
      <c r="I1171">
        <v>164.3</v>
      </c>
      <c r="J1171">
        <v>26</v>
      </c>
      <c r="K1171" t="s">
        <v>21</v>
      </c>
      <c r="L1171">
        <v>2018</v>
      </c>
      <c r="M1171">
        <v>5</v>
      </c>
    </row>
    <row r="1172" spans="1:13" x14ac:dyDescent="0.25">
      <c r="A1172">
        <v>207893</v>
      </c>
      <c r="B1172" t="s">
        <v>411</v>
      </c>
      <c r="C1172" t="s">
        <v>14</v>
      </c>
      <c r="D1172" t="s">
        <v>54</v>
      </c>
      <c r="E1172" t="s">
        <v>73</v>
      </c>
      <c r="F1172" s="1">
        <v>43392.364444444444</v>
      </c>
      <c r="G1172">
        <v>1</v>
      </c>
      <c r="H1172">
        <v>82.15</v>
      </c>
      <c r="I1172">
        <v>82.15</v>
      </c>
      <c r="J1172">
        <v>26</v>
      </c>
      <c r="K1172" t="s">
        <v>21</v>
      </c>
      <c r="L1172">
        <v>2018</v>
      </c>
      <c r="M1172">
        <v>10</v>
      </c>
    </row>
    <row r="1173" spans="1:13" x14ac:dyDescent="0.25">
      <c r="A1173">
        <v>207899</v>
      </c>
      <c r="B1173" t="s">
        <v>412</v>
      </c>
      <c r="C1173" t="s">
        <v>14</v>
      </c>
      <c r="D1173" t="s">
        <v>19</v>
      </c>
      <c r="E1173" t="s">
        <v>73</v>
      </c>
      <c r="F1173" s="1">
        <v>43448.426979166667</v>
      </c>
      <c r="G1173">
        <v>2</v>
      </c>
      <c r="H1173">
        <v>66.92</v>
      </c>
      <c r="I1173">
        <v>133.84</v>
      </c>
      <c r="J1173">
        <v>26</v>
      </c>
      <c r="K1173" t="s">
        <v>21</v>
      </c>
      <c r="L1173">
        <v>2018</v>
      </c>
      <c r="M1173">
        <v>12</v>
      </c>
    </row>
    <row r="1174" spans="1:13" x14ac:dyDescent="0.25">
      <c r="A1174">
        <v>207899</v>
      </c>
      <c r="B1174" t="s">
        <v>412</v>
      </c>
      <c r="C1174" t="s">
        <v>14</v>
      </c>
      <c r="D1174" t="s">
        <v>19</v>
      </c>
      <c r="E1174" t="s">
        <v>73</v>
      </c>
      <c r="F1174" s="1">
        <v>43448.426979166667</v>
      </c>
      <c r="G1174">
        <v>1</v>
      </c>
      <c r="H1174">
        <v>66.92</v>
      </c>
      <c r="I1174">
        <v>66.92</v>
      </c>
      <c r="J1174">
        <v>26</v>
      </c>
      <c r="K1174" t="s">
        <v>21</v>
      </c>
      <c r="L1174">
        <v>2018</v>
      </c>
      <c r="M1174">
        <v>12</v>
      </c>
    </row>
    <row r="1175" spans="1:13" x14ac:dyDescent="0.25">
      <c r="A1175">
        <v>207899</v>
      </c>
      <c r="B1175" t="s">
        <v>412</v>
      </c>
      <c r="C1175" t="s">
        <v>14</v>
      </c>
      <c r="D1175" t="s">
        <v>19</v>
      </c>
      <c r="E1175" t="s">
        <v>73</v>
      </c>
      <c r="F1175" s="1">
        <v>43518.417210648149</v>
      </c>
      <c r="G1175">
        <v>4</v>
      </c>
      <c r="H1175">
        <v>61.79</v>
      </c>
      <c r="I1175">
        <v>247.16</v>
      </c>
      <c r="J1175">
        <v>26</v>
      </c>
      <c r="K1175" t="s">
        <v>21</v>
      </c>
      <c r="L1175">
        <v>2019</v>
      </c>
      <c r="M1175">
        <v>2</v>
      </c>
    </row>
    <row r="1176" spans="1:13" x14ac:dyDescent="0.25">
      <c r="A1176">
        <v>207899</v>
      </c>
      <c r="B1176" t="s">
        <v>412</v>
      </c>
      <c r="C1176" t="s">
        <v>14</v>
      </c>
      <c r="D1176" t="s">
        <v>19</v>
      </c>
      <c r="E1176" t="s">
        <v>73</v>
      </c>
      <c r="F1176" s="1">
        <v>43602.504305555558</v>
      </c>
      <c r="G1176">
        <v>1</v>
      </c>
      <c r="H1176">
        <v>66.92</v>
      </c>
      <c r="I1176">
        <v>66.92</v>
      </c>
      <c r="J1176">
        <v>26</v>
      </c>
      <c r="K1176" t="s">
        <v>21</v>
      </c>
      <c r="L1176">
        <v>2019</v>
      </c>
      <c r="M1176">
        <v>5</v>
      </c>
    </row>
    <row r="1177" spans="1:13" x14ac:dyDescent="0.25">
      <c r="A1177">
        <v>207899</v>
      </c>
      <c r="B1177" t="s">
        <v>412</v>
      </c>
      <c r="C1177" t="s">
        <v>14</v>
      </c>
      <c r="D1177" t="s">
        <v>19</v>
      </c>
      <c r="E1177" t="s">
        <v>73</v>
      </c>
      <c r="F1177" s="1">
        <v>43602.504305555558</v>
      </c>
      <c r="G1177">
        <v>2</v>
      </c>
      <c r="H1177">
        <v>66.92</v>
      </c>
      <c r="I1177">
        <v>133.84</v>
      </c>
      <c r="J1177">
        <v>26</v>
      </c>
      <c r="K1177" t="s">
        <v>21</v>
      </c>
      <c r="L1177">
        <v>2019</v>
      </c>
      <c r="M1177">
        <v>5</v>
      </c>
    </row>
    <row r="1178" spans="1:13" x14ac:dyDescent="0.25">
      <c r="A1178">
        <v>207893</v>
      </c>
      <c r="B1178" t="s">
        <v>411</v>
      </c>
      <c r="C1178" t="s">
        <v>14</v>
      </c>
      <c r="D1178" t="s">
        <v>54</v>
      </c>
      <c r="E1178" t="s">
        <v>73</v>
      </c>
      <c r="F1178" s="1">
        <v>43658.408333333333</v>
      </c>
      <c r="G1178">
        <v>2</v>
      </c>
      <c r="H1178">
        <v>84.34</v>
      </c>
      <c r="I1178">
        <v>168.68</v>
      </c>
      <c r="J1178">
        <v>26</v>
      </c>
      <c r="K1178" t="s">
        <v>21</v>
      </c>
      <c r="L1178">
        <v>2019</v>
      </c>
      <c r="M1178">
        <v>7</v>
      </c>
    </row>
    <row r="1179" spans="1:13" x14ac:dyDescent="0.25">
      <c r="A1179">
        <v>207898</v>
      </c>
      <c r="B1179" t="s">
        <v>410</v>
      </c>
      <c r="C1179" t="s">
        <v>14</v>
      </c>
      <c r="D1179" t="s">
        <v>19</v>
      </c>
      <c r="E1179" t="s">
        <v>73</v>
      </c>
      <c r="F1179" s="1">
        <v>43679.472754629627</v>
      </c>
      <c r="G1179">
        <v>3</v>
      </c>
      <c r="H1179">
        <v>63.27</v>
      </c>
      <c r="I1179">
        <v>189.81</v>
      </c>
      <c r="J1179">
        <v>26</v>
      </c>
      <c r="K1179" t="s">
        <v>21</v>
      </c>
      <c r="L1179">
        <v>2019</v>
      </c>
      <c r="M1179">
        <v>8</v>
      </c>
    </row>
    <row r="1180" spans="1:13" x14ac:dyDescent="0.25">
      <c r="A1180">
        <v>207899</v>
      </c>
      <c r="B1180" t="s">
        <v>412</v>
      </c>
      <c r="C1180" t="s">
        <v>14</v>
      </c>
      <c r="D1180" t="s">
        <v>19</v>
      </c>
      <c r="E1180" t="s">
        <v>73</v>
      </c>
      <c r="F1180" s="1">
        <v>43805.437905092593</v>
      </c>
      <c r="G1180">
        <v>2</v>
      </c>
      <c r="H1180">
        <v>66.849999999999994</v>
      </c>
      <c r="I1180">
        <v>133.69999999999999</v>
      </c>
      <c r="J1180">
        <v>26</v>
      </c>
      <c r="K1180" t="s">
        <v>21</v>
      </c>
      <c r="L1180">
        <v>2019</v>
      </c>
      <c r="M1180">
        <v>12</v>
      </c>
    </row>
    <row r="1181" spans="1:13" x14ac:dyDescent="0.25">
      <c r="A1181">
        <v>157608</v>
      </c>
      <c r="B1181" t="s">
        <v>413</v>
      </c>
      <c r="C1181" t="s">
        <v>14</v>
      </c>
      <c r="D1181" t="s">
        <v>19</v>
      </c>
      <c r="E1181" t="s">
        <v>73</v>
      </c>
      <c r="F1181" s="1">
        <v>43777.428796296299</v>
      </c>
      <c r="G1181">
        <v>1</v>
      </c>
      <c r="H1181">
        <v>100.25</v>
      </c>
      <c r="I1181">
        <v>100.25</v>
      </c>
      <c r="J1181">
        <v>26</v>
      </c>
      <c r="K1181" t="s">
        <v>21</v>
      </c>
      <c r="L1181">
        <v>2019</v>
      </c>
      <c r="M1181">
        <v>11</v>
      </c>
    </row>
    <row r="1182" spans="1:13" x14ac:dyDescent="0.25">
      <c r="A1182">
        <v>157608</v>
      </c>
      <c r="B1182" t="s">
        <v>413</v>
      </c>
      <c r="C1182" t="s">
        <v>14</v>
      </c>
      <c r="D1182" t="s">
        <v>19</v>
      </c>
      <c r="E1182" t="s">
        <v>73</v>
      </c>
      <c r="F1182" s="1">
        <v>43812.338703703703</v>
      </c>
      <c r="G1182">
        <v>1</v>
      </c>
      <c r="H1182">
        <v>100.25</v>
      </c>
      <c r="I1182">
        <v>100.25</v>
      </c>
      <c r="J1182">
        <v>26</v>
      </c>
      <c r="K1182" t="s">
        <v>21</v>
      </c>
      <c r="L1182">
        <v>2019</v>
      </c>
      <c r="M1182">
        <v>12</v>
      </c>
    </row>
    <row r="1183" spans="1:13" x14ac:dyDescent="0.25">
      <c r="A1183">
        <v>208988</v>
      </c>
      <c r="B1183" t="s">
        <v>414</v>
      </c>
      <c r="C1183" t="s">
        <v>14</v>
      </c>
      <c r="D1183" t="s">
        <v>19</v>
      </c>
      <c r="E1183" t="s">
        <v>73</v>
      </c>
      <c r="F1183" s="1">
        <v>43805.437905092593</v>
      </c>
      <c r="G1183">
        <v>1</v>
      </c>
      <c r="H1183">
        <v>555.16999999999996</v>
      </c>
      <c r="I1183">
        <v>555.16999999999996</v>
      </c>
      <c r="J1183">
        <v>26</v>
      </c>
      <c r="K1183" t="s">
        <v>21</v>
      </c>
      <c r="L1183">
        <v>2019</v>
      </c>
      <c r="M1183">
        <v>12</v>
      </c>
    </row>
    <row r="1184" spans="1:13" x14ac:dyDescent="0.25">
      <c r="A1184">
        <v>850638</v>
      </c>
      <c r="B1184" t="s">
        <v>415</v>
      </c>
      <c r="C1184" t="s">
        <v>14</v>
      </c>
      <c r="D1184" t="s">
        <v>19</v>
      </c>
      <c r="E1184" t="s">
        <v>416</v>
      </c>
      <c r="F1184" s="1">
        <v>43119.402754629627</v>
      </c>
      <c r="G1184">
        <v>1</v>
      </c>
      <c r="H1184">
        <v>49.32</v>
      </c>
      <c r="I1184">
        <v>49.32</v>
      </c>
      <c r="J1184">
        <v>26</v>
      </c>
      <c r="K1184" t="s">
        <v>21</v>
      </c>
      <c r="L1184">
        <v>2018</v>
      </c>
      <c r="M1184">
        <v>1</v>
      </c>
    </row>
    <row r="1185" spans="1:13" x14ac:dyDescent="0.25">
      <c r="A1185">
        <v>850638</v>
      </c>
      <c r="B1185" t="s">
        <v>415</v>
      </c>
      <c r="C1185" t="s">
        <v>14</v>
      </c>
      <c r="D1185" t="s">
        <v>19</v>
      </c>
      <c r="E1185" t="s">
        <v>416</v>
      </c>
      <c r="F1185" s="1">
        <v>43119.595451388886</v>
      </c>
      <c r="G1185">
        <v>1</v>
      </c>
      <c r="H1185">
        <v>49.32</v>
      </c>
      <c r="I1185">
        <v>49.32</v>
      </c>
      <c r="J1185">
        <v>26</v>
      </c>
      <c r="K1185" t="s">
        <v>21</v>
      </c>
      <c r="L1185">
        <v>2018</v>
      </c>
      <c r="M1185">
        <v>1</v>
      </c>
    </row>
    <row r="1186" spans="1:13" x14ac:dyDescent="0.25">
      <c r="A1186">
        <v>850638</v>
      </c>
      <c r="B1186" t="s">
        <v>415</v>
      </c>
      <c r="C1186" t="s">
        <v>14</v>
      </c>
      <c r="D1186" t="s">
        <v>19</v>
      </c>
      <c r="E1186" t="s">
        <v>416</v>
      </c>
      <c r="F1186" s="1">
        <v>43700.416493055556</v>
      </c>
      <c r="G1186">
        <v>2</v>
      </c>
      <c r="H1186">
        <v>49.75</v>
      </c>
      <c r="I1186">
        <v>99.5</v>
      </c>
      <c r="J1186">
        <v>26</v>
      </c>
      <c r="K1186" t="s">
        <v>21</v>
      </c>
      <c r="L1186">
        <v>2019</v>
      </c>
      <c r="M1186">
        <v>8</v>
      </c>
    </row>
    <row r="1187" spans="1:13" x14ac:dyDescent="0.25">
      <c r="A1187">
        <v>225166</v>
      </c>
      <c r="B1187" t="s">
        <v>417</v>
      </c>
      <c r="C1187" t="s">
        <v>14</v>
      </c>
      <c r="D1187" t="s">
        <v>19</v>
      </c>
      <c r="E1187" t="s">
        <v>418</v>
      </c>
      <c r="F1187" s="1">
        <v>43245.407777777778</v>
      </c>
      <c r="G1187">
        <v>2</v>
      </c>
      <c r="H1187">
        <v>58.37</v>
      </c>
      <c r="I1187">
        <v>116.74</v>
      </c>
      <c r="J1187">
        <v>26</v>
      </c>
      <c r="K1187" t="s">
        <v>21</v>
      </c>
      <c r="L1187">
        <v>2018</v>
      </c>
      <c r="M1187">
        <v>5</v>
      </c>
    </row>
    <row r="1188" spans="1:13" x14ac:dyDescent="0.25">
      <c r="A1188">
        <v>225166</v>
      </c>
      <c r="B1188" t="s">
        <v>417</v>
      </c>
      <c r="C1188" t="s">
        <v>14</v>
      </c>
      <c r="D1188" t="s">
        <v>19</v>
      </c>
      <c r="E1188" t="s">
        <v>418</v>
      </c>
      <c r="F1188" s="1">
        <v>43728.473703703705</v>
      </c>
      <c r="G1188">
        <v>2</v>
      </c>
      <c r="H1188">
        <v>58.29</v>
      </c>
      <c r="I1188">
        <v>116.58</v>
      </c>
      <c r="J1188">
        <v>26</v>
      </c>
      <c r="K1188" t="s">
        <v>21</v>
      </c>
      <c r="L1188">
        <v>2019</v>
      </c>
      <c r="M1188">
        <v>9</v>
      </c>
    </row>
    <row r="1189" spans="1:13" x14ac:dyDescent="0.25">
      <c r="A1189">
        <v>116895</v>
      </c>
      <c r="B1189" t="s">
        <v>419</v>
      </c>
      <c r="C1189" t="s">
        <v>336</v>
      </c>
      <c r="D1189" t="s">
        <v>54</v>
      </c>
      <c r="E1189" t="s">
        <v>420</v>
      </c>
      <c r="F1189" s="1">
        <v>43245.407777777778</v>
      </c>
      <c r="G1189">
        <v>3</v>
      </c>
      <c r="H1189">
        <v>108.83</v>
      </c>
      <c r="I1189">
        <v>326.49</v>
      </c>
      <c r="J1189">
        <v>26</v>
      </c>
      <c r="K1189" t="s">
        <v>21</v>
      </c>
      <c r="L1189">
        <v>2018</v>
      </c>
      <c r="M1189">
        <v>5</v>
      </c>
    </row>
    <row r="1190" spans="1:13" x14ac:dyDescent="0.25">
      <c r="A1190">
        <v>187299</v>
      </c>
      <c r="B1190" t="s">
        <v>421</v>
      </c>
      <c r="C1190" t="s">
        <v>14</v>
      </c>
      <c r="D1190" t="s">
        <v>19</v>
      </c>
      <c r="E1190" t="s">
        <v>422</v>
      </c>
      <c r="F1190" s="1">
        <v>43161.33153935185</v>
      </c>
      <c r="G1190">
        <v>1</v>
      </c>
      <c r="H1190">
        <v>1013.67</v>
      </c>
      <c r="I1190">
        <v>1013.67</v>
      </c>
      <c r="J1190">
        <v>26</v>
      </c>
      <c r="K1190" t="s">
        <v>21</v>
      </c>
      <c r="L1190">
        <v>2018</v>
      </c>
      <c r="M1190">
        <v>3</v>
      </c>
    </row>
    <row r="1191" spans="1:13" x14ac:dyDescent="0.25">
      <c r="A1191">
        <v>196696</v>
      </c>
      <c r="B1191" t="s">
        <v>423</v>
      </c>
      <c r="C1191" t="s">
        <v>14</v>
      </c>
      <c r="D1191" t="s">
        <v>19</v>
      </c>
      <c r="E1191" t="s">
        <v>424</v>
      </c>
      <c r="F1191" s="1">
        <v>43168.342291666668</v>
      </c>
      <c r="G1191">
        <v>1</v>
      </c>
      <c r="H1191">
        <v>46.66</v>
      </c>
      <c r="I1191">
        <v>46.66</v>
      </c>
      <c r="J1191">
        <v>26</v>
      </c>
      <c r="K1191" t="s">
        <v>21</v>
      </c>
      <c r="L1191">
        <v>2018</v>
      </c>
      <c r="M1191">
        <v>3</v>
      </c>
    </row>
    <row r="1192" spans="1:13" x14ac:dyDescent="0.25">
      <c r="A1192">
        <v>196696</v>
      </c>
      <c r="B1192" t="s">
        <v>423</v>
      </c>
      <c r="C1192" t="s">
        <v>14</v>
      </c>
      <c r="D1192" t="s">
        <v>19</v>
      </c>
      <c r="E1192" t="s">
        <v>424</v>
      </c>
      <c r="F1192" s="1">
        <v>43168.342291666668</v>
      </c>
      <c r="G1192">
        <v>2</v>
      </c>
      <c r="H1192">
        <v>46.66</v>
      </c>
      <c r="I1192">
        <v>93.32</v>
      </c>
      <c r="J1192">
        <v>26</v>
      </c>
      <c r="K1192" t="s">
        <v>21</v>
      </c>
      <c r="L1192">
        <v>2018</v>
      </c>
      <c r="M1192">
        <v>3</v>
      </c>
    </row>
    <row r="1193" spans="1:13" x14ac:dyDescent="0.25">
      <c r="A1193">
        <v>196696</v>
      </c>
      <c r="B1193" t="s">
        <v>423</v>
      </c>
      <c r="C1193" t="s">
        <v>14</v>
      </c>
      <c r="D1193" t="s">
        <v>19</v>
      </c>
      <c r="E1193" t="s">
        <v>424</v>
      </c>
      <c r="F1193" s="1">
        <v>43223.54583333333</v>
      </c>
      <c r="G1193">
        <v>1</v>
      </c>
      <c r="H1193">
        <v>46.66</v>
      </c>
      <c r="I1193">
        <v>46.66</v>
      </c>
      <c r="J1193">
        <v>26</v>
      </c>
      <c r="K1193" t="s">
        <v>21</v>
      </c>
      <c r="L1193">
        <v>2018</v>
      </c>
      <c r="M1193">
        <v>5</v>
      </c>
    </row>
    <row r="1194" spans="1:13" x14ac:dyDescent="0.25">
      <c r="A1194">
        <v>196696</v>
      </c>
      <c r="B1194" t="s">
        <v>423</v>
      </c>
      <c r="C1194" t="s">
        <v>14</v>
      </c>
      <c r="D1194" t="s">
        <v>19</v>
      </c>
      <c r="E1194" t="s">
        <v>424</v>
      </c>
      <c r="F1194" s="1">
        <v>43223.54583333333</v>
      </c>
      <c r="G1194">
        <v>2</v>
      </c>
      <c r="H1194">
        <v>46.66</v>
      </c>
      <c r="I1194">
        <v>93.32</v>
      </c>
      <c r="J1194">
        <v>26</v>
      </c>
      <c r="K1194" t="s">
        <v>21</v>
      </c>
      <c r="L1194">
        <v>2018</v>
      </c>
      <c r="M1194">
        <v>5</v>
      </c>
    </row>
    <row r="1195" spans="1:13" x14ac:dyDescent="0.25">
      <c r="A1195">
        <v>151949</v>
      </c>
      <c r="B1195" t="s">
        <v>425</v>
      </c>
      <c r="C1195" t="s">
        <v>14</v>
      </c>
      <c r="D1195" t="s">
        <v>19</v>
      </c>
      <c r="E1195" t="s">
        <v>424</v>
      </c>
      <c r="F1195" s="1">
        <v>43224.365277777775</v>
      </c>
      <c r="G1195">
        <v>1</v>
      </c>
      <c r="H1195">
        <v>149.63</v>
      </c>
      <c r="I1195">
        <v>149.63</v>
      </c>
      <c r="J1195">
        <v>26</v>
      </c>
      <c r="K1195" t="s">
        <v>21</v>
      </c>
      <c r="L1195">
        <v>2018</v>
      </c>
      <c r="M1195">
        <v>5</v>
      </c>
    </row>
    <row r="1196" spans="1:13" x14ac:dyDescent="0.25">
      <c r="A1196">
        <v>988133</v>
      </c>
      <c r="B1196" t="s">
        <v>426</v>
      </c>
      <c r="C1196" t="s">
        <v>14</v>
      </c>
      <c r="D1196" t="s">
        <v>19</v>
      </c>
      <c r="E1196" t="s">
        <v>424</v>
      </c>
      <c r="F1196" s="1">
        <v>43763.355208333334</v>
      </c>
      <c r="G1196">
        <v>1</v>
      </c>
      <c r="H1196">
        <v>155.38</v>
      </c>
      <c r="I1196">
        <v>155.38</v>
      </c>
      <c r="J1196">
        <v>26</v>
      </c>
      <c r="K1196" t="s">
        <v>21</v>
      </c>
      <c r="L1196">
        <v>2019</v>
      </c>
      <c r="M1196">
        <v>10</v>
      </c>
    </row>
    <row r="1197" spans="1:13" x14ac:dyDescent="0.25">
      <c r="A1197">
        <v>850724</v>
      </c>
      <c r="B1197" t="s">
        <v>427</v>
      </c>
      <c r="C1197" t="s">
        <v>14</v>
      </c>
      <c r="D1197" t="s">
        <v>19</v>
      </c>
      <c r="E1197" t="s">
        <v>424</v>
      </c>
      <c r="F1197" s="1">
        <v>43168.342291666668</v>
      </c>
      <c r="G1197">
        <v>1</v>
      </c>
      <c r="H1197">
        <v>47.8</v>
      </c>
      <c r="I1197">
        <v>47.8</v>
      </c>
      <c r="J1197">
        <v>26</v>
      </c>
      <c r="K1197" t="s">
        <v>21</v>
      </c>
      <c r="L1197">
        <v>2018</v>
      </c>
      <c r="M1197">
        <v>3</v>
      </c>
    </row>
    <row r="1198" spans="1:13" x14ac:dyDescent="0.25">
      <c r="A1198">
        <v>850724</v>
      </c>
      <c r="B1198" t="s">
        <v>427</v>
      </c>
      <c r="C1198" t="s">
        <v>14</v>
      </c>
      <c r="D1198" t="s">
        <v>19</v>
      </c>
      <c r="E1198" t="s">
        <v>424</v>
      </c>
      <c r="F1198" s="1">
        <v>43784.411840277775</v>
      </c>
      <c r="G1198">
        <v>1</v>
      </c>
      <c r="H1198">
        <v>47.33</v>
      </c>
      <c r="I1198">
        <v>47.33</v>
      </c>
      <c r="J1198">
        <v>26</v>
      </c>
      <c r="K1198" t="s">
        <v>21</v>
      </c>
      <c r="L1198">
        <v>2019</v>
      </c>
      <c r="M1198">
        <v>11</v>
      </c>
    </row>
    <row r="1199" spans="1:13" x14ac:dyDescent="0.25">
      <c r="A1199">
        <v>124414</v>
      </c>
      <c r="B1199" t="s">
        <v>428</v>
      </c>
      <c r="C1199" t="s">
        <v>14</v>
      </c>
      <c r="D1199" t="s">
        <v>19</v>
      </c>
      <c r="E1199" t="s">
        <v>424</v>
      </c>
      <c r="F1199" s="1">
        <v>43784.411840277775</v>
      </c>
      <c r="G1199">
        <v>1</v>
      </c>
      <c r="H1199">
        <v>46.79</v>
      </c>
      <c r="I1199">
        <v>46.79</v>
      </c>
      <c r="J1199">
        <v>26</v>
      </c>
      <c r="K1199" t="s">
        <v>21</v>
      </c>
      <c r="L1199">
        <v>2019</v>
      </c>
      <c r="M1199">
        <v>11</v>
      </c>
    </row>
    <row r="1200" spans="1:13" x14ac:dyDescent="0.25">
      <c r="A1200">
        <v>167408</v>
      </c>
      <c r="B1200" t="s">
        <v>429</v>
      </c>
      <c r="C1200" t="s">
        <v>14</v>
      </c>
      <c r="D1200" t="s">
        <v>54</v>
      </c>
      <c r="E1200" t="s">
        <v>430</v>
      </c>
      <c r="F1200" s="1">
        <v>43238.34957175926</v>
      </c>
      <c r="G1200">
        <v>5</v>
      </c>
      <c r="H1200">
        <v>48.75</v>
      </c>
      <c r="I1200">
        <v>243.75</v>
      </c>
      <c r="J1200">
        <v>26</v>
      </c>
      <c r="K1200" t="s">
        <v>21</v>
      </c>
      <c r="L1200">
        <v>2018</v>
      </c>
      <c r="M1200">
        <v>5</v>
      </c>
    </row>
    <row r="1201" spans="1:13" x14ac:dyDescent="0.25">
      <c r="A1201">
        <v>167409</v>
      </c>
      <c r="B1201" t="s">
        <v>431</v>
      </c>
      <c r="C1201" t="s">
        <v>14</v>
      </c>
      <c r="D1201" t="s">
        <v>19</v>
      </c>
      <c r="E1201" t="s">
        <v>430</v>
      </c>
      <c r="F1201" s="1">
        <v>43409.391932870371</v>
      </c>
      <c r="G1201">
        <v>3</v>
      </c>
      <c r="H1201">
        <v>75.03</v>
      </c>
      <c r="I1201">
        <v>225.09</v>
      </c>
      <c r="J1201">
        <v>26</v>
      </c>
      <c r="K1201" t="s">
        <v>21</v>
      </c>
      <c r="L1201">
        <v>2018</v>
      </c>
      <c r="M1201">
        <v>11</v>
      </c>
    </row>
    <row r="1202" spans="1:13" x14ac:dyDescent="0.25">
      <c r="A1202">
        <v>167409</v>
      </c>
      <c r="B1202" t="s">
        <v>431</v>
      </c>
      <c r="C1202" t="s">
        <v>14</v>
      </c>
      <c r="D1202" t="s">
        <v>19</v>
      </c>
      <c r="E1202" t="s">
        <v>430</v>
      </c>
      <c r="F1202" s="1">
        <v>43413.401238425926</v>
      </c>
      <c r="G1202">
        <v>2</v>
      </c>
      <c r="H1202">
        <v>75.03</v>
      </c>
      <c r="I1202">
        <v>150.06</v>
      </c>
      <c r="J1202">
        <v>26</v>
      </c>
      <c r="K1202" t="s">
        <v>21</v>
      </c>
      <c r="L1202">
        <v>2018</v>
      </c>
      <c r="M1202">
        <v>11</v>
      </c>
    </row>
    <row r="1203" spans="1:13" x14ac:dyDescent="0.25">
      <c r="A1203">
        <v>167409</v>
      </c>
      <c r="B1203" t="s">
        <v>431</v>
      </c>
      <c r="C1203" t="s">
        <v>14</v>
      </c>
      <c r="D1203" t="s">
        <v>19</v>
      </c>
      <c r="E1203" t="s">
        <v>430</v>
      </c>
      <c r="F1203" s="1">
        <v>43507.355868055558</v>
      </c>
      <c r="G1203">
        <v>2</v>
      </c>
      <c r="H1203">
        <v>74.37</v>
      </c>
      <c r="I1203">
        <v>148.74</v>
      </c>
      <c r="J1203">
        <v>26</v>
      </c>
      <c r="K1203" t="s">
        <v>21</v>
      </c>
      <c r="L1203">
        <v>2019</v>
      </c>
      <c r="M1203">
        <v>2</v>
      </c>
    </row>
    <row r="1204" spans="1:13" x14ac:dyDescent="0.25">
      <c r="A1204">
        <v>167409</v>
      </c>
      <c r="B1204" t="s">
        <v>431</v>
      </c>
      <c r="C1204" t="s">
        <v>14</v>
      </c>
      <c r="D1204" t="s">
        <v>19</v>
      </c>
      <c r="E1204" t="s">
        <v>430</v>
      </c>
      <c r="F1204" s="1">
        <v>43707.40221064815</v>
      </c>
      <c r="G1204">
        <v>3</v>
      </c>
      <c r="H1204">
        <v>73.650000000000006</v>
      </c>
      <c r="I1204">
        <v>220.95</v>
      </c>
      <c r="J1204">
        <v>26</v>
      </c>
      <c r="K1204" t="s">
        <v>21</v>
      </c>
      <c r="L1204">
        <v>2019</v>
      </c>
      <c r="M1204">
        <v>8</v>
      </c>
    </row>
    <row r="1205" spans="1:13" x14ac:dyDescent="0.25">
      <c r="A1205">
        <v>167409</v>
      </c>
      <c r="B1205" t="s">
        <v>431</v>
      </c>
      <c r="C1205" t="s">
        <v>14</v>
      </c>
      <c r="D1205" t="s">
        <v>19</v>
      </c>
      <c r="E1205" t="s">
        <v>430</v>
      </c>
      <c r="F1205" s="1">
        <v>43805.437905092593</v>
      </c>
      <c r="G1205">
        <v>3</v>
      </c>
      <c r="H1205">
        <v>74.28</v>
      </c>
      <c r="I1205">
        <v>222.84</v>
      </c>
      <c r="J1205">
        <v>26</v>
      </c>
      <c r="K1205" t="s">
        <v>21</v>
      </c>
      <c r="L1205">
        <v>2019</v>
      </c>
      <c r="M1205">
        <v>12</v>
      </c>
    </row>
    <row r="1206" spans="1:13" x14ac:dyDescent="0.25">
      <c r="A1206">
        <v>193724</v>
      </c>
      <c r="B1206" t="s">
        <v>432</v>
      </c>
      <c r="C1206" t="s">
        <v>14</v>
      </c>
      <c r="D1206" t="s">
        <v>19</v>
      </c>
      <c r="E1206" t="s">
        <v>433</v>
      </c>
      <c r="F1206" s="1">
        <v>43238.34957175926</v>
      </c>
      <c r="G1206">
        <v>3</v>
      </c>
      <c r="H1206">
        <v>68.319999999999993</v>
      </c>
      <c r="I1206">
        <v>204.96</v>
      </c>
      <c r="J1206">
        <v>26</v>
      </c>
      <c r="K1206" t="s">
        <v>21</v>
      </c>
      <c r="L1206">
        <v>2018</v>
      </c>
      <c r="M1206">
        <v>5</v>
      </c>
    </row>
    <row r="1207" spans="1:13" x14ac:dyDescent="0.25">
      <c r="A1207">
        <v>193724</v>
      </c>
      <c r="B1207" t="s">
        <v>432</v>
      </c>
      <c r="C1207" t="s">
        <v>14</v>
      </c>
      <c r="D1207" t="s">
        <v>19</v>
      </c>
      <c r="E1207" t="s">
        <v>433</v>
      </c>
      <c r="F1207" s="1">
        <v>43469.533055555556</v>
      </c>
      <c r="G1207">
        <v>3</v>
      </c>
      <c r="H1207">
        <v>68.33</v>
      </c>
      <c r="I1207">
        <v>204.99</v>
      </c>
      <c r="J1207">
        <v>26</v>
      </c>
      <c r="K1207" t="s">
        <v>21</v>
      </c>
      <c r="L1207">
        <v>2019</v>
      </c>
      <c r="M1207">
        <v>1</v>
      </c>
    </row>
    <row r="1208" spans="1:13" x14ac:dyDescent="0.25">
      <c r="A1208">
        <v>193724</v>
      </c>
      <c r="B1208" t="s">
        <v>432</v>
      </c>
      <c r="C1208" t="s">
        <v>14</v>
      </c>
      <c r="D1208" t="s">
        <v>19</v>
      </c>
      <c r="E1208" t="s">
        <v>433</v>
      </c>
      <c r="F1208" s="1">
        <v>43686.393900462965</v>
      </c>
      <c r="G1208">
        <v>3</v>
      </c>
      <c r="H1208">
        <v>68.27</v>
      </c>
      <c r="I1208">
        <v>204.81</v>
      </c>
      <c r="J1208">
        <v>26</v>
      </c>
      <c r="K1208" t="s">
        <v>21</v>
      </c>
      <c r="L1208">
        <v>2019</v>
      </c>
      <c r="M1208">
        <v>8</v>
      </c>
    </row>
    <row r="1209" spans="1:13" x14ac:dyDescent="0.25">
      <c r="A1209">
        <v>193724</v>
      </c>
      <c r="B1209" t="s">
        <v>432</v>
      </c>
      <c r="C1209" t="s">
        <v>14</v>
      </c>
      <c r="D1209" t="s">
        <v>19</v>
      </c>
      <c r="E1209" t="s">
        <v>433</v>
      </c>
      <c r="F1209" s="1">
        <v>43777.428796296299</v>
      </c>
      <c r="G1209">
        <v>3</v>
      </c>
      <c r="H1209">
        <v>68.239999999999995</v>
      </c>
      <c r="I1209">
        <v>204.72</v>
      </c>
      <c r="J1209">
        <v>26</v>
      </c>
      <c r="K1209" t="s">
        <v>21</v>
      </c>
      <c r="L1209">
        <v>2019</v>
      </c>
      <c r="M1209">
        <v>11</v>
      </c>
    </row>
    <row r="1210" spans="1:13" x14ac:dyDescent="0.25">
      <c r="A1210">
        <v>202405</v>
      </c>
      <c r="B1210" t="s">
        <v>434</v>
      </c>
      <c r="C1210" t="s">
        <v>14</v>
      </c>
      <c r="D1210" t="s">
        <v>19</v>
      </c>
      <c r="E1210" t="s">
        <v>435</v>
      </c>
      <c r="F1210" s="1">
        <v>43420.494733796295</v>
      </c>
      <c r="G1210">
        <v>1</v>
      </c>
      <c r="H1210">
        <v>869.12</v>
      </c>
      <c r="I1210">
        <v>869.12</v>
      </c>
      <c r="J1210">
        <v>26</v>
      </c>
      <c r="K1210" t="s">
        <v>21</v>
      </c>
      <c r="L1210">
        <v>2018</v>
      </c>
      <c r="M1210">
        <v>11</v>
      </c>
    </row>
    <row r="1211" spans="1:13" x14ac:dyDescent="0.25">
      <c r="A1211">
        <v>114926</v>
      </c>
      <c r="B1211" t="s">
        <v>436</v>
      </c>
      <c r="C1211" t="s">
        <v>14</v>
      </c>
      <c r="D1211" t="s">
        <v>19</v>
      </c>
      <c r="E1211" t="s">
        <v>437</v>
      </c>
      <c r="F1211" s="1">
        <v>43735.376712962963</v>
      </c>
      <c r="G1211">
        <v>1</v>
      </c>
      <c r="H1211">
        <v>53.24</v>
      </c>
      <c r="I1211">
        <v>53.24</v>
      </c>
      <c r="J1211">
        <v>26</v>
      </c>
      <c r="K1211" t="s">
        <v>21</v>
      </c>
      <c r="L1211">
        <v>2019</v>
      </c>
      <c r="M1211">
        <v>9</v>
      </c>
    </row>
    <row r="1212" spans="1:13" x14ac:dyDescent="0.25">
      <c r="A1212">
        <v>114926</v>
      </c>
      <c r="B1212" t="s">
        <v>436</v>
      </c>
      <c r="C1212" t="s">
        <v>14</v>
      </c>
      <c r="D1212" t="s">
        <v>19</v>
      </c>
      <c r="E1212" t="s">
        <v>437</v>
      </c>
      <c r="F1212" s="1">
        <v>43735.376712962963</v>
      </c>
      <c r="G1212">
        <v>1</v>
      </c>
      <c r="H1212">
        <v>53.24</v>
      </c>
      <c r="I1212">
        <v>53.24</v>
      </c>
      <c r="J1212">
        <v>26</v>
      </c>
      <c r="K1212" t="s">
        <v>21</v>
      </c>
      <c r="L1212">
        <v>2019</v>
      </c>
      <c r="M1212">
        <v>9</v>
      </c>
    </row>
    <row r="1213" spans="1:13" x14ac:dyDescent="0.25">
      <c r="A1213">
        <v>114929</v>
      </c>
      <c r="B1213" t="s">
        <v>438</v>
      </c>
      <c r="C1213" t="s">
        <v>14</v>
      </c>
      <c r="D1213" t="s">
        <v>19</v>
      </c>
      <c r="E1213" t="s">
        <v>437</v>
      </c>
      <c r="F1213" s="1">
        <v>43304.360081018516</v>
      </c>
      <c r="G1213">
        <v>1</v>
      </c>
      <c r="H1213">
        <v>131.59</v>
      </c>
      <c r="I1213">
        <v>131.59</v>
      </c>
      <c r="J1213">
        <v>26</v>
      </c>
      <c r="K1213" t="s">
        <v>21</v>
      </c>
      <c r="L1213">
        <v>2018</v>
      </c>
      <c r="M1213">
        <v>7</v>
      </c>
    </row>
    <row r="1214" spans="1:13" x14ac:dyDescent="0.25">
      <c r="A1214">
        <v>114933</v>
      </c>
      <c r="B1214" t="s">
        <v>439</v>
      </c>
      <c r="C1214" t="s">
        <v>14</v>
      </c>
      <c r="D1214" t="s">
        <v>19</v>
      </c>
      <c r="E1214" t="s">
        <v>440</v>
      </c>
      <c r="F1214" s="1">
        <v>43476.400891203702</v>
      </c>
      <c r="G1214">
        <v>1</v>
      </c>
      <c r="H1214">
        <v>135.04</v>
      </c>
      <c r="I1214">
        <v>135.04</v>
      </c>
      <c r="J1214">
        <v>26</v>
      </c>
      <c r="K1214" t="s">
        <v>21</v>
      </c>
      <c r="L1214">
        <v>2019</v>
      </c>
      <c r="M1214">
        <v>1</v>
      </c>
    </row>
    <row r="1215" spans="1:13" x14ac:dyDescent="0.25">
      <c r="A1215">
        <v>208466</v>
      </c>
      <c r="B1215" t="s">
        <v>441</v>
      </c>
      <c r="C1215" t="s">
        <v>14</v>
      </c>
      <c r="D1215" t="s">
        <v>77</v>
      </c>
      <c r="E1215" t="s">
        <v>442</v>
      </c>
      <c r="F1215" s="1">
        <v>43560.378506944442</v>
      </c>
      <c r="G1215">
        <v>1</v>
      </c>
      <c r="H1215">
        <v>792.77</v>
      </c>
      <c r="I1215">
        <v>792.77</v>
      </c>
      <c r="J1215">
        <v>26</v>
      </c>
      <c r="K1215" t="s">
        <v>21</v>
      </c>
      <c r="L1215">
        <v>2019</v>
      </c>
      <c r="M1215">
        <v>4</v>
      </c>
    </row>
    <row r="1216" spans="1:13" x14ac:dyDescent="0.25">
      <c r="A1216">
        <v>501505</v>
      </c>
      <c r="B1216" t="s">
        <v>443</v>
      </c>
      <c r="C1216" t="s">
        <v>14</v>
      </c>
      <c r="D1216" t="s">
        <v>444</v>
      </c>
      <c r="F1216" s="1">
        <v>43805.366782407407</v>
      </c>
      <c r="G1216">
        <v>1</v>
      </c>
      <c r="H1216">
        <v>745.14</v>
      </c>
      <c r="I1216">
        <v>745.14</v>
      </c>
      <c r="J1216">
        <v>26</v>
      </c>
      <c r="K1216" t="s">
        <v>21</v>
      </c>
      <c r="L1216">
        <v>2019</v>
      </c>
      <c r="M1216">
        <v>12</v>
      </c>
    </row>
    <row r="1217" spans="1:13" x14ac:dyDescent="0.25">
      <c r="A1217">
        <v>100802</v>
      </c>
      <c r="B1217" t="s">
        <v>445</v>
      </c>
      <c r="C1217" t="s">
        <v>14</v>
      </c>
      <c r="D1217" t="s">
        <v>444</v>
      </c>
      <c r="E1217" t="s">
        <v>446</v>
      </c>
      <c r="F1217" s="1">
        <v>43147.419270833336</v>
      </c>
      <c r="G1217">
        <v>3</v>
      </c>
      <c r="H1217">
        <v>73.599999999999994</v>
      </c>
      <c r="I1217">
        <v>220.79</v>
      </c>
      <c r="J1217">
        <v>26</v>
      </c>
      <c r="K1217" t="s">
        <v>21</v>
      </c>
      <c r="L1217">
        <v>2018</v>
      </c>
      <c r="M1217">
        <v>2</v>
      </c>
    </row>
    <row r="1218" spans="1:13" x14ac:dyDescent="0.25">
      <c r="A1218">
        <v>179761</v>
      </c>
      <c r="B1218" t="s">
        <v>447</v>
      </c>
      <c r="C1218" t="s">
        <v>14</v>
      </c>
      <c r="D1218" t="s">
        <v>19</v>
      </c>
      <c r="E1218" t="s">
        <v>448</v>
      </c>
      <c r="F1218" s="1">
        <v>43630.414375</v>
      </c>
      <c r="G1218">
        <v>1</v>
      </c>
      <c r="H1218">
        <v>89.73</v>
      </c>
      <c r="I1218">
        <v>89.73</v>
      </c>
      <c r="J1218">
        <v>26</v>
      </c>
      <c r="K1218" t="s">
        <v>21</v>
      </c>
      <c r="L1218">
        <v>2019</v>
      </c>
      <c r="M1218">
        <v>6</v>
      </c>
    </row>
    <row r="1219" spans="1:13" x14ac:dyDescent="0.25">
      <c r="A1219">
        <v>134821</v>
      </c>
      <c r="B1219" t="s">
        <v>449</v>
      </c>
      <c r="C1219" t="s">
        <v>14</v>
      </c>
      <c r="D1219" t="s">
        <v>77</v>
      </c>
      <c r="E1219" t="s">
        <v>133</v>
      </c>
      <c r="F1219" s="1">
        <v>43133.389444444445</v>
      </c>
      <c r="G1219">
        <v>2</v>
      </c>
      <c r="H1219">
        <v>264.99</v>
      </c>
      <c r="I1219">
        <v>529.98</v>
      </c>
      <c r="J1219">
        <v>26</v>
      </c>
      <c r="K1219" t="s">
        <v>21</v>
      </c>
      <c r="L1219">
        <v>2018</v>
      </c>
      <c r="M1219">
        <v>2</v>
      </c>
    </row>
    <row r="1220" spans="1:13" x14ac:dyDescent="0.25">
      <c r="A1220">
        <v>134821</v>
      </c>
      <c r="B1220" t="s">
        <v>449</v>
      </c>
      <c r="C1220" t="s">
        <v>14</v>
      </c>
      <c r="D1220" t="s">
        <v>77</v>
      </c>
      <c r="E1220" t="s">
        <v>133</v>
      </c>
      <c r="F1220" s="1">
        <v>43805.406064814815</v>
      </c>
      <c r="G1220">
        <v>1</v>
      </c>
      <c r="H1220">
        <v>375.45</v>
      </c>
      <c r="I1220">
        <v>375.45</v>
      </c>
      <c r="J1220">
        <v>26</v>
      </c>
      <c r="K1220" t="s">
        <v>21</v>
      </c>
      <c r="L1220">
        <v>2019</v>
      </c>
      <c r="M1220">
        <v>12</v>
      </c>
    </row>
    <row r="1221" spans="1:13" x14ac:dyDescent="0.25">
      <c r="A1221">
        <v>134824</v>
      </c>
      <c r="B1221" t="s">
        <v>450</v>
      </c>
      <c r="C1221" t="s">
        <v>14</v>
      </c>
      <c r="D1221" t="s">
        <v>77</v>
      </c>
      <c r="E1221" t="s">
        <v>133</v>
      </c>
      <c r="F1221" s="1">
        <v>43252.382361111115</v>
      </c>
      <c r="G1221">
        <v>2</v>
      </c>
      <c r="H1221">
        <v>199.98</v>
      </c>
      <c r="I1221">
        <v>399.96</v>
      </c>
      <c r="J1221">
        <v>26</v>
      </c>
      <c r="K1221" t="s">
        <v>21</v>
      </c>
      <c r="L1221">
        <v>2018</v>
      </c>
      <c r="M1221">
        <v>6</v>
      </c>
    </row>
    <row r="1222" spans="1:13" x14ac:dyDescent="0.25">
      <c r="A1222">
        <v>128740</v>
      </c>
      <c r="B1222" t="s">
        <v>451</v>
      </c>
      <c r="C1222" t="s">
        <v>14</v>
      </c>
      <c r="D1222" t="s">
        <v>19</v>
      </c>
      <c r="E1222" t="s">
        <v>452</v>
      </c>
      <c r="F1222" s="1">
        <v>43238.34957175926</v>
      </c>
      <c r="G1222">
        <v>1</v>
      </c>
      <c r="H1222">
        <v>684.92</v>
      </c>
      <c r="I1222">
        <v>684.92</v>
      </c>
      <c r="J1222">
        <v>26</v>
      </c>
      <c r="K1222" t="s">
        <v>21</v>
      </c>
      <c r="L1222">
        <v>2018</v>
      </c>
      <c r="M1222">
        <v>5</v>
      </c>
    </row>
    <row r="1223" spans="1:13" x14ac:dyDescent="0.25">
      <c r="A1223">
        <v>128740</v>
      </c>
      <c r="B1223" t="s">
        <v>451</v>
      </c>
      <c r="C1223" t="s">
        <v>14</v>
      </c>
      <c r="D1223" t="s">
        <v>19</v>
      </c>
      <c r="E1223" t="s">
        <v>452</v>
      </c>
      <c r="F1223" s="1">
        <v>43707.40221064815</v>
      </c>
      <c r="G1223">
        <v>1</v>
      </c>
      <c r="H1223">
        <v>688.31</v>
      </c>
      <c r="I1223">
        <v>688.31</v>
      </c>
      <c r="J1223">
        <v>26</v>
      </c>
      <c r="K1223" t="s">
        <v>21</v>
      </c>
      <c r="L1223">
        <v>2019</v>
      </c>
      <c r="M1223">
        <v>8</v>
      </c>
    </row>
    <row r="1224" spans="1:13" x14ac:dyDescent="0.25">
      <c r="A1224">
        <v>210023</v>
      </c>
      <c r="B1224" t="s">
        <v>453</v>
      </c>
      <c r="C1224" t="s">
        <v>14</v>
      </c>
      <c r="D1224" t="s">
        <v>19</v>
      </c>
      <c r="E1224" t="s">
        <v>454</v>
      </c>
      <c r="F1224" s="1">
        <v>43812.338703703703</v>
      </c>
      <c r="G1224">
        <v>1</v>
      </c>
      <c r="H1224">
        <v>983.86</v>
      </c>
      <c r="I1224">
        <v>983.86</v>
      </c>
      <c r="J1224">
        <v>26</v>
      </c>
      <c r="K1224" t="s">
        <v>21</v>
      </c>
      <c r="L1224">
        <v>2019</v>
      </c>
      <c r="M1224">
        <v>12</v>
      </c>
    </row>
    <row r="1225" spans="1:13" x14ac:dyDescent="0.25">
      <c r="A1225">
        <v>185273</v>
      </c>
      <c r="B1225" t="s">
        <v>455</v>
      </c>
      <c r="C1225" t="s">
        <v>14</v>
      </c>
      <c r="D1225" t="s">
        <v>19</v>
      </c>
      <c r="E1225" t="s">
        <v>456</v>
      </c>
      <c r="F1225" s="1">
        <v>43367.405925925923</v>
      </c>
      <c r="G1225">
        <v>1</v>
      </c>
      <c r="H1225">
        <v>811.22</v>
      </c>
      <c r="I1225">
        <v>811.22</v>
      </c>
      <c r="J1225">
        <v>26</v>
      </c>
      <c r="K1225" t="s">
        <v>21</v>
      </c>
      <c r="L1225">
        <v>2018</v>
      </c>
      <c r="M1225">
        <v>9</v>
      </c>
    </row>
    <row r="1226" spans="1:13" x14ac:dyDescent="0.25">
      <c r="A1226">
        <v>178675</v>
      </c>
      <c r="B1226" t="s">
        <v>457</v>
      </c>
      <c r="C1226" t="s">
        <v>14</v>
      </c>
      <c r="D1226" t="s">
        <v>19</v>
      </c>
      <c r="E1226" t="s">
        <v>33</v>
      </c>
      <c r="F1226" s="1">
        <v>43609.430601851855</v>
      </c>
      <c r="G1226">
        <v>1</v>
      </c>
      <c r="H1226">
        <v>131.26</v>
      </c>
      <c r="I1226">
        <v>131.26</v>
      </c>
      <c r="J1226">
        <v>26</v>
      </c>
      <c r="K1226" t="s">
        <v>21</v>
      </c>
      <c r="L1226">
        <v>2019</v>
      </c>
      <c r="M1226">
        <v>5</v>
      </c>
    </row>
    <row r="1227" spans="1:13" x14ac:dyDescent="0.25">
      <c r="A1227">
        <v>178675</v>
      </c>
      <c r="B1227" t="s">
        <v>457</v>
      </c>
      <c r="C1227" t="s">
        <v>14</v>
      </c>
      <c r="D1227" t="s">
        <v>19</v>
      </c>
      <c r="E1227" t="s">
        <v>33</v>
      </c>
      <c r="F1227" s="1">
        <v>43609.430601851855</v>
      </c>
      <c r="G1227">
        <v>1</v>
      </c>
      <c r="H1227">
        <v>131.26</v>
      </c>
      <c r="I1227">
        <v>131.26</v>
      </c>
      <c r="J1227">
        <v>26</v>
      </c>
      <c r="K1227" t="s">
        <v>21</v>
      </c>
      <c r="L1227">
        <v>2019</v>
      </c>
      <c r="M1227">
        <v>5</v>
      </c>
    </row>
    <row r="1228" spans="1:13" x14ac:dyDescent="0.25">
      <c r="A1228">
        <v>178675</v>
      </c>
      <c r="B1228" t="s">
        <v>457</v>
      </c>
      <c r="C1228" t="s">
        <v>14</v>
      </c>
      <c r="D1228" t="s">
        <v>19</v>
      </c>
      <c r="E1228" t="s">
        <v>33</v>
      </c>
      <c r="F1228" s="1">
        <v>43756.416481481479</v>
      </c>
      <c r="G1228">
        <v>1</v>
      </c>
      <c r="H1228">
        <v>131.11000000000001</v>
      </c>
      <c r="I1228">
        <v>131.11000000000001</v>
      </c>
      <c r="J1228">
        <v>26</v>
      </c>
      <c r="K1228" t="s">
        <v>21</v>
      </c>
      <c r="L1228">
        <v>2019</v>
      </c>
      <c r="M1228">
        <v>10</v>
      </c>
    </row>
    <row r="1229" spans="1:13" x14ac:dyDescent="0.25">
      <c r="A1229">
        <v>117189</v>
      </c>
      <c r="B1229" t="s">
        <v>458</v>
      </c>
      <c r="C1229" t="s">
        <v>14</v>
      </c>
      <c r="D1229" t="s">
        <v>19</v>
      </c>
      <c r="E1229" t="s">
        <v>459</v>
      </c>
      <c r="F1229" s="1">
        <v>43161.33153935185</v>
      </c>
      <c r="G1229">
        <v>3</v>
      </c>
      <c r="H1229">
        <v>55.88</v>
      </c>
      <c r="I1229">
        <v>167.64</v>
      </c>
      <c r="J1229">
        <v>26</v>
      </c>
      <c r="K1229" t="s">
        <v>21</v>
      </c>
      <c r="L1229">
        <v>2018</v>
      </c>
      <c r="M1229">
        <v>3</v>
      </c>
    </row>
    <row r="1230" spans="1:13" x14ac:dyDescent="0.25">
      <c r="A1230">
        <v>117189</v>
      </c>
      <c r="B1230" t="s">
        <v>458</v>
      </c>
      <c r="C1230" t="s">
        <v>14</v>
      </c>
      <c r="D1230" t="s">
        <v>19</v>
      </c>
      <c r="E1230" t="s">
        <v>459</v>
      </c>
      <c r="F1230" s="1">
        <v>43553.348553240743</v>
      </c>
      <c r="G1230">
        <v>1</v>
      </c>
      <c r="H1230">
        <v>55.87</v>
      </c>
      <c r="I1230">
        <v>55.87</v>
      </c>
      <c r="J1230">
        <v>26</v>
      </c>
      <c r="K1230" t="s">
        <v>21</v>
      </c>
      <c r="L1230">
        <v>2019</v>
      </c>
      <c r="M1230">
        <v>3</v>
      </c>
    </row>
    <row r="1231" spans="1:13" x14ac:dyDescent="0.25">
      <c r="A1231">
        <v>117189</v>
      </c>
      <c r="B1231" t="s">
        <v>458</v>
      </c>
      <c r="C1231" t="s">
        <v>14</v>
      </c>
      <c r="D1231" t="s">
        <v>19</v>
      </c>
      <c r="E1231" t="s">
        <v>459</v>
      </c>
      <c r="F1231" s="1">
        <v>43553.348553240743</v>
      </c>
      <c r="G1231">
        <v>2</v>
      </c>
      <c r="H1231">
        <v>55.87</v>
      </c>
      <c r="I1231">
        <v>111.74</v>
      </c>
      <c r="J1231">
        <v>26</v>
      </c>
      <c r="K1231" t="s">
        <v>21</v>
      </c>
      <c r="L1231">
        <v>2019</v>
      </c>
      <c r="M1231">
        <v>3</v>
      </c>
    </row>
    <row r="1232" spans="1:13" x14ac:dyDescent="0.25">
      <c r="A1232">
        <v>117189</v>
      </c>
      <c r="B1232" t="s">
        <v>458</v>
      </c>
      <c r="C1232" t="s">
        <v>14</v>
      </c>
      <c r="D1232" t="s">
        <v>19</v>
      </c>
      <c r="E1232" t="s">
        <v>459</v>
      </c>
      <c r="F1232" s="1">
        <v>43637.434710648151</v>
      </c>
      <c r="G1232">
        <v>2</v>
      </c>
      <c r="H1232">
        <v>55.83</v>
      </c>
      <c r="I1232">
        <v>111.66</v>
      </c>
      <c r="J1232">
        <v>26</v>
      </c>
      <c r="K1232" t="s">
        <v>21</v>
      </c>
      <c r="L1232">
        <v>2019</v>
      </c>
      <c r="M1232">
        <v>6</v>
      </c>
    </row>
    <row r="1233" spans="1:13" x14ac:dyDescent="0.25">
      <c r="A1233">
        <v>117189</v>
      </c>
      <c r="B1233" t="s">
        <v>458</v>
      </c>
      <c r="C1233" t="s">
        <v>14</v>
      </c>
      <c r="D1233" t="s">
        <v>19</v>
      </c>
      <c r="E1233" t="s">
        <v>459</v>
      </c>
      <c r="F1233" s="1">
        <v>43714.459502314814</v>
      </c>
      <c r="G1233">
        <v>2</v>
      </c>
      <c r="H1233">
        <v>55.8</v>
      </c>
      <c r="I1233">
        <v>111.6</v>
      </c>
      <c r="J1233">
        <v>26</v>
      </c>
      <c r="K1233" t="s">
        <v>21</v>
      </c>
      <c r="L1233">
        <v>2019</v>
      </c>
      <c r="M1233">
        <v>9</v>
      </c>
    </row>
    <row r="1234" spans="1:13" x14ac:dyDescent="0.25">
      <c r="A1234">
        <v>102486</v>
      </c>
      <c r="B1234" t="s">
        <v>460</v>
      </c>
      <c r="C1234" t="s">
        <v>14</v>
      </c>
      <c r="D1234" t="s">
        <v>19</v>
      </c>
      <c r="E1234" t="s">
        <v>461</v>
      </c>
      <c r="F1234" s="1">
        <v>43686.393900462965</v>
      </c>
      <c r="G1234">
        <v>3</v>
      </c>
      <c r="H1234">
        <v>122.99</v>
      </c>
      <c r="I1234">
        <v>368.97</v>
      </c>
      <c r="J1234">
        <v>26</v>
      </c>
      <c r="K1234" t="s">
        <v>21</v>
      </c>
      <c r="L1234">
        <v>2019</v>
      </c>
      <c r="M1234">
        <v>8</v>
      </c>
    </row>
    <row r="1235" spans="1:13" x14ac:dyDescent="0.25">
      <c r="A1235">
        <v>845697</v>
      </c>
      <c r="B1235" t="s">
        <v>462</v>
      </c>
      <c r="C1235" t="s">
        <v>14</v>
      </c>
      <c r="D1235" t="s">
        <v>19</v>
      </c>
      <c r="E1235" t="s">
        <v>459</v>
      </c>
      <c r="F1235" s="1">
        <v>43693.360532407409</v>
      </c>
      <c r="G1235">
        <v>2</v>
      </c>
      <c r="H1235">
        <v>44.8</v>
      </c>
      <c r="I1235">
        <v>89.6</v>
      </c>
      <c r="J1235">
        <v>26</v>
      </c>
      <c r="K1235" t="s">
        <v>21</v>
      </c>
      <c r="L1235">
        <v>2019</v>
      </c>
      <c r="M1235">
        <v>8</v>
      </c>
    </row>
    <row r="1236" spans="1:13" x14ac:dyDescent="0.25">
      <c r="A1236">
        <v>845697</v>
      </c>
      <c r="B1236" t="s">
        <v>462</v>
      </c>
      <c r="C1236" t="s">
        <v>14</v>
      </c>
      <c r="D1236" t="s">
        <v>19</v>
      </c>
      <c r="E1236" t="s">
        <v>459</v>
      </c>
      <c r="F1236" s="1">
        <v>43714.459502314814</v>
      </c>
      <c r="G1236">
        <v>2</v>
      </c>
      <c r="H1236">
        <v>44.79</v>
      </c>
      <c r="I1236">
        <v>89.58</v>
      </c>
      <c r="J1236">
        <v>26</v>
      </c>
      <c r="K1236" t="s">
        <v>21</v>
      </c>
      <c r="L1236">
        <v>2019</v>
      </c>
      <c r="M1236">
        <v>9</v>
      </c>
    </row>
    <row r="1237" spans="1:13" x14ac:dyDescent="0.25">
      <c r="A1237">
        <v>845697</v>
      </c>
      <c r="B1237" t="s">
        <v>462</v>
      </c>
      <c r="C1237" t="s">
        <v>14</v>
      </c>
      <c r="D1237" t="s">
        <v>19</v>
      </c>
      <c r="E1237" t="s">
        <v>459</v>
      </c>
      <c r="F1237" s="1">
        <v>43714.459502314814</v>
      </c>
      <c r="G1237">
        <v>1</v>
      </c>
      <c r="H1237">
        <v>44.79</v>
      </c>
      <c r="I1237">
        <v>44.79</v>
      </c>
      <c r="J1237">
        <v>26</v>
      </c>
      <c r="K1237" t="s">
        <v>21</v>
      </c>
      <c r="L1237">
        <v>2019</v>
      </c>
      <c r="M1237">
        <v>9</v>
      </c>
    </row>
    <row r="1238" spans="1:13" x14ac:dyDescent="0.25">
      <c r="A1238">
        <v>100720</v>
      </c>
      <c r="B1238" t="s">
        <v>463</v>
      </c>
      <c r="C1238" t="s">
        <v>14</v>
      </c>
      <c r="D1238" t="s">
        <v>54</v>
      </c>
      <c r="E1238" t="s">
        <v>464</v>
      </c>
      <c r="F1238" s="1">
        <v>43147.419270833336</v>
      </c>
      <c r="G1238">
        <v>1</v>
      </c>
      <c r="H1238">
        <v>78.63</v>
      </c>
      <c r="I1238">
        <v>78.63</v>
      </c>
      <c r="J1238">
        <v>26</v>
      </c>
      <c r="K1238" t="s">
        <v>21</v>
      </c>
      <c r="L1238">
        <v>2018</v>
      </c>
      <c r="M1238">
        <v>2</v>
      </c>
    </row>
    <row r="1239" spans="1:13" x14ac:dyDescent="0.25">
      <c r="A1239">
        <v>100720</v>
      </c>
      <c r="B1239" t="s">
        <v>463</v>
      </c>
      <c r="C1239" t="s">
        <v>14</v>
      </c>
      <c r="D1239" t="s">
        <v>54</v>
      </c>
      <c r="E1239" t="s">
        <v>464</v>
      </c>
      <c r="F1239" s="1">
        <v>43210.404236111113</v>
      </c>
      <c r="G1239">
        <v>1</v>
      </c>
      <c r="H1239">
        <v>78.63</v>
      </c>
      <c r="I1239">
        <v>78.63</v>
      </c>
      <c r="J1239">
        <v>26</v>
      </c>
      <c r="K1239" t="s">
        <v>21</v>
      </c>
      <c r="L1239">
        <v>2018</v>
      </c>
      <c r="M1239">
        <v>4</v>
      </c>
    </row>
    <row r="1240" spans="1:13" x14ac:dyDescent="0.25">
      <c r="A1240">
        <v>100720</v>
      </c>
      <c r="B1240" t="s">
        <v>463</v>
      </c>
      <c r="C1240" t="s">
        <v>14</v>
      </c>
      <c r="D1240" t="s">
        <v>54</v>
      </c>
      <c r="E1240" t="s">
        <v>464</v>
      </c>
      <c r="F1240" s="1">
        <v>43210.404236111113</v>
      </c>
      <c r="G1240">
        <v>1</v>
      </c>
      <c r="H1240">
        <v>78.63</v>
      </c>
      <c r="I1240">
        <v>78.63</v>
      </c>
      <c r="J1240">
        <v>26</v>
      </c>
      <c r="K1240" t="s">
        <v>21</v>
      </c>
      <c r="L1240">
        <v>2018</v>
      </c>
      <c r="M1240">
        <v>4</v>
      </c>
    </row>
    <row r="1241" spans="1:13" x14ac:dyDescent="0.25">
      <c r="A1241">
        <v>230426</v>
      </c>
      <c r="B1241" t="s">
        <v>463</v>
      </c>
      <c r="C1241" t="s">
        <v>14</v>
      </c>
      <c r="D1241" t="s">
        <v>19</v>
      </c>
      <c r="E1241" t="s">
        <v>464</v>
      </c>
      <c r="F1241" s="1">
        <v>43812.338703703703</v>
      </c>
      <c r="G1241">
        <v>2</v>
      </c>
      <c r="H1241">
        <v>78.540000000000006</v>
      </c>
      <c r="I1241">
        <v>157.08000000000001</v>
      </c>
      <c r="J1241">
        <v>26</v>
      </c>
      <c r="K1241" t="s">
        <v>21</v>
      </c>
      <c r="L1241">
        <v>2019</v>
      </c>
      <c r="M1241">
        <v>12</v>
      </c>
    </row>
    <row r="1242" spans="1:13" x14ac:dyDescent="0.25">
      <c r="A1242">
        <v>169623</v>
      </c>
      <c r="B1242" t="s">
        <v>465</v>
      </c>
      <c r="C1242" t="s">
        <v>14</v>
      </c>
      <c r="D1242" t="s">
        <v>19</v>
      </c>
      <c r="E1242" t="s">
        <v>466</v>
      </c>
      <c r="F1242" s="1">
        <v>43140.355520833335</v>
      </c>
      <c r="G1242">
        <v>2</v>
      </c>
      <c r="H1242">
        <v>32.979999999999997</v>
      </c>
      <c r="I1242">
        <v>65.959999999999994</v>
      </c>
      <c r="J1242">
        <v>26</v>
      </c>
      <c r="K1242" t="s">
        <v>21</v>
      </c>
      <c r="L1242">
        <v>2018</v>
      </c>
      <c r="M1242">
        <v>2</v>
      </c>
    </row>
    <row r="1243" spans="1:13" x14ac:dyDescent="0.25">
      <c r="A1243">
        <v>166760</v>
      </c>
      <c r="B1243" t="s">
        <v>467</v>
      </c>
      <c r="C1243" t="s">
        <v>14</v>
      </c>
      <c r="D1243" t="s">
        <v>19</v>
      </c>
      <c r="E1243" t="s">
        <v>468</v>
      </c>
      <c r="F1243" s="1">
        <v>43182.316793981481</v>
      </c>
      <c r="G1243">
        <v>1</v>
      </c>
      <c r="H1243">
        <v>312.47000000000003</v>
      </c>
      <c r="I1243">
        <v>312.47000000000003</v>
      </c>
      <c r="J1243">
        <v>26</v>
      </c>
      <c r="K1243" t="s">
        <v>21</v>
      </c>
      <c r="L1243">
        <v>2018</v>
      </c>
      <c r="M1243">
        <v>3</v>
      </c>
    </row>
    <row r="1244" spans="1:13" x14ac:dyDescent="0.25">
      <c r="A1244">
        <v>166760</v>
      </c>
      <c r="B1244" t="s">
        <v>467</v>
      </c>
      <c r="C1244" t="s">
        <v>14</v>
      </c>
      <c r="D1244" t="s">
        <v>19</v>
      </c>
      <c r="E1244" t="s">
        <v>468</v>
      </c>
      <c r="F1244" s="1">
        <v>43182.316793981481</v>
      </c>
      <c r="G1244">
        <v>1</v>
      </c>
      <c r="H1244">
        <v>312.5</v>
      </c>
      <c r="I1244">
        <v>312.5</v>
      </c>
      <c r="J1244">
        <v>26</v>
      </c>
      <c r="K1244" t="s">
        <v>21</v>
      </c>
      <c r="L1244">
        <v>2018</v>
      </c>
      <c r="M1244">
        <v>3</v>
      </c>
    </row>
    <row r="1245" spans="1:13" x14ac:dyDescent="0.25">
      <c r="A1245">
        <v>166760</v>
      </c>
      <c r="B1245" t="s">
        <v>467</v>
      </c>
      <c r="C1245" t="s">
        <v>14</v>
      </c>
      <c r="D1245" t="s">
        <v>19</v>
      </c>
      <c r="E1245" t="s">
        <v>468</v>
      </c>
      <c r="F1245" s="1">
        <v>43567.413877314815</v>
      </c>
      <c r="G1245">
        <v>1</v>
      </c>
      <c r="H1245">
        <v>312.47000000000003</v>
      </c>
      <c r="I1245">
        <v>312.47000000000003</v>
      </c>
      <c r="J1245">
        <v>26</v>
      </c>
      <c r="K1245" t="s">
        <v>21</v>
      </c>
      <c r="L1245">
        <v>2019</v>
      </c>
      <c r="M1245">
        <v>4</v>
      </c>
    </row>
    <row r="1246" spans="1:13" x14ac:dyDescent="0.25">
      <c r="A1246">
        <v>921245</v>
      </c>
      <c r="B1246" t="s">
        <v>469</v>
      </c>
      <c r="C1246" t="s">
        <v>14</v>
      </c>
      <c r="D1246" t="s">
        <v>470</v>
      </c>
      <c r="F1246" s="1">
        <v>43325.400393518517</v>
      </c>
      <c r="G1246">
        <v>2</v>
      </c>
      <c r="H1246">
        <v>102.48</v>
      </c>
      <c r="I1246">
        <v>204.96</v>
      </c>
      <c r="J1246">
        <v>26</v>
      </c>
      <c r="K1246" t="s">
        <v>21</v>
      </c>
      <c r="L1246">
        <v>2018</v>
      </c>
      <c r="M1246">
        <v>8</v>
      </c>
    </row>
    <row r="1247" spans="1:13" x14ac:dyDescent="0.25">
      <c r="A1247">
        <v>500326</v>
      </c>
      <c r="B1247" t="s">
        <v>471</v>
      </c>
      <c r="C1247" t="s">
        <v>14</v>
      </c>
      <c r="D1247" t="s">
        <v>470</v>
      </c>
      <c r="F1247" s="1">
        <v>43304.360393518517</v>
      </c>
      <c r="G1247">
        <v>1</v>
      </c>
      <c r="H1247">
        <v>140.68</v>
      </c>
      <c r="I1247">
        <v>140.68</v>
      </c>
      <c r="J1247">
        <v>26</v>
      </c>
      <c r="K1247" t="s">
        <v>21</v>
      </c>
      <c r="L1247">
        <v>2018</v>
      </c>
      <c r="M1247">
        <v>7</v>
      </c>
    </row>
    <row r="1248" spans="1:13" x14ac:dyDescent="0.25">
      <c r="A1248">
        <v>500326</v>
      </c>
      <c r="B1248" t="s">
        <v>471</v>
      </c>
      <c r="C1248" t="s">
        <v>14</v>
      </c>
      <c r="D1248" t="s">
        <v>470</v>
      </c>
      <c r="F1248" s="1">
        <v>43364.389722222222</v>
      </c>
      <c r="G1248">
        <v>1</v>
      </c>
      <c r="H1248">
        <v>140.68</v>
      </c>
      <c r="I1248">
        <v>140.68</v>
      </c>
      <c r="J1248">
        <v>26</v>
      </c>
      <c r="K1248" t="s">
        <v>21</v>
      </c>
      <c r="L1248">
        <v>2018</v>
      </c>
      <c r="M1248">
        <v>9</v>
      </c>
    </row>
    <row r="1249" spans="1:13" x14ac:dyDescent="0.25">
      <c r="A1249">
        <v>500326</v>
      </c>
      <c r="B1249" t="s">
        <v>471</v>
      </c>
      <c r="C1249" t="s">
        <v>14</v>
      </c>
      <c r="D1249" t="s">
        <v>470</v>
      </c>
      <c r="F1249" s="1">
        <v>43451.403321759259</v>
      </c>
      <c r="G1249">
        <v>2</v>
      </c>
      <c r="H1249">
        <v>148.44</v>
      </c>
      <c r="I1249">
        <v>296.87</v>
      </c>
      <c r="J1249">
        <v>26</v>
      </c>
      <c r="K1249" t="s">
        <v>21</v>
      </c>
      <c r="L1249">
        <v>2018</v>
      </c>
      <c r="M1249">
        <v>12</v>
      </c>
    </row>
    <row r="1250" spans="1:13" x14ac:dyDescent="0.25">
      <c r="A1250">
        <v>500326</v>
      </c>
      <c r="B1250" t="s">
        <v>471</v>
      </c>
      <c r="C1250" t="s">
        <v>14</v>
      </c>
      <c r="D1250" t="s">
        <v>470</v>
      </c>
      <c r="F1250" s="1">
        <v>43535.368206018517</v>
      </c>
      <c r="G1250">
        <v>1</v>
      </c>
      <c r="H1250">
        <v>155.24</v>
      </c>
      <c r="I1250">
        <v>155.24</v>
      </c>
      <c r="J1250">
        <v>26</v>
      </c>
      <c r="K1250" t="s">
        <v>21</v>
      </c>
      <c r="L1250">
        <v>2019</v>
      </c>
      <c r="M1250">
        <v>3</v>
      </c>
    </row>
    <row r="1251" spans="1:13" x14ac:dyDescent="0.25">
      <c r="A1251">
        <v>500326</v>
      </c>
      <c r="B1251" t="s">
        <v>471</v>
      </c>
      <c r="C1251" t="s">
        <v>14</v>
      </c>
      <c r="D1251" t="s">
        <v>470</v>
      </c>
      <c r="F1251" s="1">
        <v>43682.401122685187</v>
      </c>
      <c r="G1251">
        <v>2</v>
      </c>
      <c r="H1251">
        <v>118.49</v>
      </c>
      <c r="I1251">
        <v>236.97</v>
      </c>
      <c r="J1251">
        <v>26</v>
      </c>
      <c r="K1251" t="s">
        <v>21</v>
      </c>
      <c r="L1251">
        <v>2019</v>
      </c>
      <c r="M1251">
        <v>8</v>
      </c>
    </row>
    <row r="1252" spans="1:13" x14ac:dyDescent="0.25">
      <c r="A1252">
        <v>394073</v>
      </c>
      <c r="B1252" t="s">
        <v>472</v>
      </c>
      <c r="C1252" t="s">
        <v>14</v>
      </c>
      <c r="D1252" t="s">
        <v>470</v>
      </c>
      <c r="F1252" s="1">
        <v>43171.395162037035</v>
      </c>
      <c r="G1252">
        <v>1</v>
      </c>
      <c r="H1252">
        <v>354.18</v>
      </c>
      <c r="I1252">
        <v>354.18</v>
      </c>
      <c r="J1252">
        <v>26</v>
      </c>
      <c r="K1252" t="s">
        <v>21</v>
      </c>
      <c r="L1252">
        <v>2018</v>
      </c>
      <c r="M1252">
        <v>3</v>
      </c>
    </row>
    <row r="1253" spans="1:13" x14ac:dyDescent="0.25">
      <c r="A1253">
        <v>394073</v>
      </c>
      <c r="B1253" t="s">
        <v>472</v>
      </c>
      <c r="C1253" t="s">
        <v>14</v>
      </c>
      <c r="D1253" t="s">
        <v>470</v>
      </c>
      <c r="F1253" s="1">
        <v>43175.39603009259</v>
      </c>
      <c r="G1253">
        <v>1</v>
      </c>
      <c r="H1253">
        <v>447.77</v>
      </c>
      <c r="I1253">
        <v>447.77</v>
      </c>
      <c r="J1253">
        <v>26</v>
      </c>
      <c r="K1253" t="s">
        <v>21</v>
      </c>
      <c r="L1253">
        <v>2018</v>
      </c>
      <c r="M1253">
        <v>3</v>
      </c>
    </row>
    <row r="1254" spans="1:13" x14ac:dyDescent="0.25">
      <c r="A1254">
        <v>394073</v>
      </c>
      <c r="B1254" t="s">
        <v>472</v>
      </c>
      <c r="C1254" t="s">
        <v>14</v>
      </c>
      <c r="D1254" t="s">
        <v>470</v>
      </c>
      <c r="F1254" s="1">
        <v>43199.440983796296</v>
      </c>
      <c r="G1254">
        <v>1</v>
      </c>
      <c r="H1254">
        <v>690.47</v>
      </c>
      <c r="I1254">
        <v>690.47</v>
      </c>
      <c r="J1254">
        <v>26</v>
      </c>
      <c r="K1254" t="s">
        <v>21</v>
      </c>
      <c r="L1254">
        <v>2018</v>
      </c>
      <c r="M1254">
        <v>4</v>
      </c>
    </row>
    <row r="1255" spans="1:13" x14ac:dyDescent="0.25">
      <c r="A1255">
        <v>394073</v>
      </c>
      <c r="B1255" t="s">
        <v>472</v>
      </c>
      <c r="C1255" t="s">
        <v>14</v>
      </c>
      <c r="D1255" t="s">
        <v>470</v>
      </c>
      <c r="F1255" s="1">
        <v>43200.559062499997</v>
      </c>
      <c r="G1255">
        <v>-1</v>
      </c>
      <c r="H1255">
        <v>690.47</v>
      </c>
      <c r="I1255">
        <v>-690.47</v>
      </c>
      <c r="J1255">
        <v>26</v>
      </c>
      <c r="K1255" t="s">
        <v>21</v>
      </c>
      <c r="L1255">
        <v>2018</v>
      </c>
      <c r="M1255">
        <v>4</v>
      </c>
    </row>
    <row r="1256" spans="1:13" x14ac:dyDescent="0.25">
      <c r="A1256">
        <v>394073</v>
      </c>
      <c r="B1256" t="s">
        <v>472</v>
      </c>
      <c r="C1256" t="s">
        <v>14</v>
      </c>
      <c r="D1256" t="s">
        <v>470</v>
      </c>
      <c r="F1256" s="1">
        <v>43200.575370370374</v>
      </c>
      <c r="G1256">
        <v>1</v>
      </c>
      <c r="H1256">
        <v>252.69</v>
      </c>
      <c r="I1256">
        <v>252.69</v>
      </c>
      <c r="J1256">
        <v>26</v>
      </c>
      <c r="K1256" t="s">
        <v>21</v>
      </c>
      <c r="L1256">
        <v>2018</v>
      </c>
      <c r="M1256">
        <v>4</v>
      </c>
    </row>
    <row r="1257" spans="1:13" x14ac:dyDescent="0.25">
      <c r="A1257">
        <v>501725</v>
      </c>
      <c r="B1257" t="s">
        <v>473</v>
      </c>
      <c r="C1257" t="s">
        <v>14</v>
      </c>
      <c r="D1257" t="s">
        <v>470</v>
      </c>
      <c r="F1257" s="1">
        <v>43255.368981481479</v>
      </c>
      <c r="G1257">
        <v>1</v>
      </c>
      <c r="H1257">
        <v>494.49</v>
      </c>
      <c r="I1257">
        <v>494.49</v>
      </c>
      <c r="J1257">
        <v>26</v>
      </c>
      <c r="K1257" t="s">
        <v>21</v>
      </c>
      <c r="L1257">
        <v>2018</v>
      </c>
      <c r="M1257">
        <v>6</v>
      </c>
    </row>
    <row r="1258" spans="1:13" x14ac:dyDescent="0.25">
      <c r="A1258">
        <v>501725</v>
      </c>
      <c r="B1258" t="s">
        <v>473</v>
      </c>
      <c r="C1258" t="s">
        <v>14</v>
      </c>
      <c r="D1258" t="s">
        <v>470</v>
      </c>
      <c r="F1258" s="1">
        <v>43570.396539351852</v>
      </c>
      <c r="G1258">
        <v>1</v>
      </c>
      <c r="H1258">
        <v>576.97</v>
      </c>
      <c r="I1258">
        <v>576.97</v>
      </c>
      <c r="J1258">
        <v>26</v>
      </c>
      <c r="K1258" t="s">
        <v>21</v>
      </c>
      <c r="L1258">
        <v>2019</v>
      </c>
      <c r="M1258">
        <v>4</v>
      </c>
    </row>
    <row r="1259" spans="1:13" x14ac:dyDescent="0.25">
      <c r="A1259">
        <v>501725</v>
      </c>
      <c r="B1259" t="s">
        <v>473</v>
      </c>
      <c r="C1259" t="s">
        <v>14</v>
      </c>
      <c r="D1259" t="s">
        <v>470</v>
      </c>
      <c r="F1259" s="1">
        <v>43773.42659722222</v>
      </c>
      <c r="G1259">
        <v>1</v>
      </c>
      <c r="H1259">
        <v>592.74</v>
      </c>
      <c r="I1259">
        <v>592.74</v>
      </c>
      <c r="J1259">
        <v>26</v>
      </c>
      <c r="K1259" t="s">
        <v>21</v>
      </c>
      <c r="L1259">
        <v>2019</v>
      </c>
      <c r="M1259">
        <v>11</v>
      </c>
    </row>
    <row r="1260" spans="1:13" x14ac:dyDescent="0.25">
      <c r="A1260">
        <v>841566</v>
      </c>
      <c r="B1260" t="s">
        <v>474</v>
      </c>
      <c r="C1260" t="s">
        <v>14</v>
      </c>
      <c r="D1260" t="s">
        <v>470</v>
      </c>
      <c r="F1260" s="1">
        <v>43304.360393518517</v>
      </c>
      <c r="G1260">
        <v>1</v>
      </c>
      <c r="H1260">
        <v>47.28</v>
      </c>
      <c r="I1260">
        <v>47.28</v>
      </c>
      <c r="J1260">
        <v>26</v>
      </c>
      <c r="K1260" t="s">
        <v>21</v>
      </c>
      <c r="L1260">
        <v>2018</v>
      </c>
      <c r="M1260">
        <v>7</v>
      </c>
    </row>
    <row r="1261" spans="1:13" x14ac:dyDescent="0.25">
      <c r="A1261">
        <v>911927</v>
      </c>
      <c r="B1261" t="s">
        <v>475</v>
      </c>
      <c r="C1261" t="s">
        <v>14</v>
      </c>
      <c r="D1261" t="s">
        <v>470</v>
      </c>
      <c r="F1261" s="1">
        <v>43364.389722222222</v>
      </c>
      <c r="G1261">
        <v>2</v>
      </c>
      <c r="H1261">
        <v>83.52</v>
      </c>
      <c r="I1261">
        <v>167.04</v>
      </c>
      <c r="J1261">
        <v>26</v>
      </c>
      <c r="K1261" t="s">
        <v>21</v>
      </c>
      <c r="L1261">
        <v>2018</v>
      </c>
      <c r="M1261">
        <v>9</v>
      </c>
    </row>
    <row r="1262" spans="1:13" x14ac:dyDescent="0.25">
      <c r="A1262">
        <v>397238</v>
      </c>
      <c r="B1262" t="s">
        <v>476</v>
      </c>
      <c r="C1262" t="s">
        <v>14</v>
      </c>
      <c r="D1262" t="s">
        <v>470</v>
      </c>
      <c r="F1262" s="1">
        <v>43752.393055555556</v>
      </c>
      <c r="G1262">
        <v>2</v>
      </c>
      <c r="H1262">
        <v>136.80000000000001</v>
      </c>
      <c r="I1262">
        <v>273.60000000000002</v>
      </c>
      <c r="J1262">
        <v>26</v>
      </c>
      <c r="K1262" t="s">
        <v>21</v>
      </c>
      <c r="L1262">
        <v>2019</v>
      </c>
      <c r="M1262">
        <v>10</v>
      </c>
    </row>
    <row r="1263" spans="1:13" x14ac:dyDescent="0.25">
      <c r="A1263">
        <v>921256</v>
      </c>
      <c r="B1263" t="s">
        <v>477</v>
      </c>
      <c r="C1263" t="s">
        <v>14</v>
      </c>
      <c r="D1263" t="s">
        <v>470</v>
      </c>
      <c r="F1263" s="1">
        <v>43304.360393518517</v>
      </c>
      <c r="G1263">
        <v>1</v>
      </c>
      <c r="H1263">
        <v>85.5</v>
      </c>
      <c r="I1263">
        <v>85.5</v>
      </c>
      <c r="J1263">
        <v>26</v>
      </c>
      <c r="K1263" t="s">
        <v>21</v>
      </c>
      <c r="L1263">
        <v>2018</v>
      </c>
      <c r="M1263">
        <v>7</v>
      </c>
    </row>
    <row r="1264" spans="1:13" x14ac:dyDescent="0.25">
      <c r="A1264">
        <v>921284</v>
      </c>
      <c r="B1264" t="s">
        <v>478</v>
      </c>
      <c r="C1264" t="s">
        <v>14</v>
      </c>
      <c r="D1264" t="s">
        <v>470</v>
      </c>
      <c r="F1264" s="1">
        <v>43164.409814814811</v>
      </c>
      <c r="G1264">
        <v>1</v>
      </c>
      <c r="H1264">
        <v>119.43</v>
      </c>
      <c r="I1264">
        <v>119.43</v>
      </c>
      <c r="J1264">
        <v>26</v>
      </c>
      <c r="K1264" t="s">
        <v>21</v>
      </c>
      <c r="L1264">
        <v>2018</v>
      </c>
      <c r="M1264">
        <v>3</v>
      </c>
    </row>
    <row r="1265" spans="1:13" x14ac:dyDescent="0.25">
      <c r="A1265">
        <v>921284</v>
      </c>
      <c r="B1265" t="s">
        <v>478</v>
      </c>
      <c r="C1265" t="s">
        <v>14</v>
      </c>
      <c r="D1265" t="s">
        <v>470</v>
      </c>
      <c r="F1265" s="1">
        <v>43661.430578703701</v>
      </c>
      <c r="G1265">
        <v>1</v>
      </c>
      <c r="H1265">
        <v>130.5</v>
      </c>
      <c r="I1265">
        <v>130.5</v>
      </c>
      <c r="J1265">
        <v>26</v>
      </c>
      <c r="K1265" t="s">
        <v>21</v>
      </c>
      <c r="L1265">
        <v>2019</v>
      </c>
      <c r="M1265">
        <v>7</v>
      </c>
    </row>
    <row r="1266" spans="1:13" x14ac:dyDescent="0.25">
      <c r="A1266">
        <v>921284</v>
      </c>
      <c r="B1266" t="s">
        <v>478</v>
      </c>
      <c r="C1266" t="s">
        <v>14</v>
      </c>
      <c r="D1266" t="s">
        <v>470</v>
      </c>
      <c r="F1266" s="1">
        <v>43724.411099537036</v>
      </c>
      <c r="G1266">
        <v>1</v>
      </c>
      <c r="H1266">
        <v>130.68</v>
      </c>
      <c r="I1266">
        <v>130.68</v>
      </c>
      <c r="J1266">
        <v>26</v>
      </c>
      <c r="K1266" t="s">
        <v>21</v>
      </c>
      <c r="L1266">
        <v>2019</v>
      </c>
      <c r="M1266">
        <v>9</v>
      </c>
    </row>
    <row r="1267" spans="1:13" x14ac:dyDescent="0.25">
      <c r="A1267">
        <v>921458</v>
      </c>
      <c r="B1267" t="s">
        <v>479</v>
      </c>
      <c r="C1267" t="s">
        <v>14</v>
      </c>
      <c r="D1267" t="s">
        <v>470</v>
      </c>
      <c r="F1267" s="1">
        <v>43206.384189814817</v>
      </c>
      <c r="G1267">
        <v>1</v>
      </c>
      <c r="H1267">
        <v>67.099999999999994</v>
      </c>
      <c r="I1267">
        <v>67.099999999999994</v>
      </c>
      <c r="J1267">
        <v>26</v>
      </c>
      <c r="K1267" t="s">
        <v>21</v>
      </c>
      <c r="L1267">
        <v>2018</v>
      </c>
      <c r="M1267">
        <v>4</v>
      </c>
    </row>
    <row r="1268" spans="1:13" x14ac:dyDescent="0.25">
      <c r="A1268">
        <v>921458</v>
      </c>
      <c r="B1268" t="s">
        <v>479</v>
      </c>
      <c r="C1268" t="s">
        <v>14</v>
      </c>
      <c r="D1268" t="s">
        <v>470</v>
      </c>
      <c r="F1268" s="1">
        <v>43364.389722222222</v>
      </c>
      <c r="G1268">
        <v>2</v>
      </c>
      <c r="H1268">
        <v>110.26</v>
      </c>
      <c r="I1268">
        <v>220.53</v>
      </c>
      <c r="J1268">
        <v>26</v>
      </c>
      <c r="K1268" t="s">
        <v>21</v>
      </c>
      <c r="L1268">
        <v>2018</v>
      </c>
      <c r="M1268">
        <v>9</v>
      </c>
    </row>
    <row r="1269" spans="1:13" x14ac:dyDescent="0.25">
      <c r="A1269">
        <v>921458</v>
      </c>
      <c r="B1269" t="s">
        <v>479</v>
      </c>
      <c r="C1269" t="s">
        <v>14</v>
      </c>
      <c r="D1269" t="s">
        <v>470</v>
      </c>
      <c r="F1269" s="1">
        <v>43451.403321759259</v>
      </c>
      <c r="G1269">
        <v>2</v>
      </c>
      <c r="H1269">
        <v>101.58</v>
      </c>
      <c r="I1269">
        <v>203.16</v>
      </c>
      <c r="J1269">
        <v>26</v>
      </c>
      <c r="K1269" t="s">
        <v>21</v>
      </c>
      <c r="L1269">
        <v>2018</v>
      </c>
      <c r="M1269">
        <v>12</v>
      </c>
    </row>
    <row r="1270" spans="1:13" x14ac:dyDescent="0.25">
      <c r="A1270">
        <v>921458</v>
      </c>
      <c r="B1270" t="s">
        <v>479</v>
      </c>
      <c r="C1270" t="s">
        <v>14</v>
      </c>
      <c r="D1270" t="s">
        <v>470</v>
      </c>
      <c r="F1270" s="1">
        <v>43633.403912037036</v>
      </c>
      <c r="G1270">
        <v>1</v>
      </c>
      <c r="H1270">
        <v>119.57</v>
      </c>
      <c r="I1270">
        <v>119.57</v>
      </c>
      <c r="J1270">
        <v>26</v>
      </c>
      <c r="K1270" t="s">
        <v>21</v>
      </c>
      <c r="L1270">
        <v>2019</v>
      </c>
      <c r="M1270">
        <v>6</v>
      </c>
    </row>
    <row r="1271" spans="1:13" x14ac:dyDescent="0.25">
      <c r="A1271">
        <v>921176</v>
      </c>
      <c r="B1271" t="s">
        <v>480</v>
      </c>
      <c r="C1271" t="s">
        <v>14</v>
      </c>
      <c r="D1271" t="s">
        <v>470</v>
      </c>
      <c r="F1271" s="1">
        <v>43759.589120370372</v>
      </c>
      <c r="G1271">
        <v>1</v>
      </c>
      <c r="H1271">
        <v>169.76</v>
      </c>
      <c r="I1271">
        <v>169.76</v>
      </c>
      <c r="J1271">
        <v>26</v>
      </c>
      <c r="K1271" t="s">
        <v>21</v>
      </c>
      <c r="L1271">
        <v>2019</v>
      </c>
      <c r="M1271">
        <v>10</v>
      </c>
    </row>
    <row r="1272" spans="1:13" x14ac:dyDescent="0.25">
      <c r="A1272">
        <v>921176</v>
      </c>
      <c r="B1272" t="s">
        <v>480</v>
      </c>
      <c r="C1272" t="s">
        <v>14</v>
      </c>
      <c r="D1272" t="s">
        <v>470</v>
      </c>
      <c r="F1272" s="1">
        <v>43759.589120370372</v>
      </c>
      <c r="G1272">
        <v>1</v>
      </c>
      <c r="H1272">
        <v>156.25</v>
      </c>
      <c r="I1272">
        <v>156.25</v>
      </c>
      <c r="J1272">
        <v>26</v>
      </c>
      <c r="K1272" t="s">
        <v>21</v>
      </c>
      <c r="L1272">
        <v>2019</v>
      </c>
      <c r="M1272">
        <v>10</v>
      </c>
    </row>
    <row r="1273" spans="1:13" x14ac:dyDescent="0.25">
      <c r="A1273">
        <v>921176</v>
      </c>
      <c r="B1273" t="s">
        <v>480</v>
      </c>
      <c r="C1273" t="s">
        <v>14</v>
      </c>
      <c r="D1273" t="s">
        <v>470</v>
      </c>
      <c r="F1273" s="1">
        <v>43759.592013888891</v>
      </c>
      <c r="G1273">
        <v>1</v>
      </c>
      <c r="H1273">
        <v>169.76</v>
      </c>
      <c r="I1273">
        <v>169.76</v>
      </c>
      <c r="J1273">
        <v>26</v>
      </c>
      <c r="K1273" t="s">
        <v>21</v>
      </c>
      <c r="L1273">
        <v>2019</v>
      </c>
      <c r="M1273">
        <v>10</v>
      </c>
    </row>
    <row r="1274" spans="1:13" x14ac:dyDescent="0.25">
      <c r="A1274">
        <v>921176</v>
      </c>
      <c r="B1274" t="s">
        <v>480</v>
      </c>
      <c r="C1274" t="s">
        <v>14</v>
      </c>
      <c r="D1274" t="s">
        <v>470</v>
      </c>
      <c r="F1274" s="1">
        <v>43759.592013888891</v>
      </c>
      <c r="G1274">
        <v>1</v>
      </c>
      <c r="H1274">
        <v>156.25</v>
      </c>
      <c r="I1274">
        <v>156.25</v>
      </c>
      <c r="J1274">
        <v>26</v>
      </c>
      <c r="K1274" t="s">
        <v>21</v>
      </c>
      <c r="L1274">
        <v>2019</v>
      </c>
      <c r="M1274">
        <v>10</v>
      </c>
    </row>
    <row r="1275" spans="1:13" x14ac:dyDescent="0.25">
      <c r="A1275">
        <v>930404</v>
      </c>
      <c r="B1275" t="s">
        <v>481</v>
      </c>
      <c r="C1275" t="s">
        <v>14</v>
      </c>
      <c r="D1275" t="s">
        <v>470</v>
      </c>
      <c r="F1275" s="1">
        <v>43122.385231481479</v>
      </c>
      <c r="G1275">
        <v>2</v>
      </c>
      <c r="H1275">
        <v>617.1</v>
      </c>
      <c r="I1275">
        <v>1234.2</v>
      </c>
      <c r="J1275">
        <v>26</v>
      </c>
      <c r="K1275" t="s">
        <v>21</v>
      </c>
      <c r="L1275">
        <v>2018</v>
      </c>
      <c r="M1275">
        <v>1</v>
      </c>
    </row>
    <row r="1276" spans="1:13" x14ac:dyDescent="0.25">
      <c r="A1276">
        <v>930404</v>
      </c>
      <c r="B1276" t="s">
        <v>481</v>
      </c>
      <c r="C1276" t="s">
        <v>14</v>
      </c>
      <c r="D1276" t="s">
        <v>470</v>
      </c>
      <c r="F1276" s="1">
        <v>43444.377615740741</v>
      </c>
      <c r="G1276">
        <v>1</v>
      </c>
      <c r="H1276">
        <v>617.1</v>
      </c>
      <c r="I1276">
        <v>617.1</v>
      </c>
      <c r="J1276">
        <v>26</v>
      </c>
      <c r="K1276" t="s">
        <v>21</v>
      </c>
      <c r="L1276">
        <v>2018</v>
      </c>
      <c r="M1276">
        <v>12</v>
      </c>
    </row>
    <row r="1277" spans="1:13" x14ac:dyDescent="0.25">
      <c r="A1277">
        <v>930404</v>
      </c>
      <c r="B1277" t="s">
        <v>481</v>
      </c>
      <c r="C1277" t="s">
        <v>14</v>
      </c>
      <c r="D1277" t="s">
        <v>470</v>
      </c>
      <c r="F1277" s="1">
        <v>43493.421909722223</v>
      </c>
      <c r="G1277">
        <v>2</v>
      </c>
      <c r="H1277">
        <v>617.1</v>
      </c>
      <c r="I1277">
        <v>1234.2</v>
      </c>
      <c r="J1277">
        <v>26</v>
      </c>
      <c r="K1277" t="s">
        <v>21</v>
      </c>
      <c r="L1277">
        <v>2019</v>
      </c>
      <c r="M1277">
        <v>1</v>
      </c>
    </row>
    <row r="1278" spans="1:13" x14ac:dyDescent="0.25">
      <c r="A1278">
        <v>921241</v>
      </c>
      <c r="B1278" t="s">
        <v>482</v>
      </c>
      <c r="C1278" t="s">
        <v>14</v>
      </c>
      <c r="D1278" t="s">
        <v>470</v>
      </c>
      <c r="F1278" s="1">
        <v>43143.450682870367</v>
      </c>
      <c r="G1278">
        <v>1</v>
      </c>
      <c r="H1278">
        <v>143</v>
      </c>
      <c r="I1278">
        <v>143</v>
      </c>
      <c r="J1278">
        <v>26</v>
      </c>
      <c r="K1278" t="s">
        <v>21</v>
      </c>
      <c r="L1278">
        <v>2018</v>
      </c>
      <c r="M1278">
        <v>2</v>
      </c>
    </row>
    <row r="1279" spans="1:13" x14ac:dyDescent="0.25">
      <c r="A1279">
        <v>921241</v>
      </c>
      <c r="B1279" t="s">
        <v>482</v>
      </c>
      <c r="C1279" t="s">
        <v>14</v>
      </c>
      <c r="D1279" t="s">
        <v>470</v>
      </c>
      <c r="F1279" s="1">
        <v>43423.419224537036</v>
      </c>
      <c r="G1279">
        <v>1</v>
      </c>
      <c r="H1279">
        <v>158.30000000000001</v>
      </c>
      <c r="I1279">
        <v>158.30000000000001</v>
      </c>
      <c r="J1279">
        <v>26</v>
      </c>
      <c r="K1279" t="s">
        <v>21</v>
      </c>
      <c r="L1279">
        <v>2018</v>
      </c>
      <c r="M1279">
        <v>11</v>
      </c>
    </row>
    <row r="1280" spans="1:13" x14ac:dyDescent="0.25">
      <c r="A1280">
        <v>930115</v>
      </c>
      <c r="B1280" t="s">
        <v>483</v>
      </c>
      <c r="C1280" t="s">
        <v>14</v>
      </c>
      <c r="D1280" t="s">
        <v>470</v>
      </c>
      <c r="F1280" s="1">
        <v>43535.368206018517</v>
      </c>
      <c r="G1280">
        <v>1</v>
      </c>
      <c r="H1280">
        <v>221.71</v>
      </c>
      <c r="I1280">
        <v>221.71</v>
      </c>
      <c r="J1280">
        <v>26</v>
      </c>
      <c r="K1280" t="s">
        <v>21</v>
      </c>
      <c r="L1280">
        <v>2019</v>
      </c>
      <c r="M1280">
        <v>3</v>
      </c>
    </row>
    <row r="1281" spans="1:13" x14ac:dyDescent="0.25">
      <c r="A1281">
        <v>900493</v>
      </c>
      <c r="B1281" t="s">
        <v>484</v>
      </c>
      <c r="C1281" t="s">
        <v>14</v>
      </c>
      <c r="D1281" t="s">
        <v>470</v>
      </c>
      <c r="F1281" s="1">
        <v>43150.370462962965</v>
      </c>
      <c r="G1281">
        <v>1</v>
      </c>
      <c r="H1281">
        <v>291.27</v>
      </c>
      <c r="I1281">
        <v>291.27</v>
      </c>
      <c r="J1281">
        <v>26</v>
      </c>
      <c r="K1281" t="s">
        <v>21</v>
      </c>
      <c r="L1281">
        <v>2018</v>
      </c>
      <c r="M1281">
        <v>2</v>
      </c>
    </row>
    <row r="1282" spans="1:13" x14ac:dyDescent="0.25">
      <c r="A1282">
        <v>900493</v>
      </c>
      <c r="B1282" t="s">
        <v>484</v>
      </c>
      <c r="C1282" t="s">
        <v>14</v>
      </c>
      <c r="D1282" t="s">
        <v>470</v>
      </c>
      <c r="F1282" s="1">
        <v>43164.409814814811</v>
      </c>
      <c r="G1282">
        <v>1</v>
      </c>
      <c r="H1282">
        <v>277.14</v>
      </c>
      <c r="I1282">
        <v>277.14</v>
      </c>
      <c r="J1282">
        <v>26</v>
      </c>
      <c r="K1282" t="s">
        <v>21</v>
      </c>
      <c r="L1282">
        <v>2018</v>
      </c>
      <c r="M1282">
        <v>3</v>
      </c>
    </row>
    <row r="1283" spans="1:13" x14ac:dyDescent="0.25">
      <c r="A1283">
        <v>900493</v>
      </c>
      <c r="B1283" t="s">
        <v>484</v>
      </c>
      <c r="C1283" t="s">
        <v>14</v>
      </c>
      <c r="D1283" t="s">
        <v>470</v>
      </c>
      <c r="F1283" s="1">
        <v>43224.508391203701</v>
      </c>
      <c r="G1283">
        <v>1</v>
      </c>
      <c r="H1283">
        <v>296.47000000000003</v>
      </c>
      <c r="I1283">
        <v>296.47000000000003</v>
      </c>
      <c r="J1283">
        <v>26</v>
      </c>
      <c r="K1283" t="s">
        <v>21</v>
      </c>
      <c r="L1283">
        <v>2018</v>
      </c>
      <c r="M1283">
        <v>5</v>
      </c>
    </row>
    <row r="1284" spans="1:13" x14ac:dyDescent="0.25">
      <c r="A1284">
        <v>900493</v>
      </c>
      <c r="B1284" t="s">
        <v>484</v>
      </c>
      <c r="C1284" t="s">
        <v>14</v>
      </c>
      <c r="D1284" t="s">
        <v>470</v>
      </c>
      <c r="F1284" s="1">
        <v>43290.431423611109</v>
      </c>
      <c r="G1284">
        <v>1</v>
      </c>
      <c r="H1284">
        <v>292.56</v>
      </c>
      <c r="I1284">
        <v>292.56</v>
      </c>
      <c r="J1284">
        <v>26</v>
      </c>
      <c r="K1284" t="s">
        <v>21</v>
      </c>
      <c r="L1284">
        <v>2018</v>
      </c>
      <c r="M1284">
        <v>7</v>
      </c>
    </row>
    <row r="1285" spans="1:13" x14ac:dyDescent="0.25">
      <c r="A1285">
        <v>900493</v>
      </c>
      <c r="B1285" t="s">
        <v>484</v>
      </c>
      <c r="C1285" t="s">
        <v>14</v>
      </c>
      <c r="D1285" t="s">
        <v>470</v>
      </c>
      <c r="F1285" s="1">
        <v>43325.400393518517</v>
      </c>
      <c r="G1285">
        <v>2</v>
      </c>
      <c r="H1285">
        <v>331.08</v>
      </c>
      <c r="I1285">
        <v>662.17</v>
      </c>
      <c r="J1285">
        <v>26</v>
      </c>
      <c r="K1285" t="s">
        <v>21</v>
      </c>
      <c r="L1285">
        <v>2018</v>
      </c>
      <c r="M1285">
        <v>8</v>
      </c>
    </row>
    <row r="1286" spans="1:13" x14ac:dyDescent="0.25">
      <c r="A1286">
        <v>900493</v>
      </c>
      <c r="B1286" t="s">
        <v>484</v>
      </c>
      <c r="C1286" t="s">
        <v>14</v>
      </c>
      <c r="D1286" t="s">
        <v>470</v>
      </c>
      <c r="F1286" s="1">
        <v>43381.439120370371</v>
      </c>
      <c r="G1286">
        <v>2</v>
      </c>
      <c r="H1286">
        <v>309.36</v>
      </c>
      <c r="I1286">
        <v>618.72</v>
      </c>
      <c r="J1286">
        <v>26</v>
      </c>
      <c r="K1286" t="s">
        <v>21</v>
      </c>
      <c r="L1286">
        <v>2018</v>
      </c>
      <c r="M1286">
        <v>10</v>
      </c>
    </row>
    <row r="1287" spans="1:13" x14ac:dyDescent="0.25">
      <c r="A1287">
        <v>900493</v>
      </c>
      <c r="B1287" t="s">
        <v>484</v>
      </c>
      <c r="C1287" t="s">
        <v>14</v>
      </c>
      <c r="D1287" t="s">
        <v>470</v>
      </c>
      <c r="F1287" s="1">
        <v>43451.403321759259</v>
      </c>
      <c r="G1287">
        <v>2</v>
      </c>
      <c r="H1287">
        <v>285.81</v>
      </c>
      <c r="I1287">
        <v>571.63</v>
      </c>
      <c r="J1287">
        <v>26</v>
      </c>
      <c r="K1287" t="s">
        <v>21</v>
      </c>
      <c r="L1287">
        <v>2018</v>
      </c>
      <c r="M1287">
        <v>12</v>
      </c>
    </row>
    <row r="1288" spans="1:13" x14ac:dyDescent="0.25">
      <c r="A1288">
        <v>900493</v>
      </c>
      <c r="B1288" t="s">
        <v>484</v>
      </c>
      <c r="C1288" t="s">
        <v>14</v>
      </c>
      <c r="D1288" t="s">
        <v>470</v>
      </c>
      <c r="F1288" s="1">
        <v>43507.380925925929</v>
      </c>
      <c r="G1288">
        <v>1</v>
      </c>
      <c r="H1288">
        <v>305.42</v>
      </c>
      <c r="I1288">
        <v>305.42</v>
      </c>
      <c r="J1288">
        <v>26</v>
      </c>
      <c r="K1288" t="s">
        <v>21</v>
      </c>
      <c r="L1288">
        <v>2019</v>
      </c>
      <c r="M1288">
        <v>2</v>
      </c>
    </row>
    <row r="1289" spans="1:13" x14ac:dyDescent="0.25">
      <c r="A1289">
        <v>900493</v>
      </c>
      <c r="B1289" t="s">
        <v>484</v>
      </c>
      <c r="C1289" t="s">
        <v>14</v>
      </c>
      <c r="D1289" t="s">
        <v>470</v>
      </c>
      <c r="F1289" s="1">
        <v>43514.362314814818</v>
      </c>
      <c r="G1289">
        <v>1</v>
      </c>
      <c r="H1289">
        <v>316.62</v>
      </c>
      <c r="I1289">
        <v>316.62</v>
      </c>
      <c r="J1289">
        <v>26</v>
      </c>
      <c r="K1289" t="s">
        <v>21</v>
      </c>
      <c r="L1289">
        <v>2019</v>
      </c>
      <c r="M1289">
        <v>2</v>
      </c>
    </row>
    <row r="1290" spans="1:13" x14ac:dyDescent="0.25">
      <c r="A1290">
        <v>900493</v>
      </c>
      <c r="B1290" t="s">
        <v>484</v>
      </c>
      <c r="C1290" t="s">
        <v>14</v>
      </c>
      <c r="D1290" t="s">
        <v>470</v>
      </c>
      <c r="F1290" s="1">
        <v>43558.537430555552</v>
      </c>
      <c r="G1290">
        <v>1</v>
      </c>
      <c r="H1290">
        <v>307.51</v>
      </c>
      <c r="I1290">
        <v>307.51</v>
      </c>
      <c r="J1290">
        <v>26</v>
      </c>
      <c r="K1290" t="s">
        <v>21</v>
      </c>
      <c r="L1290">
        <v>2019</v>
      </c>
      <c r="M1290">
        <v>4</v>
      </c>
    </row>
    <row r="1291" spans="1:13" x14ac:dyDescent="0.25">
      <c r="A1291">
        <v>900493</v>
      </c>
      <c r="B1291" t="s">
        <v>484</v>
      </c>
      <c r="C1291" t="s">
        <v>14</v>
      </c>
      <c r="D1291" t="s">
        <v>470</v>
      </c>
      <c r="F1291" s="1">
        <v>43564.359861111108</v>
      </c>
      <c r="G1291">
        <v>2</v>
      </c>
      <c r="H1291">
        <v>312.52</v>
      </c>
      <c r="I1291">
        <v>625.04999999999995</v>
      </c>
      <c r="J1291">
        <v>26</v>
      </c>
      <c r="K1291" t="s">
        <v>21</v>
      </c>
      <c r="L1291">
        <v>2019</v>
      </c>
      <c r="M1291">
        <v>4</v>
      </c>
    </row>
    <row r="1292" spans="1:13" x14ac:dyDescent="0.25">
      <c r="A1292">
        <v>900493</v>
      </c>
      <c r="B1292" t="s">
        <v>484</v>
      </c>
      <c r="C1292" t="s">
        <v>14</v>
      </c>
      <c r="D1292" t="s">
        <v>470</v>
      </c>
      <c r="F1292" s="1">
        <v>43570.396539351852</v>
      </c>
      <c r="G1292">
        <v>1</v>
      </c>
      <c r="H1292">
        <v>330.73</v>
      </c>
      <c r="I1292">
        <v>330.73</v>
      </c>
      <c r="J1292">
        <v>26</v>
      </c>
      <c r="K1292" t="s">
        <v>21</v>
      </c>
      <c r="L1292">
        <v>2019</v>
      </c>
      <c r="M1292">
        <v>4</v>
      </c>
    </row>
    <row r="1293" spans="1:13" x14ac:dyDescent="0.25">
      <c r="A1293">
        <v>900493</v>
      </c>
      <c r="B1293" t="s">
        <v>484</v>
      </c>
      <c r="C1293" t="s">
        <v>14</v>
      </c>
      <c r="D1293" t="s">
        <v>470</v>
      </c>
      <c r="F1293" s="1">
        <v>43588.582303240742</v>
      </c>
      <c r="G1293">
        <v>1</v>
      </c>
      <c r="H1293">
        <v>398.33</v>
      </c>
      <c r="I1293">
        <v>398.33</v>
      </c>
      <c r="J1293">
        <v>26</v>
      </c>
      <c r="K1293" t="s">
        <v>21</v>
      </c>
      <c r="L1293">
        <v>2019</v>
      </c>
      <c r="M1293">
        <v>5</v>
      </c>
    </row>
    <row r="1294" spans="1:13" x14ac:dyDescent="0.25">
      <c r="A1294">
        <v>900493</v>
      </c>
      <c r="B1294" t="s">
        <v>484</v>
      </c>
      <c r="C1294" t="s">
        <v>14</v>
      </c>
      <c r="D1294" t="s">
        <v>470</v>
      </c>
      <c r="F1294" s="1">
        <v>43609.370625000003</v>
      </c>
      <c r="G1294">
        <v>2</v>
      </c>
      <c r="H1294">
        <v>308.23</v>
      </c>
      <c r="I1294">
        <v>616.46</v>
      </c>
      <c r="J1294">
        <v>26</v>
      </c>
      <c r="K1294" t="s">
        <v>21</v>
      </c>
      <c r="L1294">
        <v>2019</v>
      </c>
      <c r="M1294">
        <v>5</v>
      </c>
    </row>
    <row r="1295" spans="1:13" x14ac:dyDescent="0.25">
      <c r="A1295">
        <v>843067</v>
      </c>
      <c r="B1295" t="s">
        <v>485</v>
      </c>
      <c r="C1295" t="s">
        <v>14</v>
      </c>
      <c r="D1295" t="s">
        <v>470</v>
      </c>
      <c r="F1295" s="1">
        <v>43199.440983796296</v>
      </c>
      <c r="G1295">
        <v>1</v>
      </c>
      <c r="H1295">
        <v>379.16</v>
      </c>
      <c r="I1295">
        <v>379.16</v>
      </c>
      <c r="J1295">
        <v>26</v>
      </c>
      <c r="K1295" t="s">
        <v>21</v>
      </c>
      <c r="L1295">
        <v>2018</v>
      </c>
      <c r="M1295">
        <v>4</v>
      </c>
    </row>
    <row r="1296" spans="1:13" x14ac:dyDescent="0.25">
      <c r="A1296">
        <v>843067</v>
      </c>
      <c r="B1296" t="s">
        <v>485</v>
      </c>
      <c r="C1296" t="s">
        <v>14</v>
      </c>
      <c r="D1296" t="s">
        <v>470</v>
      </c>
      <c r="F1296" s="1">
        <v>43248.400416666664</v>
      </c>
      <c r="G1296">
        <v>1</v>
      </c>
      <c r="H1296">
        <v>358.76</v>
      </c>
      <c r="I1296">
        <v>358.76</v>
      </c>
      <c r="J1296">
        <v>26</v>
      </c>
      <c r="K1296" t="s">
        <v>21</v>
      </c>
      <c r="L1296">
        <v>2018</v>
      </c>
      <c r="M1296">
        <v>5</v>
      </c>
    </row>
    <row r="1297" spans="1:13" x14ac:dyDescent="0.25">
      <c r="A1297">
        <v>843067</v>
      </c>
      <c r="B1297" t="s">
        <v>485</v>
      </c>
      <c r="C1297" t="s">
        <v>14</v>
      </c>
      <c r="D1297" t="s">
        <v>470</v>
      </c>
      <c r="F1297" s="1">
        <v>43276.421053240738</v>
      </c>
      <c r="G1297">
        <v>1</v>
      </c>
      <c r="H1297">
        <v>374.7</v>
      </c>
      <c r="I1297">
        <v>374.7</v>
      </c>
      <c r="J1297">
        <v>26</v>
      </c>
      <c r="K1297" t="s">
        <v>21</v>
      </c>
      <c r="L1297">
        <v>2018</v>
      </c>
      <c r="M1297">
        <v>6</v>
      </c>
    </row>
    <row r="1298" spans="1:13" x14ac:dyDescent="0.25">
      <c r="A1298">
        <v>843067</v>
      </c>
      <c r="B1298" t="s">
        <v>485</v>
      </c>
      <c r="C1298" t="s">
        <v>14</v>
      </c>
      <c r="D1298" t="s">
        <v>470</v>
      </c>
      <c r="F1298" s="1">
        <v>43409.375393518516</v>
      </c>
      <c r="G1298">
        <v>1</v>
      </c>
      <c r="H1298">
        <v>366.52</v>
      </c>
      <c r="I1298">
        <v>366.52</v>
      </c>
      <c r="J1298">
        <v>26</v>
      </c>
      <c r="K1298" t="s">
        <v>21</v>
      </c>
      <c r="L1298">
        <v>2018</v>
      </c>
      <c r="M1298">
        <v>11</v>
      </c>
    </row>
    <row r="1299" spans="1:13" x14ac:dyDescent="0.25">
      <c r="A1299">
        <v>843067</v>
      </c>
      <c r="B1299" t="s">
        <v>485</v>
      </c>
      <c r="C1299" t="s">
        <v>14</v>
      </c>
      <c r="D1299" t="s">
        <v>470</v>
      </c>
      <c r="F1299" s="1">
        <v>43647.455625000002</v>
      </c>
      <c r="G1299">
        <v>1</v>
      </c>
      <c r="H1299">
        <v>442.24</v>
      </c>
      <c r="I1299">
        <v>442.24</v>
      </c>
      <c r="J1299">
        <v>26</v>
      </c>
      <c r="K1299" t="s">
        <v>21</v>
      </c>
      <c r="L1299">
        <v>2019</v>
      </c>
      <c r="M1299">
        <v>7</v>
      </c>
    </row>
    <row r="1300" spans="1:13" x14ac:dyDescent="0.25">
      <c r="A1300">
        <v>843067</v>
      </c>
      <c r="B1300" t="s">
        <v>485</v>
      </c>
      <c r="C1300" t="s">
        <v>14</v>
      </c>
      <c r="D1300" t="s">
        <v>470</v>
      </c>
      <c r="F1300" s="1">
        <v>43710.405949074076</v>
      </c>
      <c r="G1300">
        <v>1</v>
      </c>
      <c r="H1300">
        <v>420.38</v>
      </c>
      <c r="I1300">
        <v>420.38</v>
      </c>
      <c r="J1300">
        <v>26</v>
      </c>
      <c r="K1300" t="s">
        <v>21</v>
      </c>
      <c r="L1300">
        <v>2019</v>
      </c>
      <c r="M1300">
        <v>9</v>
      </c>
    </row>
    <row r="1301" spans="1:13" x14ac:dyDescent="0.25">
      <c r="A1301">
        <v>843067</v>
      </c>
      <c r="B1301" t="s">
        <v>485</v>
      </c>
      <c r="C1301" t="s">
        <v>14</v>
      </c>
      <c r="D1301" t="s">
        <v>470</v>
      </c>
      <c r="F1301" s="1">
        <v>43808.465937499997</v>
      </c>
      <c r="G1301">
        <v>1</v>
      </c>
      <c r="H1301">
        <v>413.48</v>
      </c>
      <c r="I1301">
        <v>413.48</v>
      </c>
      <c r="J1301">
        <v>26</v>
      </c>
      <c r="K1301" t="s">
        <v>21</v>
      </c>
      <c r="L1301">
        <v>2019</v>
      </c>
      <c r="M1301">
        <v>12</v>
      </c>
    </row>
    <row r="1302" spans="1:13" x14ac:dyDescent="0.25">
      <c r="A1302">
        <v>921394</v>
      </c>
      <c r="B1302" t="s">
        <v>486</v>
      </c>
      <c r="C1302" t="s">
        <v>14</v>
      </c>
      <c r="D1302" t="s">
        <v>470</v>
      </c>
      <c r="F1302" s="1">
        <v>43738.413368055553</v>
      </c>
      <c r="G1302">
        <v>1</v>
      </c>
      <c r="H1302">
        <v>498.04</v>
      </c>
      <c r="I1302">
        <v>498.04</v>
      </c>
      <c r="J1302">
        <v>26</v>
      </c>
      <c r="K1302" t="s">
        <v>21</v>
      </c>
      <c r="L1302">
        <v>2019</v>
      </c>
      <c r="M1302">
        <v>9</v>
      </c>
    </row>
    <row r="1303" spans="1:13" x14ac:dyDescent="0.25">
      <c r="A1303">
        <v>921135</v>
      </c>
      <c r="B1303" t="s">
        <v>487</v>
      </c>
      <c r="C1303" t="s">
        <v>14</v>
      </c>
      <c r="D1303" t="s">
        <v>470</v>
      </c>
      <c r="F1303" s="1">
        <v>43245.561921296299</v>
      </c>
      <c r="G1303">
        <v>1</v>
      </c>
      <c r="H1303">
        <v>222.99</v>
      </c>
      <c r="I1303">
        <v>222.99</v>
      </c>
      <c r="J1303">
        <v>26</v>
      </c>
      <c r="K1303" t="s">
        <v>21</v>
      </c>
      <c r="L1303">
        <v>2018</v>
      </c>
      <c r="M1303">
        <v>5</v>
      </c>
    </row>
    <row r="1304" spans="1:13" x14ac:dyDescent="0.25">
      <c r="A1304">
        <v>216199</v>
      </c>
      <c r="B1304" t="s">
        <v>488</v>
      </c>
      <c r="C1304" t="s">
        <v>59</v>
      </c>
      <c r="D1304" t="s">
        <v>19</v>
      </c>
      <c r="E1304" t="s">
        <v>489</v>
      </c>
      <c r="F1304" s="1">
        <v>43441.431423611109</v>
      </c>
      <c r="G1304">
        <v>4</v>
      </c>
      <c r="H1304">
        <v>99.9</v>
      </c>
      <c r="I1304">
        <v>399.6</v>
      </c>
      <c r="J1304">
        <v>26</v>
      </c>
      <c r="K1304" t="s">
        <v>21</v>
      </c>
      <c r="L1304">
        <v>2018</v>
      </c>
      <c r="M1304">
        <v>12</v>
      </c>
    </row>
    <row r="1305" spans="1:13" x14ac:dyDescent="0.25">
      <c r="A1305">
        <v>216199</v>
      </c>
      <c r="B1305" t="s">
        <v>488</v>
      </c>
      <c r="C1305" t="s">
        <v>59</v>
      </c>
      <c r="D1305" t="s">
        <v>19</v>
      </c>
      <c r="E1305" t="s">
        <v>489</v>
      </c>
      <c r="F1305" s="1">
        <v>43483.487685185188</v>
      </c>
      <c r="G1305">
        <v>4</v>
      </c>
      <c r="H1305">
        <v>99.9</v>
      </c>
      <c r="I1305">
        <v>399.6</v>
      </c>
      <c r="J1305">
        <v>26</v>
      </c>
      <c r="K1305" t="s">
        <v>21</v>
      </c>
      <c r="L1305">
        <v>2019</v>
      </c>
      <c r="M1305">
        <v>1</v>
      </c>
    </row>
    <row r="1306" spans="1:13" x14ac:dyDescent="0.25">
      <c r="A1306">
        <v>216199</v>
      </c>
      <c r="B1306" t="s">
        <v>488</v>
      </c>
      <c r="C1306" t="s">
        <v>59</v>
      </c>
      <c r="D1306" t="s">
        <v>19</v>
      </c>
      <c r="E1306" t="s">
        <v>489</v>
      </c>
      <c r="F1306" s="1">
        <v>43654.598194444443</v>
      </c>
      <c r="G1306">
        <v>2</v>
      </c>
      <c r="H1306">
        <v>99.9</v>
      </c>
      <c r="I1306">
        <v>199.8</v>
      </c>
      <c r="J1306">
        <v>26</v>
      </c>
      <c r="K1306" t="s">
        <v>21</v>
      </c>
      <c r="L1306">
        <v>2019</v>
      </c>
      <c r="M1306">
        <v>7</v>
      </c>
    </row>
    <row r="1307" spans="1:13" x14ac:dyDescent="0.25">
      <c r="A1307">
        <v>216199</v>
      </c>
      <c r="B1307" t="s">
        <v>488</v>
      </c>
      <c r="C1307" t="s">
        <v>59</v>
      </c>
      <c r="D1307" t="s">
        <v>19</v>
      </c>
      <c r="E1307" t="s">
        <v>489</v>
      </c>
      <c r="F1307" s="1">
        <v>43658.408333333333</v>
      </c>
      <c r="G1307">
        <v>4</v>
      </c>
      <c r="H1307">
        <v>99.9</v>
      </c>
      <c r="I1307">
        <v>399.6</v>
      </c>
      <c r="J1307">
        <v>26</v>
      </c>
      <c r="K1307" t="s">
        <v>21</v>
      </c>
      <c r="L1307">
        <v>2019</v>
      </c>
      <c r="M1307">
        <v>7</v>
      </c>
    </row>
    <row r="1308" spans="1:13" x14ac:dyDescent="0.25">
      <c r="A1308">
        <v>990927</v>
      </c>
      <c r="B1308" t="s">
        <v>490</v>
      </c>
      <c r="C1308" t="s">
        <v>115</v>
      </c>
      <c r="D1308" t="s">
        <v>19</v>
      </c>
      <c r="F1308" s="1">
        <v>43420.494733796295</v>
      </c>
      <c r="G1308">
        <v>4</v>
      </c>
      <c r="H1308">
        <v>140.19999999999999</v>
      </c>
      <c r="I1308">
        <v>560.79999999999995</v>
      </c>
      <c r="J1308">
        <v>26</v>
      </c>
      <c r="K1308" t="s">
        <v>21</v>
      </c>
      <c r="L1308">
        <v>2018</v>
      </c>
      <c r="M1308">
        <v>11</v>
      </c>
    </row>
    <row r="1309" spans="1:13" x14ac:dyDescent="0.25">
      <c r="A1309">
        <v>990927</v>
      </c>
      <c r="B1309" t="s">
        <v>490</v>
      </c>
      <c r="C1309" t="s">
        <v>115</v>
      </c>
      <c r="D1309" t="s">
        <v>19</v>
      </c>
      <c r="F1309" s="1">
        <v>43580.54246527778</v>
      </c>
      <c r="G1309">
        <v>2</v>
      </c>
      <c r="H1309">
        <v>140.19999999999999</v>
      </c>
      <c r="I1309">
        <v>280.39999999999998</v>
      </c>
      <c r="J1309">
        <v>26</v>
      </c>
      <c r="K1309" t="s">
        <v>21</v>
      </c>
      <c r="L1309">
        <v>2019</v>
      </c>
      <c r="M1309">
        <v>4</v>
      </c>
    </row>
    <row r="1310" spans="1:13" x14ac:dyDescent="0.25">
      <c r="A1310">
        <v>990927</v>
      </c>
      <c r="B1310" t="s">
        <v>490</v>
      </c>
      <c r="C1310" t="s">
        <v>115</v>
      </c>
      <c r="D1310" t="s">
        <v>19</v>
      </c>
      <c r="F1310" s="1">
        <v>43580.54246527778</v>
      </c>
      <c r="G1310">
        <v>2</v>
      </c>
      <c r="H1310">
        <v>140.19999999999999</v>
      </c>
      <c r="I1310">
        <v>280.39999999999998</v>
      </c>
      <c r="J1310">
        <v>26</v>
      </c>
      <c r="K1310" t="s">
        <v>21</v>
      </c>
      <c r="L1310">
        <v>2019</v>
      </c>
      <c r="M1310">
        <v>4</v>
      </c>
    </row>
    <row r="1311" spans="1:13" x14ac:dyDescent="0.25">
      <c r="A1311">
        <v>215172</v>
      </c>
      <c r="B1311" t="s">
        <v>491</v>
      </c>
      <c r="C1311" t="s">
        <v>14</v>
      </c>
      <c r="D1311" t="s">
        <v>19</v>
      </c>
      <c r="E1311" t="s">
        <v>492</v>
      </c>
      <c r="F1311" s="1">
        <v>43284.535185185188</v>
      </c>
      <c r="G1311">
        <v>2</v>
      </c>
      <c r="H1311">
        <v>282.35000000000002</v>
      </c>
      <c r="I1311">
        <v>564.70000000000005</v>
      </c>
      <c r="J1311">
        <v>26</v>
      </c>
      <c r="K1311" t="s">
        <v>21</v>
      </c>
      <c r="L1311">
        <v>2018</v>
      </c>
      <c r="M1311">
        <v>7</v>
      </c>
    </row>
    <row r="1312" spans="1:13" x14ac:dyDescent="0.25">
      <c r="A1312">
        <v>215172</v>
      </c>
      <c r="B1312" t="s">
        <v>491</v>
      </c>
      <c r="C1312" t="s">
        <v>14</v>
      </c>
      <c r="D1312" t="s">
        <v>19</v>
      </c>
      <c r="E1312" t="s">
        <v>492</v>
      </c>
      <c r="F1312" s="1">
        <v>43285.494444444441</v>
      </c>
      <c r="G1312">
        <v>1</v>
      </c>
      <c r="H1312">
        <v>282.35000000000002</v>
      </c>
      <c r="I1312">
        <v>282.35000000000002</v>
      </c>
      <c r="J1312">
        <v>26</v>
      </c>
      <c r="K1312" t="s">
        <v>21</v>
      </c>
      <c r="L1312">
        <v>2018</v>
      </c>
      <c r="M1312">
        <v>7</v>
      </c>
    </row>
    <row r="1313" spans="1:13" x14ac:dyDescent="0.25">
      <c r="A1313">
        <v>215172</v>
      </c>
      <c r="B1313" t="s">
        <v>491</v>
      </c>
      <c r="C1313" t="s">
        <v>14</v>
      </c>
      <c r="D1313" t="s">
        <v>19</v>
      </c>
      <c r="E1313" t="s">
        <v>492</v>
      </c>
      <c r="F1313" s="1">
        <v>43285.494444444441</v>
      </c>
      <c r="G1313">
        <v>2</v>
      </c>
      <c r="H1313">
        <v>282.35000000000002</v>
      </c>
      <c r="I1313">
        <v>564.70000000000005</v>
      </c>
      <c r="J1313">
        <v>26</v>
      </c>
      <c r="K1313" t="s">
        <v>21</v>
      </c>
      <c r="L1313">
        <v>2018</v>
      </c>
      <c r="M1313">
        <v>7</v>
      </c>
    </row>
    <row r="1314" spans="1:13" x14ac:dyDescent="0.25">
      <c r="A1314">
        <v>215172</v>
      </c>
      <c r="B1314" t="s">
        <v>491</v>
      </c>
      <c r="C1314" t="s">
        <v>14</v>
      </c>
      <c r="D1314" t="s">
        <v>19</v>
      </c>
      <c r="E1314" t="s">
        <v>492</v>
      </c>
      <c r="F1314" s="1">
        <v>43301.435914351852</v>
      </c>
      <c r="G1314">
        <v>1</v>
      </c>
      <c r="H1314">
        <v>282.37</v>
      </c>
      <c r="I1314">
        <v>282.37</v>
      </c>
      <c r="J1314">
        <v>26</v>
      </c>
      <c r="K1314" t="s">
        <v>21</v>
      </c>
      <c r="L1314">
        <v>2018</v>
      </c>
      <c r="M1314">
        <v>7</v>
      </c>
    </row>
    <row r="1315" spans="1:13" x14ac:dyDescent="0.25">
      <c r="A1315">
        <v>215172</v>
      </c>
      <c r="B1315" t="s">
        <v>491</v>
      </c>
      <c r="C1315" t="s">
        <v>14</v>
      </c>
      <c r="D1315" t="s">
        <v>19</v>
      </c>
      <c r="E1315" t="s">
        <v>492</v>
      </c>
      <c r="F1315" s="1">
        <v>43308.345277777778</v>
      </c>
      <c r="G1315">
        <v>1</v>
      </c>
      <c r="H1315">
        <v>282.35000000000002</v>
      </c>
      <c r="I1315">
        <v>282.35000000000002</v>
      </c>
      <c r="J1315">
        <v>26</v>
      </c>
      <c r="K1315" t="s">
        <v>21</v>
      </c>
      <c r="L1315">
        <v>2018</v>
      </c>
      <c r="M1315">
        <v>7</v>
      </c>
    </row>
    <row r="1316" spans="1:13" x14ac:dyDescent="0.25">
      <c r="A1316">
        <v>840220</v>
      </c>
      <c r="B1316" t="s">
        <v>493</v>
      </c>
      <c r="C1316" t="s">
        <v>115</v>
      </c>
      <c r="D1316" t="s">
        <v>116</v>
      </c>
      <c r="F1316" s="1">
        <v>43133.450462962966</v>
      </c>
      <c r="G1316">
        <v>3</v>
      </c>
      <c r="H1316">
        <v>218.2</v>
      </c>
      <c r="I1316">
        <v>654.6</v>
      </c>
      <c r="J1316">
        <v>26</v>
      </c>
      <c r="K1316" t="s">
        <v>21</v>
      </c>
      <c r="L1316">
        <v>2018</v>
      </c>
      <c r="M1316">
        <v>2</v>
      </c>
    </row>
    <row r="1317" spans="1:13" x14ac:dyDescent="0.25">
      <c r="A1317">
        <v>840220</v>
      </c>
      <c r="B1317" t="s">
        <v>493</v>
      </c>
      <c r="C1317" t="s">
        <v>115</v>
      </c>
      <c r="D1317" t="s">
        <v>116</v>
      </c>
      <c r="F1317" s="1">
        <v>43133.450462962966</v>
      </c>
      <c r="G1317">
        <v>1</v>
      </c>
      <c r="H1317">
        <v>214.5</v>
      </c>
      <c r="I1317">
        <v>214.5</v>
      </c>
      <c r="J1317">
        <v>26</v>
      </c>
      <c r="K1317" t="s">
        <v>21</v>
      </c>
      <c r="L1317">
        <v>2018</v>
      </c>
      <c r="M1317">
        <v>2</v>
      </c>
    </row>
    <row r="1318" spans="1:13" x14ac:dyDescent="0.25">
      <c r="A1318">
        <v>119571</v>
      </c>
      <c r="B1318" t="s">
        <v>494</v>
      </c>
      <c r="C1318" t="s">
        <v>14</v>
      </c>
      <c r="D1318" t="s">
        <v>19</v>
      </c>
      <c r="E1318" t="s">
        <v>495</v>
      </c>
      <c r="F1318" s="1">
        <v>43182.316793981481</v>
      </c>
      <c r="G1318">
        <v>1</v>
      </c>
      <c r="H1318">
        <v>225.82</v>
      </c>
      <c r="I1318">
        <v>225.82</v>
      </c>
      <c r="J1318">
        <v>26</v>
      </c>
      <c r="K1318" t="s">
        <v>21</v>
      </c>
      <c r="L1318">
        <v>2018</v>
      </c>
      <c r="M1318">
        <v>3</v>
      </c>
    </row>
    <row r="1319" spans="1:13" x14ac:dyDescent="0.25">
      <c r="A1319">
        <v>119571</v>
      </c>
      <c r="B1319" t="s">
        <v>494</v>
      </c>
      <c r="C1319" t="s">
        <v>14</v>
      </c>
      <c r="D1319" t="s">
        <v>19</v>
      </c>
      <c r="E1319" t="s">
        <v>495</v>
      </c>
      <c r="F1319" s="1">
        <v>43182.316793981481</v>
      </c>
      <c r="G1319">
        <v>1</v>
      </c>
      <c r="H1319">
        <v>225.82</v>
      </c>
      <c r="I1319">
        <v>225.82</v>
      </c>
      <c r="J1319">
        <v>26</v>
      </c>
      <c r="K1319" t="s">
        <v>21</v>
      </c>
      <c r="L1319">
        <v>2018</v>
      </c>
      <c r="M1319">
        <v>3</v>
      </c>
    </row>
    <row r="1320" spans="1:13" x14ac:dyDescent="0.25">
      <c r="A1320">
        <v>119571</v>
      </c>
      <c r="B1320" t="s">
        <v>494</v>
      </c>
      <c r="C1320" t="s">
        <v>14</v>
      </c>
      <c r="D1320" t="s">
        <v>19</v>
      </c>
      <c r="E1320" t="s">
        <v>495</v>
      </c>
      <c r="F1320" s="1">
        <v>43602.504305555558</v>
      </c>
      <c r="G1320">
        <v>1</v>
      </c>
      <c r="H1320">
        <v>225.61</v>
      </c>
      <c r="I1320">
        <v>225.61</v>
      </c>
      <c r="J1320">
        <v>26</v>
      </c>
      <c r="K1320" t="s">
        <v>21</v>
      </c>
      <c r="L1320">
        <v>2019</v>
      </c>
      <c r="M1320">
        <v>5</v>
      </c>
    </row>
    <row r="1321" spans="1:13" x14ac:dyDescent="0.25">
      <c r="A1321">
        <v>119571</v>
      </c>
      <c r="B1321" t="s">
        <v>494</v>
      </c>
      <c r="C1321" t="s">
        <v>14</v>
      </c>
      <c r="D1321" t="s">
        <v>19</v>
      </c>
      <c r="E1321" t="s">
        <v>495</v>
      </c>
      <c r="F1321" s="1">
        <v>43658.408333333333</v>
      </c>
      <c r="G1321">
        <v>1</v>
      </c>
      <c r="H1321">
        <v>225.61</v>
      </c>
      <c r="I1321">
        <v>225.61</v>
      </c>
      <c r="J1321">
        <v>26</v>
      </c>
      <c r="K1321" t="s">
        <v>21</v>
      </c>
      <c r="L1321">
        <v>2019</v>
      </c>
      <c r="M1321">
        <v>7</v>
      </c>
    </row>
    <row r="1322" spans="1:13" x14ac:dyDescent="0.25">
      <c r="A1322">
        <v>119571</v>
      </c>
      <c r="B1322" t="s">
        <v>494</v>
      </c>
      <c r="C1322" t="s">
        <v>14</v>
      </c>
      <c r="D1322" t="s">
        <v>19</v>
      </c>
      <c r="E1322" t="s">
        <v>495</v>
      </c>
      <c r="F1322" s="1">
        <v>43735.376712962963</v>
      </c>
      <c r="G1322">
        <v>1</v>
      </c>
      <c r="H1322">
        <v>235.9</v>
      </c>
      <c r="I1322">
        <v>235.9</v>
      </c>
      <c r="J1322">
        <v>26</v>
      </c>
      <c r="K1322" t="s">
        <v>21</v>
      </c>
      <c r="L1322">
        <v>2019</v>
      </c>
      <c r="M1322">
        <v>9</v>
      </c>
    </row>
    <row r="1323" spans="1:13" x14ac:dyDescent="0.25">
      <c r="A1323">
        <v>127953</v>
      </c>
      <c r="B1323" t="s">
        <v>496</v>
      </c>
      <c r="C1323" t="s">
        <v>14</v>
      </c>
      <c r="D1323" t="s">
        <v>19</v>
      </c>
      <c r="E1323" t="s">
        <v>497</v>
      </c>
      <c r="F1323" s="1">
        <v>43133.450462962966</v>
      </c>
      <c r="G1323">
        <v>1</v>
      </c>
      <c r="H1323">
        <v>1084.92</v>
      </c>
      <c r="I1323">
        <v>1084.92</v>
      </c>
      <c r="J1323">
        <v>26</v>
      </c>
      <c r="K1323" t="s">
        <v>21</v>
      </c>
      <c r="L1323">
        <v>2018</v>
      </c>
      <c r="M1323">
        <v>2</v>
      </c>
    </row>
    <row r="1324" spans="1:13" x14ac:dyDescent="0.25">
      <c r="A1324">
        <v>127953</v>
      </c>
      <c r="B1324" t="s">
        <v>496</v>
      </c>
      <c r="C1324" t="s">
        <v>14</v>
      </c>
      <c r="D1324" t="s">
        <v>19</v>
      </c>
      <c r="E1324" t="s">
        <v>497</v>
      </c>
      <c r="F1324" s="1">
        <v>43168.342291666668</v>
      </c>
      <c r="G1324">
        <v>1</v>
      </c>
      <c r="H1324">
        <v>1085.03</v>
      </c>
      <c r="I1324">
        <v>1085.03</v>
      </c>
      <c r="J1324">
        <v>26</v>
      </c>
      <c r="K1324" t="s">
        <v>21</v>
      </c>
      <c r="L1324">
        <v>2018</v>
      </c>
      <c r="M1324">
        <v>3</v>
      </c>
    </row>
    <row r="1325" spans="1:13" x14ac:dyDescent="0.25">
      <c r="A1325">
        <v>127953</v>
      </c>
      <c r="B1325" t="s">
        <v>496</v>
      </c>
      <c r="C1325" t="s">
        <v>14</v>
      </c>
      <c r="D1325" t="s">
        <v>19</v>
      </c>
      <c r="E1325" t="s">
        <v>497</v>
      </c>
      <c r="F1325" s="1">
        <v>43469.533055555556</v>
      </c>
      <c r="G1325">
        <v>1</v>
      </c>
      <c r="H1325">
        <v>1084.92</v>
      </c>
      <c r="I1325">
        <v>1084.92</v>
      </c>
      <c r="J1325">
        <v>26</v>
      </c>
      <c r="K1325" t="s">
        <v>21</v>
      </c>
      <c r="L1325">
        <v>2019</v>
      </c>
      <c r="M1325">
        <v>1</v>
      </c>
    </row>
    <row r="1326" spans="1:13" x14ac:dyDescent="0.25">
      <c r="A1326">
        <v>127953</v>
      </c>
      <c r="B1326" t="s">
        <v>496</v>
      </c>
      <c r="C1326" t="s">
        <v>14</v>
      </c>
      <c r="D1326" t="s">
        <v>19</v>
      </c>
      <c r="E1326" t="s">
        <v>497</v>
      </c>
      <c r="F1326" s="1">
        <v>43609.430601851855</v>
      </c>
      <c r="G1326">
        <v>1</v>
      </c>
      <c r="H1326">
        <v>1084.92</v>
      </c>
      <c r="I1326">
        <v>1084.92</v>
      </c>
      <c r="J1326">
        <v>26</v>
      </c>
      <c r="K1326" t="s">
        <v>21</v>
      </c>
      <c r="L1326">
        <v>2019</v>
      </c>
      <c r="M1326">
        <v>5</v>
      </c>
    </row>
    <row r="1327" spans="1:13" x14ac:dyDescent="0.25">
      <c r="A1327">
        <v>187427</v>
      </c>
      <c r="B1327" t="s">
        <v>498</v>
      </c>
      <c r="C1327" t="s">
        <v>14</v>
      </c>
      <c r="D1327" t="s">
        <v>19</v>
      </c>
      <c r="E1327" t="s">
        <v>320</v>
      </c>
      <c r="F1327" s="1">
        <v>43140.355520833335</v>
      </c>
      <c r="G1327">
        <v>1</v>
      </c>
      <c r="H1327">
        <v>62.68</v>
      </c>
      <c r="I1327">
        <v>62.68</v>
      </c>
      <c r="J1327">
        <v>26</v>
      </c>
      <c r="K1327" t="s">
        <v>21</v>
      </c>
      <c r="L1327">
        <v>2018</v>
      </c>
      <c r="M1327">
        <v>2</v>
      </c>
    </row>
    <row r="1328" spans="1:13" x14ac:dyDescent="0.25">
      <c r="A1328">
        <v>187427</v>
      </c>
      <c r="B1328" t="s">
        <v>498</v>
      </c>
      <c r="C1328" t="s">
        <v>14</v>
      </c>
      <c r="D1328" t="s">
        <v>19</v>
      </c>
      <c r="E1328" t="s">
        <v>320</v>
      </c>
      <c r="F1328" s="1">
        <v>43490.41233796296</v>
      </c>
      <c r="G1328">
        <v>1</v>
      </c>
      <c r="H1328">
        <v>62.67</v>
      </c>
      <c r="I1328">
        <v>62.67</v>
      </c>
      <c r="J1328">
        <v>26</v>
      </c>
      <c r="K1328" t="s">
        <v>21</v>
      </c>
      <c r="L1328">
        <v>2019</v>
      </c>
      <c r="M1328">
        <v>1</v>
      </c>
    </row>
    <row r="1329" spans="1:13" x14ac:dyDescent="0.25">
      <c r="A1329">
        <v>187427</v>
      </c>
      <c r="B1329" t="s">
        <v>498</v>
      </c>
      <c r="C1329" t="s">
        <v>14</v>
      </c>
      <c r="D1329" t="s">
        <v>19</v>
      </c>
      <c r="E1329" t="s">
        <v>320</v>
      </c>
      <c r="F1329" s="1">
        <v>43679.472754629627</v>
      </c>
      <c r="G1329">
        <v>1</v>
      </c>
      <c r="H1329">
        <v>62.61</v>
      </c>
      <c r="I1329">
        <v>62.61</v>
      </c>
      <c r="J1329">
        <v>26</v>
      </c>
      <c r="K1329" t="s">
        <v>21</v>
      </c>
      <c r="L1329">
        <v>2019</v>
      </c>
      <c r="M1329">
        <v>8</v>
      </c>
    </row>
    <row r="1330" spans="1:13" x14ac:dyDescent="0.25">
      <c r="A1330">
        <v>28151</v>
      </c>
      <c r="B1330" t="s">
        <v>499</v>
      </c>
      <c r="C1330" t="s">
        <v>14</v>
      </c>
      <c r="D1330" t="s">
        <v>19</v>
      </c>
      <c r="E1330" t="s">
        <v>500</v>
      </c>
      <c r="F1330" s="1">
        <v>43553.348553240743</v>
      </c>
      <c r="G1330">
        <v>1</v>
      </c>
      <c r="H1330">
        <v>1041.1199999999999</v>
      </c>
      <c r="I1330">
        <v>1041.1199999999999</v>
      </c>
      <c r="J1330">
        <v>26</v>
      </c>
      <c r="K1330" t="s">
        <v>21</v>
      </c>
      <c r="L1330">
        <v>2019</v>
      </c>
      <c r="M1330">
        <v>3</v>
      </c>
    </row>
    <row r="1331" spans="1:13" x14ac:dyDescent="0.25">
      <c r="A1331">
        <v>128148</v>
      </c>
      <c r="B1331" t="s">
        <v>501</v>
      </c>
      <c r="C1331" t="s">
        <v>14</v>
      </c>
      <c r="D1331" t="s">
        <v>19</v>
      </c>
      <c r="E1331" t="s">
        <v>500</v>
      </c>
      <c r="F1331" s="1">
        <v>43469.533055555556</v>
      </c>
      <c r="G1331">
        <v>1</v>
      </c>
      <c r="H1331">
        <v>1041.1199999999999</v>
      </c>
      <c r="I1331">
        <v>1041.1199999999999</v>
      </c>
      <c r="J1331">
        <v>26</v>
      </c>
      <c r="K1331" t="s">
        <v>21</v>
      </c>
      <c r="L1331">
        <v>2019</v>
      </c>
      <c r="M1331">
        <v>1</v>
      </c>
    </row>
    <row r="1332" spans="1:13" x14ac:dyDescent="0.25">
      <c r="A1332">
        <v>128148</v>
      </c>
      <c r="B1332" t="s">
        <v>501</v>
      </c>
      <c r="C1332" t="s">
        <v>14</v>
      </c>
      <c r="D1332" t="s">
        <v>19</v>
      </c>
      <c r="E1332" t="s">
        <v>500</v>
      </c>
      <c r="F1332" s="1">
        <v>43650.492685185185</v>
      </c>
      <c r="G1332">
        <v>1</v>
      </c>
      <c r="H1332">
        <v>1041.1199999999999</v>
      </c>
      <c r="I1332">
        <v>1041.1199999999999</v>
      </c>
      <c r="J1332">
        <v>26</v>
      </c>
      <c r="K1332" t="s">
        <v>21</v>
      </c>
      <c r="L1332">
        <v>2019</v>
      </c>
      <c r="M1332">
        <v>7</v>
      </c>
    </row>
    <row r="1333" spans="1:13" x14ac:dyDescent="0.25">
      <c r="A1333">
        <v>188217</v>
      </c>
      <c r="B1333" t="s">
        <v>502</v>
      </c>
      <c r="C1333" t="s">
        <v>14</v>
      </c>
      <c r="D1333" t="s">
        <v>19</v>
      </c>
      <c r="E1333" t="s">
        <v>503</v>
      </c>
      <c r="F1333" s="1">
        <v>43133.450462962966</v>
      </c>
      <c r="G1333">
        <v>3</v>
      </c>
      <c r="H1333">
        <v>125.33</v>
      </c>
      <c r="I1333">
        <v>375.99</v>
      </c>
      <c r="J1333">
        <v>26</v>
      </c>
      <c r="K1333" t="s">
        <v>21</v>
      </c>
      <c r="L1333">
        <v>2018</v>
      </c>
      <c r="M1333">
        <v>2</v>
      </c>
    </row>
    <row r="1334" spans="1:13" x14ac:dyDescent="0.25">
      <c r="A1334">
        <v>188217</v>
      </c>
      <c r="B1334" t="s">
        <v>502</v>
      </c>
      <c r="C1334" t="s">
        <v>14</v>
      </c>
      <c r="D1334" t="s">
        <v>19</v>
      </c>
      <c r="E1334" t="s">
        <v>503</v>
      </c>
      <c r="F1334" s="1">
        <v>43187.537581018521</v>
      </c>
      <c r="G1334">
        <v>4</v>
      </c>
      <c r="H1334">
        <v>125.33</v>
      </c>
      <c r="I1334">
        <v>501.32</v>
      </c>
      <c r="J1334">
        <v>26</v>
      </c>
      <c r="K1334" t="s">
        <v>21</v>
      </c>
      <c r="L1334">
        <v>2018</v>
      </c>
      <c r="M1334">
        <v>3</v>
      </c>
    </row>
    <row r="1335" spans="1:13" x14ac:dyDescent="0.25">
      <c r="A1335">
        <v>188217</v>
      </c>
      <c r="B1335" t="s">
        <v>502</v>
      </c>
      <c r="C1335" t="s">
        <v>14</v>
      </c>
      <c r="D1335" t="s">
        <v>19</v>
      </c>
      <c r="E1335" t="s">
        <v>503</v>
      </c>
      <c r="F1335" s="1">
        <v>43231.410833333335</v>
      </c>
      <c r="G1335">
        <v>3</v>
      </c>
      <c r="H1335">
        <v>126.7</v>
      </c>
      <c r="I1335">
        <v>380.1</v>
      </c>
      <c r="J1335">
        <v>26</v>
      </c>
      <c r="K1335" t="s">
        <v>21</v>
      </c>
      <c r="L1335">
        <v>2018</v>
      </c>
      <c r="M1335">
        <v>5</v>
      </c>
    </row>
    <row r="1336" spans="1:13" x14ac:dyDescent="0.25">
      <c r="A1336">
        <v>188217</v>
      </c>
      <c r="B1336" t="s">
        <v>502</v>
      </c>
      <c r="C1336" t="s">
        <v>14</v>
      </c>
      <c r="D1336" t="s">
        <v>19</v>
      </c>
      <c r="E1336" t="s">
        <v>503</v>
      </c>
      <c r="F1336" s="1">
        <v>43273.411238425928</v>
      </c>
      <c r="G1336">
        <v>4</v>
      </c>
      <c r="H1336">
        <v>125.33</v>
      </c>
      <c r="I1336">
        <v>501.32</v>
      </c>
      <c r="J1336">
        <v>26</v>
      </c>
      <c r="K1336" t="s">
        <v>21</v>
      </c>
      <c r="L1336">
        <v>2018</v>
      </c>
      <c r="M1336">
        <v>6</v>
      </c>
    </row>
    <row r="1337" spans="1:13" x14ac:dyDescent="0.25">
      <c r="A1337">
        <v>188217</v>
      </c>
      <c r="B1337" t="s">
        <v>502</v>
      </c>
      <c r="C1337" t="s">
        <v>14</v>
      </c>
      <c r="D1337" t="s">
        <v>19</v>
      </c>
      <c r="E1337" t="s">
        <v>503</v>
      </c>
      <c r="F1337" s="1">
        <v>43301.435914351852</v>
      </c>
      <c r="G1337">
        <v>3</v>
      </c>
      <c r="H1337">
        <v>126.56</v>
      </c>
      <c r="I1337">
        <v>379.68</v>
      </c>
      <c r="J1337">
        <v>26</v>
      </c>
      <c r="K1337" t="s">
        <v>21</v>
      </c>
      <c r="L1337">
        <v>2018</v>
      </c>
      <c r="M1337">
        <v>7</v>
      </c>
    </row>
    <row r="1338" spans="1:13" x14ac:dyDescent="0.25">
      <c r="A1338">
        <v>188217</v>
      </c>
      <c r="B1338" t="s">
        <v>502</v>
      </c>
      <c r="C1338" t="s">
        <v>14</v>
      </c>
      <c r="D1338" t="s">
        <v>19</v>
      </c>
      <c r="E1338" t="s">
        <v>503</v>
      </c>
      <c r="F1338" s="1">
        <v>43413.401238425926</v>
      </c>
      <c r="G1338">
        <v>4</v>
      </c>
      <c r="H1338">
        <v>126.56</v>
      </c>
      <c r="I1338">
        <v>506.24</v>
      </c>
      <c r="J1338">
        <v>26</v>
      </c>
      <c r="K1338" t="s">
        <v>21</v>
      </c>
      <c r="L1338">
        <v>2018</v>
      </c>
      <c r="M1338">
        <v>11</v>
      </c>
    </row>
    <row r="1339" spans="1:13" x14ac:dyDescent="0.25">
      <c r="A1339">
        <v>188217</v>
      </c>
      <c r="B1339" t="s">
        <v>502</v>
      </c>
      <c r="C1339" t="s">
        <v>14</v>
      </c>
      <c r="D1339" t="s">
        <v>19</v>
      </c>
      <c r="E1339" t="s">
        <v>503</v>
      </c>
      <c r="F1339" s="1">
        <v>43434.351099537038</v>
      </c>
      <c r="G1339">
        <v>3</v>
      </c>
      <c r="H1339">
        <v>126.56</v>
      </c>
      <c r="I1339">
        <v>379.68</v>
      </c>
      <c r="J1339">
        <v>26</v>
      </c>
      <c r="K1339" t="s">
        <v>21</v>
      </c>
      <c r="L1339">
        <v>2018</v>
      </c>
      <c r="M1339">
        <v>11</v>
      </c>
    </row>
    <row r="1340" spans="1:13" x14ac:dyDescent="0.25">
      <c r="A1340">
        <v>188217</v>
      </c>
      <c r="B1340" t="s">
        <v>502</v>
      </c>
      <c r="C1340" t="s">
        <v>14</v>
      </c>
      <c r="D1340" t="s">
        <v>19</v>
      </c>
      <c r="E1340" t="s">
        <v>503</v>
      </c>
      <c r="F1340" s="1">
        <v>43448.426979166667</v>
      </c>
      <c r="G1340">
        <v>6</v>
      </c>
      <c r="H1340">
        <v>126.56</v>
      </c>
      <c r="I1340">
        <v>759.36</v>
      </c>
      <c r="J1340">
        <v>26</v>
      </c>
      <c r="K1340" t="s">
        <v>21</v>
      </c>
      <c r="L1340">
        <v>2018</v>
      </c>
      <c r="M1340">
        <v>12</v>
      </c>
    </row>
    <row r="1341" spans="1:13" x14ac:dyDescent="0.25">
      <c r="A1341">
        <v>188217</v>
      </c>
      <c r="B1341" t="s">
        <v>502</v>
      </c>
      <c r="C1341" t="s">
        <v>14</v>
      </c>
      <c r="D1341" t="s">
        <v>19</v>
      </c>
      <c r="E1341" t="s">
        <v>503</v>
      </c>
      <c r="F1341" s="1">
        <v>43469.533055555556</v>
      </c>
      <c r="G1341">
        <v>2</v>
      </c>
      <c r="H1341">
        <v>126.56</v>
      </c>
      <c r="I1341">
        <v>253.12</v>
      </c>
      <c r="J1341">
        <v>26</v>
      </c>
      <c r="K1341" t="s">
        <v>21</v>
      </c>
      <c r="L1341">
        <v>2019</v>
      </c>
      <c r="M1341">
        <v>1</v>
      </c>
    </row>
    <row r="1342" spans="1:13" x14ac:dyDescent="0.25">
      <c r="A1342">
        <v>188217</v>
      </c>
      <c r="B1342" t="s">
        <v>502</v>
      </c>
      <c r="C1342" t="s">
        <v>14</v>
      </c>
      <c r="D1342" t="s">
        <v>19</v>
      </c>
      <c r="E1342" t="s">
        <v>503</v>
      </c>
      <c r="F1342" s="1">
        <v>43469.533055555556</v>
      </c>
      <c r="G1342">
        <v>4</v>
      </c>
      <c r="H1342">
        <v>126.56</v>
      </c>
      <c r="I1342">
        <v>506.24</v>
      </c>
      <c r="J1342">
        <v>26</v>
      </c>
      <c r="K1342" t="s">
        <v>21</v>
      </c>
      <c r="L1342">
        <v>2019</v>
      </c>
      <c r="M1342">
        <v>1</v>
      </c>
    </row>
    <row r="1343" spans="1:13" x14ac:dyDescent="0.25">
      <c r="A1343">
        <v>188217</v>
      </c>
      <c r="B1343" t="s">
        <v>502</v>
      </c>
      <c r="C1343" t="s">
        <v>14</v>
      </c>
      <c r="D1343" t="s">
        <v>19</v>
      </c>
      <c r="E1343" t="s">
        <v>503</v>
      </c>
      <c r="F1343" s="1">
        <v>43553.348553240743</v>
      </c>
      <c r="G1343">
        <v>6</v>
      </c>
      <c r="H1343">
        <v>126.56</v>
      </c>
      <c r="I1343">
        <v>759.36</v>
      </c>
      <c r="J1343">
        <v>26</v>
      </c>
      <c r="K1343" t="s">
        <v>21</v>
      </c>
      <c r="L1343">
        <v>2019</v>
      </c>
      <c r="M1343">
        <v>3</v>
      </c>
    </row>
    <row r="1344" spans="1:13" x14ac:dyDescent="0.25">
      <c r="A1344">
        <v>216679</v>
      </c>
      <c r="B1344" t="s">
        <v>504</v>
      </c>
      <c r="C1344" t="s">
        <v>14</v>
      </c>
      <c r="D1344" t="s">
        <v>54</v>
      </c>
      <c r="E1344" t="s">
        <v>503</v>
      </c>
      <c r="F1344" s="1">
        <v>43588.446747685186</v>
      </c>
      <c r="G1344">
        <v>3</v>
      </c>
      <c r="H1344">
        <v>115.19</v>
      </c>
      <c r="I1344">
        <v>345.57</v>
      </c>
      <c r="J1344">
        <v>26</v>
      </c>
      <c r="K1344" t="s">
        <v>21</v>
      </c>
      <c r="L1344">
        <v>2019</v>
      </c>
      <c r="M1344">
        <v>5</v>
      </c>
    </row>
    <row r="1345" spans="1:13" x14ac:dyDescent="0.25">
      <c r="A1345">
        <v>188217</v>
      </c>
      <c r="B1345" t="s">
        <v>502</v>
      </c>
      <c r="C1345" t="s">
        <v>14</v>
      </c>
      <c r="D1345" t="s">
        <v>19</v>
      </c>
      <c r="E1345" t="s">
        <v>503</v>
      </c>
      <c r="F1345" s="1">
        <v>43623.393136574072</v>
      </c>
      <c r="G1345">
        <v>2</v>
      </c>
      <c r="H1345">
        <v>126.56</v>
      </c>
      <c r="I1345">
        <v>253.12</v>
      </c>
      <c r="J1345">
        <v>26</v>
      </c>
      <c r="K1345" t="s">
        <v>21</v>
      </c>
      <c r="L1345">
        <v>2019</v>
      </c>
      <c r="M1345">
        <v>6</v>
      </c>
    </row>
    <row r="1346" spans="1:13" x14ac:dyDescent="0.25">
      <c r="A1346">
        <v>188217</v>
      </c>
      <c r="B1346" t="s">
        <v>502</v>
      </c>
      <c r="C1346" t="s">
        <v>14</v>
      </c>
      <c r="D1346" t="s">
        <v>19</v>
      </c>
      <c r="E1346" t="s">
        <v>503</v>
      </c>
      <c r="F1346" s="1">
        <v>43630.414375</v>
      </c>
      <c r="G1346">
        <v>2</v>
      </c>
      <c r="H1346">
        <v>126.56</v>
      </c>
      <c r="I1346">
        <v>253.12</v>
      </c>
      <c r="J1346">
        <v>26</v>
      </c>
      <c r="K1346" t="s">
        <v>21</v>
      </c>
      <c r="L1346">
        <v>2019</v>
      </c>
      <c r="M1346">
        <v>6</v>
      </c>
    </row>
    <row r="1347" spans="1:13" x14ac:dyDescent="0.25">
      <c r="A1347">
        <v>188217</v>
      </c>
      <c r="B1347" t="s">
        <v>502</v>
      </c>
      <c r="C1347" t="s">
        <v>14</v>
      </c>
      <c r="D1347" t="s">
        <v>19</v>
      </c>
      <c r="E1347" t="s">
        <v>503</v>
      </c>
      <c r="F1347" s="1">
        <v>43658.408333333333</v>
      </c>
      <c r="G1347">
        <v>3</v>
      </c>
      <c r="H1347">
        <v>129.18</v>
      </c>
      <c r="I1347">
        <v>387.54</v>
      </c>
      <c r="J1347">
        <v>26</v>
      </c>
      <c r="K1347" t="s">
        <v>21</v>
      </c>
      <c r="L1347">
        <v>2019</v>
      </c>
      <c r="M1347">
        <v>7</v>
      </c>
    </row>
    <row r="1348" spans="1:13" x14ac:dyDescent="0.25">
      <c r="A1348">
        <v>188217</v>
      </c>
      <c r="B1348" t="s">
        <v>502</v>
      </c>
      <c r="C1348" t="s">
        <v>14</v>
      </c>
      <c r="D1348" t="s">
        <v>19</v>
      </c>
      <c r="E1348" t="s">
        <v>503</v>
      </c>
      <c r="F1348" s="1">
        <v>43728.473703703705</v>
      </c>
      <c r="G1348">
        <v>4</v>
      </c>
      <c r="H1348">
        <v>126.41</v>
      </c>
      <c r="I1348">
        <v>505.64</v>
      </c>
      <c r="J1348">
        <v>26</v>
      </c>
      <c r="K1348" t="s">
        <v>21</v>
      </c>
      <c r="L1348">
        <v>2019</v>
      </c>
      <c r="M1348">
        <v>9</v>
      </c>
    </row>
    <row r="1349" spans="1:13" x14ac:dyDescent="0.25">
      <c r="A1349">
        <v>188217</v>
      </c>
      <c r="B1349" t="s">
        <v>502</v>
      </c>
      <c r="C1349" t="s">
        <v>14</v>
      </c>
      <c r="D1349" t="s">
        <v>19</v>
      </c>
      <c r="E1349" t="s">
        <v>503</v>
      </c>
      <c r="F1349" s="1">
        <v>43798.326064814813</v>
      </c>
      <c r="G1349">
        <v>2</v>
      </c>
      <c r="H1349">
        <v>126.41</v>
      </c>
      <c r="I1349">
        <v>252.82</v>
      </c>
      <c r="J1349">
        <v>26</v>
      </c>
      <c r="K1349" t="s">
        <v>21</v>
      </c>
      <c r="L1349">
        <v>2019</v>
      </c>
      <c r="M1349">
        <v>11</v>
      </c>
    </row>
    <row r="1350" spans="1:13" x14ac:dyDescent="0.25">
      <c r="A1350">
        <v>188219</v>
      </c>
      <c r="B1350" t="s">
        <v>505</v>
      </c>
      <c r="C1350" t="s">
        <v>14</v>
      </c>
      <c r="D1350" t="s">
        <v>54</v>
      </c>
      <c r="E1350" t="s">
        <v>503</v>
      </c>
      <c r="F1350" s="1">
        <v>43168.342291666668</v>
      </c>
      <c r="G1350">
        <v>3</v>
      </c>
      <c r="H1350">
        <v>141.44999999999999</v>
      </c>
      <c r="I1350">
        <v>424.35</v>
      </c>
      <c r="J1350">
        <v>26</v>
      </c>
      <c r="K1350" t="s">
        <v>21</v>
      </c>
      <c r="L1350">
        <v>2018</v>
      </c>
      <c r="M1350">
        <v>3</v>
      </c>
    </row>
    <row r="1351" spans="1:13" x14ac:dyDescent="0.25">
      <c r="A1351">
        <v>188219</v>
      </c>
      <c r="B1351" t="s">
        <v>505</v>
      </c>
      <c r="C1351" t="s">
        <v>14</v>
      </c>
      <c r="D1351" t="s">
        <v>54</v>
      </c>
      <c r="E1351" t="s">
        <v>503</v>
      </c>
      <c r="F1351" s="1">
        <v>43273.411238425928</v>
      </c>
      <c r="G1351">
        <v>2</v>
      </c>
      <c r="H1351">
        <v>144.52000000000001</v>
      </c>
      <c r="I1351">
        <v>289.04000000000002</v>
      </c>
      <c r="J1351">
        <v>26</v>
      </c>
      <c r="K1351" t="s">
        <v>21</v>
      </c>
      <c r="L1351">
        <v>2018</v>
      </c>
      <c r="M1351">
        <v>6</v>
      </c>
    </row>
    <row r="1352" spans="1:13" x14ac:dyDescent="0.25">
      <c r="A1352">
        <v>188219</v>
      </c>
      <c r="B1352" t="s">
        <v>505</v>
      </c>
      <c r="C1352" t="s">
        <v>14</v>
      </c>
      <c r="D1352" t="s">
        <v>54</v>
      </c>
      <c r="E1352" t="s">
        <v>503</v>
      </c>
      <c r="F1352" s="1">
        <v>43364.407893518517</v>
      </c>
      <c r="G1352">
        <v>1</v>
      </c>
      <c r="H1352">
        <v>140.07</v>
      </c>
      <c r="I1352">
        <v>140.07</v>
      </c>
      <c r="J1352">
        <v>26</v>
      </c>
      <c r="K1352" t="s">
        <v>21</v>
      </c>
      <c r="L1352">
        <v>2018</v>
      </c>
      <c r="M1352">
        <v>9</v>
      </c>
    </row>
    <row r="1353" spans="1:13" x14ac:dyDescent="0.25">
      <c r="A1353">
        <v>188219</v>
      </c>
      <c r="B1353" t="s">
        <v>505</v>
      </c>
      <c r="C1353" t="s">
        <v>14</v>
      </c>
      <c r="D1353" t="s">
        <v>54</v>
      </c>
      <c r="E1353" t="s">
        <v>503</v>
      </c>
      <c r="F1353" s="1">
        <v>43364.407893518517</v>
      </c>
      <c r="G1353">
        <v>2</v>
      </c>
      <c r="H1353">
        <v>140.07</v>
      </c>
      <c r="I1353">
        <v>280.14</v>
      </c>
      <c r="J1353">
        <v>26</v>
      </c>
      <c r="K1353" t="s">
        <v>21</v>
      </c>
      <c r="L1353">
        <v>2018</v>
      </c>
      <c r="M1353">
        <v>9</v>
      </c>
    </row>
    <row r="1354" spans="1:13" x14ac:dyDescent="0.25">
      <c r="A1354">
        <v>188219</v>
      </c>
      <c r="B1354" t="s">
        <v>505</v>
      </c>
      <c r="C1354" t="s">
        <v>14</v>
      </c>
      <c r="D1354" t="s">
        <v>54</v>
      </c>
      <c r="E1354" t="s">
        <v>503</v>
      </c>
      <c r="F1354" s="1">
        <v>43420.494733796295</v>
      </c>
      <c r="G1354">
        <v>3</v>
      </c>
      <c r="H1354">
        <v>140.07</v>
      </c>
      <c r="I1354">
        <v>420.21</v>
      </c>
      <c r="J1354">
        <v>26</v>
      </c>
      <c r="K1354" t="s">
        <v>21</v>
      </c>
      <c r="L1354">
        <v>2018</v>
      </c>
      <c r="M1354">
        <v>11</v>
      </c>
    </row>
    <row r="1355" spans="1:13" x14ac:dyDescent="0.25">
      <c r="A1355">
        <v>188219</v>
      </c>
      <c r="B1355" t="s">
        <v>505</v>
      </c>
      <c r="C1355" t="s">
        <v>14</v>
      </c>
      <c r="D1355" t="s">
        <v>54</v>
      </c>
      <c r="E1355" t="s">
        <v>503</v>
      </c>
      <c r="F1355" s="1">
        <v>43448.426979166667</v>
      </c>
      <c r="G1355">
        <v>4</v>
      </c>
      <c r="H1355">
        <v>141.44999999999999</v>
      </c>
      <c r="I1355">
        <v>565.79999999999995</v>
      </c>
      <c r="J1355">
        <v>26</v>
      </c>
      <c r="K1355" t="s">
        <v>21</v>
      </c>
      <c r="L1355">
        <v>2018</v>
      </c>
      <c r="M1355">
        <v>12</v>
      </c>
    </row>
    <row r="1356" spans="1:13" x14ac:dyDescent="0.25">
      <c r="A1356">
        <v>188219</v>
      </c>
      <c r="B1356" t="s">
        <v>505</v>
      </c>
      <c r="C1356" t="s">
        <v>14</v>
      </c>
      <c r="D1356" t="s">
        <v>54</v>
      </c>
      <c r="E1356" t="s">
        <v>503</v>
      </c>
      <c r="F1356" s="1">
        <v>43469.533055555556</v>
      </c>
      <c r="G1356">
        <v>3</v>
      </c>
      <c r="H1356">
        <v>141.44999999999999</v>
      </c>
      <c r="I1356">
        <v>424.35</v>
      </c>
      <c r="J1356">
        <v>26</v>
      </c>
      <c r="K1356" t="s">
        <v>21</v>
      </c>
      <c r="L1356">
        <v>2019</v>
      </c>
      <c r="M1356">
        <v>1</v>
      </c>
    </row>
    <row r="1357" spans="1:13" x14ac:dyDescent="0.25">
      <c r="A1357">
        <v>188219</v>
      </c>
      <c r="B1357" t="s">
        <v>505</v>
      </c>
      <c r="C1357" t="s">
        <v>14</v>
      </c>
      <c r="D1357" t="s">
        <v>54</v>
      </c>
      <c r="E1357" t="s">
        <v>503</v>
      </c>
      <c r="F1357" s="1">
        <v>43553.348553240743</v>
      </c>
      <c r="G1357">
        <v>3</v>
      </c>
      <c r="H1357">
        <v>141.44999999999999</v>
      </c>
      <c r="I1357">
        <v>424.35</v>
      </c>
      <c r="J1357">
        <v>26</v>
      </c>
      <c r="K1357" t="s">
        <v>21</v>
      </c>
      <c r="L1357">
        <v>2019</v>
      </c>
      <c r="M1357">
        <v>3</v>
      </c>
    </row>
    <row r="1358" spans="1:13" x14ac:dyDescent="0.25">
      <c r="A1358">
        <v>188219</v>
      </c>
      <c r="B1358" t="s">
        <v>505</v>
      </c>
      <c r="C1358" t="s">
        <v>14</v>
      </c>
      <c r="D1358" t="s">
        <v>54</v>
      </c>
      <c r="E1358" t="s">
        <v>503</v>
      </c>
      <c r="F1358" s="1">
        <v>43560.406712962962</v>
      </c>
      <c r="G1358">
        <v>2</v>
      </c>
      <c r="H1358">
        <v>141.44999999999999</v>
      </c>
      <c r="I1358">
        <v>282.89999999999998</v>
      </c>
      <c r="J1358">
        <v>26</v>
      </c>
      <c r="K1358" t="s">
        <v>21</v>
      </c>
      <c r="L1358">
        <v>2019</v>
      </c>
      <c r="M1358">
        <v>4</v>
      </c>
    </row>
    <row r="1359" spans="1:13" x14ac:dyDescent="0.25">
      <c r="A1359">
        <v>216680</v>
      </c>
      <c r="B1359" t="s">
        <v>506</v>
      </c>
      <c r="C1359" t="s">
        <v>14</v>
      </c>
      <c r="D1359" t="s">
        <v>19</v>
      </c>
      <c r="E1359" t="s">
        <v>503</v>
      </c>
      <c r="F1359" s="1">
        <v>43623.393136574072</v>
      </c>
      <c r="G1359">
        <v>2</v>
      </c>
      <c r="H1359">
        <v>123.9</v>
      </c>
      <c r="I1359">
        <v>247.81</v>
      </c>
      <c r="J1359">
        <v>26</v>
      </c>
      <c r="K1359" t="s">
        <v>21</v>
      </c>
      <c r="L1359">
        <v>2019</v>
      </c>
      <c r="M1359">
        <v>6</v>
      </c>
    </row>
    <row r="1360" spans="1:13" x14ac:dyDescent="0.25">
      <c r="A1360">
        <v>207098</v>
      </c>
      <c r="B1360" t="s">
        <v>507</v>
      </c>
      <c r="C1360" t="s">
        <v>14</v>
      </c>
      <c r="D1360" t="s">
        <v>54</v>
      </c>
      <c r="E1360" t="s">
        <v>508</v>
      </c>
      <c r="F1360" s="1">
        <v>43133.450462962966</v>
      </c>
      <c r="G1360">
        <v>1</v>
      </c>
      <c r="H1360">
        <v>138</v>
      </c>
      <c r="I1360">
        <v>138</v>
      </c>
      <c r="J1360">
        <v>26</v>
      </c>
      <c r="K1360" t="s">
        <v>21</v>
      </c>
      <c r="L1360">
        <v>2018</v>
      </c>
      <c r="M1360">
        <v>2</v>
      </c>
    </row>
    <row r="1361" spans="1:13" x14ac:dyDescent="0.25">
      <c r="A1361">
        <v>207098</v>
      </c>
      <c r="B1361" t="s">
        <v>507</v>
      </c>
      <c r="C1361" t="s">
        <v>14</v>
      </c>
      <c r="D1361" t="s">
        <v>54</v>
      </c>
      <c r="E1361" t="s">
        <v>508</v>
      </c>
      <c r="F1361" s="1">
        <v>43161.33153935185</v>
      </c>
      <c r="G1361">
        <v>1</v>
      </c>
      <c r="H1361">
        <v>137.97999999999999</v>
      </c>
      <c r="I1361">
        <v>137.97999999999999</v>
      </c>
      <c r="J1361">
        <v>26</v>
      </c>
      <c r="K1361" t="s">
        <v>21</v>
      </c>
      <c r="L1361">
        <v>2018</v>
      </c>
      <c r="M1361">
        <v>3</v>
      </c>
    </row>
    <row r="1362" spans="1:13" x14ac:dyDescent="0.25">
      <c r="A1362">
        <v>207098</v>
      </c>
      <c r="B1362" t="s">
        <v>507</v>
      </c>
      <c r="C1362" t="s">
        <v>14</v>
      </c>
      <c r="D1362" t="s">
        <v>54</v>
      </c>
      <c r="E1362" t="s">
        <v>508</v>
      </c>
      <c r="F1362" s="1">
        <v>43175.372418981482</v>
      </c>
      <c r="G1362">
        <v>1</v>
      </c>
      <c r="H1362">
        <v>137.97999999999999</v>
      </c>
      <c r="I1362">
        <v>137.97999999999999</v>
      </c>
      <c r="J1362">
        <v>26</v>
      </c>
      <c r="K1362" t="s">
        <v>21</v>
      </c>
      <c r="L1362">
        <v>2018</v>
      </c>
      <c r="M1362">
        <v>3</v>
      </c>
    </row>
    <row r="1363" spans="1:13" x14ac:dyDescent="0.25">
      <c r="A1363">
        <v>207098</v>
      </c>
      <c r="B1363" t="s">
        <v>507</v>
      </c>
      <c r="C1363" t="s">
        <v>14</v>
      </c>
      <c r="D1363" t="s">
        <v>54</v>
      </c>
      <c r="E1363" t="s">
        <v>508</v>
      </c>
      <c r="F1363" s="1">
        <v>43175.372418981482</v>
      </c>
      <c r="G1363">
        <v>1</v>
      </c>
      <c r="H1363">
        <v>137.97999999999999</v>
      </c>
      <c r="I1363">
        <v>137.97999999999999</v>
      </c>
      <c r="J1363">
        <v>26</v>
      </c>
      <c r="K1363" t="s">
        <v>21</v>
      </c>
      <c r="L1363">
        <v>2018</v>
      </c>
      <c r="M1363">
        <v>3</v>
      </c>
    </row>
    <row r="1364" spans="1:13" x14ac:dyDescent="0.25">
      <c r="A1364">
        <v>207098</v>
      </c>
      <c r="B1364" t="s">
        <v>507</v>
      </c>
      <c r="C1364" t="s">
        <v>14</v>
      </c>
      <c r="D1364" t="s">
        <v>54</v>
      </c>
      <c r="E1364" t="s">
        <v>508</v>
      </c>
      <c r="F1364" s="1">
        <v>43175.372418981482</v>
      </c>
      <c r="G1364">
        <v>1</v>
      </c>
      <c r="H1364">
        <v>137.97999999999999</v>
      </c>
      <c r="I1364">
        <v>137.97999999999999</v>
      </c>
      <c r="J1364">
        <v>26</v>
      </c>
      <c r="K1364" t="s">
        <v>21</v>
      </c>
      <c r="L1364">
        <v>2018</v>
      </c>
      <c r="M1364">
        <v>3</v>
      </c>
    </row>
    <row r="1365" spans="1:13" x14ac:dyDescent="0.25">
      <c r="A1365">
        <v>225973</v>
      </c>
      <c r="B1365" t="s">
        <v>509</v>
      </c>
      <c r="C1365" t="s">
        <v>14</v>
      </c>
      <c r="D1365" t="s">
        <v>19</v>
      </c>
      <c r="E1365" t="s">
        <v>508</v>
      </c>
      <c r="F1365" s="1">
        <v>43654.382152777776</v>
      </c>
      <c r="G1365">
        <v>2</v>
      </c>
      <c r="H1365">
        <v>557.77</v>
      </c>
      <c r="I1365">
        <v>1115.54</v>
      </c>
      <c r="J1365">
        <v>26</v>
      </c>
      <c r="K1365" t="s">
        <v>21</v>
      </c>
      <c r="L1365">
        <v>2019</v>
      </c>
      <c r="M1365">
        <v>7</v>
      </c>
    </row>
    <row r="1366" spans="1:13" x14ac:dyDescent="0.25">
      <c r="A1366">
        <v>157345</v>
      </c>
      <c r="B1366" t="s">
        <v>510</v>
      </c>
      <c r="C1366" t="s">
        <v>14</v>
      </c>
      <c r="D1366" t="s">
        <v>19</v>
      </c>
      <c r="E1366" t="s">
        <v>511</v>
      </c>
      <c r="F1366" s="1">
        <v>43179.536273148151</v>
      </c>
      <c r="G1366">
        <v>1</v>
      </c>
      <c r="H1366">
        <v>465.05</v>
      </c>
      <c r="I1366">
        <v>465.05</v>
      </c>
      <c r="J1366">
        <v>26</v>
      </c>
      <c r="K1366" t="s">
        <v>21</v>
      </c>
      <c r="L1366">
        <v>2018</v>
      </c>
      <c r="M1366">
        <v>3</v>
      </c>
    </row>
    <row r="1367" spans="1:13" x14ac:dyDescent="0.25">
      <c r="A1367">
        <v>218236</v>
      </c>
      <c r="B1367" t="s">
        <v>512</v>
      </c>
      <c r="C1367" t="s">
        <v>14</v>
      </c>
      <c r="D1367" t="s">
        <v>19</v>
      </c>
      <c r="E1367" t="s">
        <v>513</v>
      </c>
      <c r="F1367" s="1">
        <v>43714.459502314814</v>
      </c>
      <c r="G1367">
        <v>2</v>
      </c>
      <c r="H1367">
        <v>60.27</v>
      </c>
      <c r="I1367">
        <v>120.54</v>
      </c>
      <c r="J1367">
        <v>26</v>
      </c>
      <c r="K1367" t="s">
        <v>21</v>
      </c>
      <c r="L1367">
        <v>2019</v>
      </c>
      <c r="M1367">
        <v>9</v>
      </c>
    </row>
    <row r="1368" spans="1:13" x14ac:dyDescent="0.25">
      <c r="A1368">
        <v>113601</v>
      </c>
      <c r="B1368" t="s">
        <v>514</v>
      </c>
      <c r="C1368" t="s">
        <v>14</v>
      </c>
      <c r="D1368" t="s">
        <v>19</v>
      </c>
      <c r="E1368" t="s">
        <v>515</v>
      </c>
      <c r="F1368" s="1">
        <v>43140.355520833335</v>
      </c>
      <c r="G1368">
        <v>2</v>
      </c>
      <c r="H1368">
        <v>114.99</v>
      </c>
      <c r="I1368">
        <v>229.98</v>
      </c>
      <c r="J1368">
        <v>26</v>
      </c>
      <c r="K1368" t="s">
        <v>21</v>
      </c>
      <c r="L1368">
        <v>2018</v>
      </c>
      <c r="M1368">
        <v>2</v>
      </c>
    </row>
    <row r="1369" spans="1:13" x14ac:dyDescent="0.25">
      <c r="A1369">
        <v>113603</v>
      </c>
      <c r="B1369" t="s">
        <v>516</v>
      </c>
      <c r="C1369" t="s">
        <v>14</v>
      </c>
      <c r="D1369" t="s">
        <v>19</v>
      </c>
      <c r="E1369" t="s">
        <v>515</v>
      </c>
      <c r="F1369" s="1">
        <v>43140.355520833335</v>
      </c>
      <c r="G1369">
        <v>1</v>
      </c>
      <c r="H1369">
        <v>123.88</v>
      </c>
      <c r="I1369">
        <v>123.88</v>
      </c>
      <c r="J1369">
        <v>26</v>
      </c>
      <c r="K1369" t="s">
        <v>21</v>
      </c>
      <c r="L1369">
        <v>2018</v>
      </c>
      <c r="M1369">
        <v>2</v>
      </c>
    </row>
    <row r="1370" spans="1:13" x14ac:dyDescent="0.25">
      <c r="A1370">
        <v>113603</v>
      </c>
      <c r="B1370" t="s">
        <v>516</v>
      </c>
      <c r="C1370" t="s">
        <v>14</v>
      </c>
      <c r="D1370" t="s">
        <v>19</v>
      </c>
      <c r="E1370" t="s">
        <v>515</v>
      </c>
      <c r="F1370" s="1">
        <v>43140.355520833335</v>
      </c>
      <c r="G1370">
        <v>1</v>
      </c>
      <c r="H1370">
        <v>123.87</v>
      </c>
      <c r="I1370">
        <v>123.87</v>
      </c>
      <c r="J1370">
        <v>26</v>
      </c>
      <c r="K1370" t="s">
        <v>21</v>
      </c>
      <c r="L1370">
        <v>2018</v>
      </c>
      <c r="M1370">
        <v>2</v>
      </c>
    </row>
    <row r="1371" spans="1:13" x14ac:dyDescent="0.25">
      <c r="A1371">
        <v>149910</v>
      </c>
      <c r="B1371" t="s">
        <v>517</v>
      </c>
      <c r="C1371" t="s">
        <v>14</v>
      </c>
      <c r="D1371" t="s">
        <v>19</v>
      </c>
      <c r="E1371" t="s">
        <v>518</v>
      </c>
      <c r="F1371" s="1">
        <v>43133.450462962966</v>
      </c>
      <c r="G1371">
        <v>1</v>
      </c>
      <c r="H1371">
        <v>98.11</v>
      </c>
      <c r="I1371">
        <v>98.11</v>
      </c>
      <c r="J1371">
        <v>26</v>
      </c>
      <c r="K1371" t="s">
        <v>21</v>
      </c>
      <c r="L1371">
        <v>2018</v>
      </c>
      <c r="M1371">
        <v>2</v>
      </c>
    </row>
    <row r="1372" spans="1:13" x14ac:dyDescent="0.25">
      <c r="A1372">
        <v>149910</v>
      </c>
      <c r="B1372" t="s">
        <v>517</v>
      </c>
      <c r="C1372" t="s">
        <v>14</v>
      </c>
      <c r="D1372" t="s">
        <v>19</v>
      </c>
      <c r="E1372" t="s">
        <v>518</v>
      </c>
      <c r="F1372" s="1">
        <v>43686.393900462965</v>
      </c>
      <c r="G1372">
        <v>1</v>
      </c>
      <c r="H1372">
        <v>98.11</v>
      </c>
      <c r="I1372">
        <v>98.11</v>
      </c>
      <c r="J1372">
        <v>26</v>
      </c>
      <c r="K1372" t="s">
        <v>21</v>
      </c>
      <c r="L1372">
        <v>2019</v>
      </c>
      <c r="M1372">
        <v>8</v>
      </c>
    </row>
    <row r="1373" spans="1:13" x14ac:dyDescent="0.25">
      <c r="A1373">
        <v>192853</v>
      </c>
      <c r="B1373" t="s">
        <v>519</v>
      </c>
      <c r="C1373" t="s">
        <v>14</v>
      </c>
      <c r="D1373" t="s">
        <v>19</v>
      </c>
      <c r="E1373" t="s">
        <v>520</v>
      </c>
      <c r="F1373" s="1">
        <v>43301.435914351852</v>
      </c>
      <c r="G1373">
        <v>3</v>
      </c>
      <c r="H1373">
        <v>106.9</v>
      </c>
      <c r="I1373">
        <v>320.7</v>
      </c>
      <c r="J1373">
        <v>26</v>
      </c>
      <c r="K1373" t="s">
        <v>21</v>
      </c>
      <c r="L1373">
        <v>2018</v>
      </c>
      <c r="M1373">
        <v>7</v>
      </c>
    </row>
    <row r="1374" spans="1:13" x14ac:dyDescent="0.25">
      <c r="A1374">
        <v>192853</v>
      </c>
      <c r="B1374" t="s">
        <v>519</v>
      </c>
      <c r="C1374" t="s">
        <v>14</v>
      </c>
      <c r="D1374" t="s">
        <v>19</v>
      </c>
      <c r="E1374" t="s">
        <v>520</v>
      </c>
      <c r="F1374" s="1">
        <v>43448.426979166667</v>
      </c>
      <c r="G1374">
        <v>5</v>
      </c>
      <c r="H1374">
        <v>106.9</v>
      </c>
      <c r="I1374">
        <v>534.5</v>
      </c>
      <c r="J1374">
        <v>26</v>
      </c>
      <c r="K1374" t="s">
        <v>21</v>
      </c>
      <c r="L1374">
        <v>2018</v>
      </c>
      <c r="M1374">
        <v>12</v>
      </c>
    </row>
    <row r="1375" spans="1:13" x14ac:dyDescent="0.25">
      <c r="A1375">
        <v>192853</v>
      </c>
      <c r="B1375" t="s">
        <v>519</v>
      </c>
      <c r="C1375" t="s">
        <v>14</v>
      </c>
      <c r="D1375" t="s">
        <v>19</v>
      </c>
      <c r="E1375" t="s">
        <v>520</v>
      </c>
      <c r="F1375" s="1">
        <v>43595.385821759257</v>
      </c>
      <c r="G1375">
        <v>3</v>
      </c>
      <c r="H1375">
        <v>107.94</v>
      </c>
      <c r="I1375">
        <v>323.82</v>
      </c>
      <c r="J1375">
        <v>26</v>
      </c>
      <c r="K1375" t="s">
        <v>21</v>
      </c>
      <c r="L1375">
        <v>2019</v>
      </c>
      <c r="M1375">
        <v>5</v>
      </c>
    </row>
    <row r="1376" spans="1:13" x14ac:dyDescent="0.25">
      <c r="A1376">
        <v>192853</v>
      </c>
      <c r="B1376" t="s">
        <v>519</v>
      </c>
      <c r="C1376" t="s">
        <v>14</v>
      </c>
      <c r="D1376" t="s">
        <v>19</v>
      </c>
      <c r="E1376" t="s">
        <v>520</v>
      </c>
      <c r="F1376" s="1">
        <v>43630.414375</v>
      </c>
      <c r="G1376">
        <v>3</v>
      </c>
      <c r="H1376">
        <v>107.94</v>
      </c>
      <c r="I1376">
        <v>323.82</v>
      </c>
      <c r="J1376">
        <v>26</v>
      </c>
      <c r="K1376" t="s">
        <v>21</v>
      </c>
      <c r="L1376">
        <v>2019</v>
      </c>
      <c r="M1376">
        <v>6</v>
      </c>
    </row>
    <row r="1377" spans="1:13" x14ac:dyDescent="0.25">
      <c r="A1377">
        <v>192853</v>
      </c>
      <c r="B1377" t="s">
        <v>519</v>
      </c>
      <c r="C1377" t="s">
        <v>14</v>
      </c>
      <c r="D1377" t="s">
        <v>19</v>
      </c>
      <c r="E1377" t="s">
        <v>520</v>
      </c>
      <c r="F1377" s="1">
        <v>43686.393900462965</v>
      </c>
      <c r="G1377">
        <v>2</v>
      </c>
      <c r="H1377">
        <v>107.94</v>
      </c>
      <c r="I1377">
        <v>215.88</v>
      </c>
      <c r="J1377">
        <v>26</v>
      </c>
      <c r="K1377" t="s">
        <v>21</v>
      </c>
      <c r="L1377">
        <v>2019</v>
      </c>
      <c r="M1377">
        <v>8</v>
      </c>
    </row>
    <row r="1378" spans="1:13" x14ac:dyDescent="0.25">
      <c r="A1378">
        <v>192853</v>
      </c>
      <c r="B1378" t="s">
        <v>519</v>
      </c>
      <c r="C1378" t="s">
        <v>14</v>
      </c>
      <c r="D1378" t="s">
        <v>19</v>
      </c>
      <c r="E1378" t="s">
        <v>520</v>
      </c>
      <c r="F1378" s="1">
        <v>43686.393900462965</v>
      </c>
      <c r="G1378">
        <v>3</v>
      </c>
      <c r="H1378">
        <v>107.94</v>
      </c>
      <c r="I1378">
        <v>323.82</v>
      </c>
      <c r="J1378">
        <v>26</v>
      </c>
      <c r="K1378" t="s">
        <v>21</v>
      </c>
      <c r="L1378">
        <v>2019</v>
      </c>
      <c r="M1378">
        <v>8</v>
      </c>
    </row>
    <row r="1379" spans="1:13" x14ac:dyDescent="0.25">
      <c r="A1379">
        <v>192853</v>
      </c>
      <c r="B1379" t="s">
        <v>519</v>
      </c>
      <c r="C1379" t="s">
        <v>14</v>
      </c>
      <c r="D1379" t="s">
        <v>19</v>
      </c>
      <c r="E1379" t="s">
        <v>520</v>
      </c>
      <c r="F1379" s="1">
        <v>43707.40221064815</v>
      </c>
      <c r="G1379">
        <v>5</v>
      </c>
      <c r="H1379">
        <v>107.82</v>
      </c>
      <c r="I1379">
        <v>539.1</v>
      </c>
      <c r="J1379">
        <v>26</v>
      </c>
      <c r="K1379" t="s">
        <v>21</v>
      </c>
      <c r="L1379">
        <v>2019</v>
      </c>
      <c r="M1379">
        <v>8</v>
      </c>
    </row>
    <row r="1380" spans="1:13" x14ac:dyDescent="0.25">
      <c r="A1380">
        <v>192853</v>
      </c>
      <c r="B1380" t="s">
        <v>519</v>
      </c>
      <c r="C1380" t="s">
        <v>14</v>
      </c>
      <c r="D1380" t="s">
        <v>19</v>
      </c>
      <c r="E1380" t="s">
        <v>520</v>
      </c>
      <c r="F1380" s="1">
        <v>43756.416481481479</v>
      </c>
      <c r="G1380">
        <v>3</v>
      </c>
      <c r="H1380">
        <v>107.82</v>
      </c>
      <c r="I1380">
        <v>323.45999999999998</v>
      </c>
      <c r="J1380">
        <v>26</v>
      </c>
      <c r="K1380" t="s">
        <v>21</v>
      </c>
      <c r="L1380">
        <v>2019</v>
      </c>
      <c r="M1380">
        <v>10</v>
      </c>
    </row>
    <row r="1381" spans="1:13" x14ac:dyDescent="0.25">
      <c r="A1381">
        <v>147476</v>
      </c>
      <c r="B1381" t="s">
        <v>521</v>
      </c>
      <c r="C1381" t="s">
        <v>14</v>
      </c>
      <c r="D1381" t="s">
        <v>19</v>
      </c>
      <c r="E1381" t="s">
        <v>522</v>
      </c>
      <c r="F1381" s="1">
        <v>43154.404479166667</v>
      </c>
      <c r="G1381">
        <v>2</v>
      </c>
      <c r="H1381">
        <v>86.7</v>
      </c>
      <c r="I1381">
        <v>173.4</v>
      </c>
      <c r="J1381">
        <v>26</v>
      </c>
      <c r="K1381" t="s">
        <v>21</v>
      </c>
      <c r="L1381">
        <v>2018</v>
      </c>
      <c r="M1381">
        <v>2</v>
      </c>
    </row>
    <row r="1382" spans="1:13" x14ac:dyDescent="0.25">
      <c r="A1382">
        <v>147478</v>
      </c>
      <c r="B1382" t="s">
        <v>523</v>
      </c>
      <c r="C1382" t="s">
        <v>14</v>
      </c>
      <c r="D1382" t="s">
        <v>19</v>
      </c>
      <c r="E1382" t="s">
        <v>522</v>
      </c>
      <c r="F1382" s="1">
        <v>43154.404479166667</v>
      </c>
      <c r="G1382">
        <v>2</v>
      </c>
      <c r="H1382">
        <v>85.01</v>
      </c>
      <c r="I1382">
        <v>170.02</v>
      </c>
      <c r="J1382">
        <v>26</v>
      </c>
      <c r="K1382" t="s">
        <v>21</v>
      </c>
      <c r="L1382">
        <v>2018</v>
      </c>
      <c r="M1382">
        <v>2</v>
      </c>
    </row>
    <row r="1383" spans="1:13" x14ac:dyDescent="0.25">
      <c r="A1383">
        <v>844378</v>
      </c>
      <c r="B1383" t="s">
        <v>524</v>
      </c>
      <c r="C1383" t="s">
        <v>14</v>
      </c>
      <c r="D1383" t="s">
        <v>19</v>
      </c>
      <c r="E1383" t="s">
        <v>525</v>
      </c>
      <c r="F1383" s="1">
        <v>43301.435914351852</v>
      </c>
      <c r="G1383">
        <v>1</v>
      </c>
      <c r="H1383">
        <v>48.54</v>
      </c>
      <c r="I1383">
        <v>48.54</v>
      </c>
      <c r="J1383">
        <v>26</v>
      </c>
      <c r="K1383" t="s">
        <v>21</v>
      </c>
      <c r="L1383">
        <v>2018</v>
      </c>
      <c r="M1383">
        <v>7</v>
      </c>
    </row>
    <row r="1384" spans="1:13" x14ac:dyDescent="0.25">
      <c r="A1384">
        <v>844378</v>
      </c>
      <c r="B1384" t="s">
        <v>524</v>
      </c>
      <c r="C1384" t="s">
        <v>14</v>
      </c>
      <c r="D1384" t="s">
        <v>19</v>
      </c>
      <c r="E1384" t="s">
        <v>525</v>
      </c>
      <c r="F1384" s="1">
        <v>43434.351099537038</v>
      </c>
      <c r="G1384">
        <v>1</v>
      </c>
      <c r="H1384">
        <v>48.54</v>
      </c>
      <c r="I1384">
        <v>48.54</v>
      </c>
      <c r="J1384">
        <v>26</v>
      </c>
      <c r="K1384" t="s">
        <v>21</v>
      </c>
      <c r="L1384">
        <v>2018</v>
      </c>
      <c r="M1384">
        <v>11</v>
      </c>
    </row>
    <row r="1385" spans="1:13" x14ac:dyDescent="0.25">
      <c r="A1385">
        <v>844378</v>
      </c>
      <c r="B1385" t="s">
        <v>524</v>
      </c>
      <c r="C1385" t="s">
        <v>14</v>
      </c>
      <c r="D1385" t="s">
        <v>19</v>
      </c>
      <c r="E1385" t="s">
        <v>525</v>
      </c>
      <c r="F1385" s="1">
        <v>43630.414375</v>
      </c>
      <c r="G1385">
        <v>1</v>
      </c>
      <c r="H1385">
        <v>48.52</v>
      </c>
      <c r="I1385">
        <v>48.52</v>
      </c>
      <c r="J1385">
        <v>26</v>
      </c>
      <c r="K1385" t="s">
        <v>21</v>
      </c>
      <c r="L1385">
        <v>2019</v>
      </c>
      <c r="M1385">
        <v>6</v>
      </c>
    </row>
    <row r="1386" spans="1:13" x14ac:dyDescent="0.25">
      <c r="A1386">
        <v>115316</v>
      </c>
      <c r="B1386" t="s">
        <v>526</v>
      </c>
      <c r="C1386" t="s">
        <v>14</v>
      </c>
      <c r="D1386" t="s">
        <v>19</v>
      </c>
      <c r="E1386" t="s">
        <v>527</v>
      </c>
      <c r="F1386" s="1">
        <v>43301.435914351852</v>
      </c>
      <c r="G1386">
        <v>2</v>
      </c>
      <c r="H1386">
        <v>19.010000000000002</v>
      </c>
      <c r="I1386">
        <v>38.020000000000003</v>
      </c>
      <c r="J1386">
        <v>26</v>
      </c>
      <c r="K1386" t="s">
        <v>21</v>
      </c>
      <c r="L1386">
        <v>2018</v>
      </c>
      <c r="M1386">
        <v>7</v>
      </c>
    </row>
    <row r="1387" spans="1:13" x14ac:dyDescent="0.25">
      <c r="A1387">
        <v>115317</v>
      </c>
      <c r="B1387" t="s">
        <v>528</v>
      </c>
      <c r="C1387" t="s">
        <v>14</v>
      </c>
      <c r="D1387" t="s">
        <v>19</v>
      </c>
      <c r="E1387" t="s">
        <v>527</v>
      </c>
      <c r="F1387" s="1">
        <v>43406.400243055556</v>
      </c>
      <c r="G1387">
        <v>1</v>
      </c>
      <c r="H1387">
        <v>52.59</v>
      </c>
      <c r="I1387">
        <v>52.59</v>
      </c>
      <c r="J1387">
        <v>26</v>
      </c>
      <c r="K1387" t="s">
        <v>21</v>
      </c>
      <c r="L1387">
        <v>2018</v>
      </c>
      <c r="M1387">
        <v>11</v>
      </c>
    </row>
    <row r="1388" spans="1:13" x14ac:dyDescent="0.25">
      <c r="A1388">
        <v>115317</v>
      </c>
      <c r="B1388" t="s">
        <v>528</v>
      </c>
      <c r="C1388" t="s">
        <v>14</v>
      </c>
      <c r="D1388" t="s">
        <v>19</v>
      </c>
      <c r="E1388" t="s">
        <v>527</v>
      </c>
      <c r="F1388" s="1">
        <v>43413.401238425926</v>
      </c>
      <c r="G1388">
        <v>1</v>
      </c>
      <c r="H1388">
        <v>52.59</v>
      </c>
      <c r="I1388">
        <v>52.59</v>
      </c>
      <c r="J1388">
        <v>26</v>
      </c>
      <c r="K1388" t="s">
        <v>21</v>
      </c>
      <c r="L1388">
        <v>2018</v>
      </c>
      <c r="M1388">
        <v>11</v>
      </c>
    </row>
    <row r="1389" spans="1:13" x14ac:dyDescent="0.25">
      <c r="A1389">
        <v>128222</v>
      </c>
      <c r="B1389" t="s">
        <v>529</v>
      </c>
      <c r="C1389" t="s">
        <v>14</v>
      </c>
      <c r="D1389" t="s">
        <v>19</v>
      </c>
      <c r="E1389" t="s">
        <v>530</v>
      </c>
      <c r="F1389" s="1">
        <v>43762.469027777777</v>
      </c>
      <c r="G1389">
        <v>1</v>
      </c>
      <c r="H1389">
        <v>89.77</v>
      </c>
      <c r="I1389">
        <v>89.77</v>
      </c>
      <c r="J1389">
        <v>26</v>
      </c>
      <c r="K1389" t="s">
        <v>21</v>
      </c>
      <c r="L1389">
        <v>2019</v>
      </c>
      <c r="M1389">
        <v>10</v>
      </c>
    </row>
    <row r="1390" spans="1:13" x14ac:dyDescent="0.25">
      <c r="A1390">
        <v>128222</v>
      </c>
      <c r="B1390" t="s">
        <v>529</v>
      </c>
      <c r="C1390" t="s">
        <v>14</v>
      </c>
      <c r="D1390" t="s">
        <v>19</v>
      </c>
      <c r="E1390" t="s">
        <v>530</v>
      </c>
      <c r="F1390" s="1">
        <v>43763.355208333334</v>
      </c>
      <c r="G1390">
        <v>2</v>
      </c>
      <c r="H1390">
        <v>89.77</v>
      </c>
      <c r="I1390">
        <v>179.54</v>
      </c>
      <c r="J1390">
        <v>26</v>
      </c>
      <c r="K1390" t="s">
        <v>21</v>
      </c>
      <c r="L1390">
        <v>2019</v>
      </c>
      <c r="M1390">
        <v>10</v>
      </c>
    </row>
    <row r="1391" spans="1:13" x14ac:dyDescent="0.25">
      <c r="A1391">
        <v>128222</v>
      </c>
      <c r="B1391" t="s">
        <v>529</v>
      </c>
      <c r="C1391" t="s">
        <v>14</v>
      </c>
      <c r="D1391" t="s">
        <v>19</v>
      </c>
      <c r="E1391" t="s">
        <v>530</v>
      </c>
      <c r="F1391" s="1">
        <v>43784.411840277775</v>
      </c>
      <c r="G1391">
        <v>1</v>
      </c>
      <c r="H1391">
        <v>89.77</v>
      </c>
      <c r="I1391">
        <v>89.77</v>
      </c>
      <c r="J1391">
        <v>26</v>
      </c>
      <c r="K1391" t="s">
        <v>21</v>
      </c>
      <c r="L1391">
        <v>2019</v>
      </c>
      <c r="M1391">
        <v>11</v>
      </c>
    </row>
    <row r="1392" spans="1:13" x14ac:dyDescent="0.25">
      <c r="A1392">
        <v>128222</v>
      </c>
      <c r="B1392" t="s">
        <v>529</v>
      </c>
      <c r="C1392" t="s">
        <v>14</v>
      </c>
      <c r="D1392" t="s">
        <v>19</v>
      </c>
      <c r="E1392" t="s">
        <v>530</v>
      </c>
      <c r="F1392" s="1">
        <v>43787.376284722224</v>
      </c>
      <c r="G1392">
        <v>3</v>
      </c>
      <c r="H1392">
        <v>89.77</v>
      </c>
      <c r="I1392">
        <v>269.31</v>
      </c>
      <c r="J1392">
        <v>26</v>
      </c>
      <c r="K1392" t="s">
        <v>21</v>
      </c>
      <c r="L1392">
        <v>2019</v>
      </c>
      <c r="M1392">
        <v>11</v>
      </c>
    </row>
    <row r="1393" spans="1:13" x14ac:dyDescent="0.25">
      <c r="A1393">
        <v>128216</v>
      </c>
      <c r="B1393" t="s">
        <v>531</v>
      </c>
      <c r="C1393" t="s">
        <v>14</v>
      </c>
      <c r="D1393" t="s">
        <v>19</v>
      </c>
      <c r="E1393" t="s">
        <v>530</v>
      </c>
      <c r="F1393" s="1">
        <v>43784.411840277775</v>
      </c>
      <c r="G1393">
        <v>2</v>
      </c>
      <c r="H1393">
        <v>41.17</v>
      </c>
      <c r="I1393">
        <v>82.34</v>
      </c>
      <c r="J1393">
        <v>26</v>
      </c>
      <c r="K1393" t="s">
        <v>21</v>
      </c>
      <c r="L1393">
        <v>2019</v>
      </c>
      <c r="M1393">
        <v>11</v>
      </c>
    </row>
    <row r="1394" spans="1:13" x14ac:dyDescent="0.25">
      <c r="A1394">
        <v>105693</v>
      </c>
      <c r="B1394" t="s">
        <v>532</v>
      </c>
      <c r="C1394" t="s">
        <v>14</v>
      </c>
      <c r="D1394" t="s">
        <v>19</v>
      </c>
      <c r="E1394" t="s">
        <v>68</v>
      </c>
      <c r="F1394" s="1">
        <v>43448.426979166667</v>
      </c>
      <c r="G1394">
        <v>1</v>
      </c>
      <c r="H1394">
        <v>81.81</v>
      </c>
      <c r="I1394">
        <v>81.81</v>
      </c>
      <c r="J1394">
        <v>26</v>
      </c>
      <c r="K1394" t="s">
        <v>21</v>
      </c>
      <c r="L1394">
        <v>2018</v>
      </c>
      <c r="M1394">
        <v>12</v>
      </c>
    </row>
    <row r="1395" spans="1:13" x14ac:dyDescent="0.25">
      <c r="A1395">
        <v>105693</v>
      </c>
      <c r="B1395" t="s">
        <v>532</v>
      </c>
      <c r="C1395" t="s">
        <v>14</v>
      </c>
      <c r="D1395" t="s">
        <v>19</v>
      </c>
      <c r="E1395" t="s">
        <v>68</v>
      </c>
      <c r="F1395" s="1">
        <v>43784.411840277775</v>
      </c>
      <c r="G1395">
        <v>2</v>
      </c>
      <c r="H1395">
        <v>81.709999999999994</v>
      </c>
      <c r="I1395">
        <v>163.41999999999999</v>
      </c>
      <c r="J1395">
        <v>26</v>
      </c>
      <c r="K1395" t="s">
        <v>21</v>
      </c>
      <c r="L1395">
        <v>2019</v>
      </c>
      <c r="M1395">
        <v>11</v>
      </c>
    </row>
    <row r="1396" spans="1:13" x14ac:dyDescent="0.25">
      <c r="A1396">
        <v>185512</v>
      </c>
      <c r="B1396" t="s">
        <v>533</v>
      </c>
      <c r="C1396" t="s">
        <v>14</v>
      </c>
      <c r="D1396" t="s">
        <v>19</v>
      </c>
      <c r="E1396" t="s">
        <v>68</v>
      </c>
      <c r="F1396" s="1">
        <v>43749.450150462966</v>
      </c>
      <c r="G1396">
        <v>1</v>
      </c>
      <c r="H1396">
        <v>74.48</v>
      </c>
      <c r="I1396">
        <v>74.48</v>
      </c>
      <c r="J1396">
        <v>26</v>
      </c>
      <c r="K1396" t="s">
        <v>21</v>
      </c>
      <c r="L1396">
        <v>2019</v>
      </c>
      <c r="M1396">
        <v>10</v>
      </c>
    </row>
    <row r="1397" spans="1:13" x14ac:dyDescent="0.25">
      <c r="A1397">
        <v>67558</v>
      </c>
      <c r="B1397" t="s">
        <v>534</v>
      </c>
      <c r="C1397" t="s">
        <v>14</v>
      </c>
      <c r="D1397" t="s">
        <v>19</v>
      </c>
      <c r="E1397" t="s">
        <v>535</v>
      </c>
      <c r="F1397" s="1">
        <v>43572.565254629626</v>
      </c>
      <c r="G1397">
        <v>1</v>
      </c>
      <c r="H1397">
        <v>27.49</v>
      </c>
      <c r="I1397">
        <v>27.49</v>
      </c>
      <c r="J1397">
        <v>26</v>
      </c>
      <c r="K1397" t="s">
        <v>21</v>
      </c>
      <c r="L1397">
        <v>2019</v>
      </c>
      <c r="M1397">
        <v>4</v>
      </c>
    </row>
    <row r="1398" spans="1:13" x14ac:dyDescent="0.25">
      <c r="A1398">
        <v>117992</v>
      </c>
      <c r="B1398" t="s">
        <v>536</v>
      </c>
      <c r="C1398" t="s">
        <v>14</v>
      </c>
      <c r="D1398" t="s">
        <v>19</v>
      </c>
      <c r="E1398" t="s">
        <v>537</v>
      </c>
      <c r="F1398" s="1">
        <v>43133.450462962966</v>
      </c>
      <c r="G1398">
        <v>2</v>
      </c>
      <c r="H1398">
        <v>94.34</v>
      </c>
      <c r="I1398">
        <v>188.68</v>
      </c>
      <c r="J1398">
        <v>26</v>
      </c>
      <c r="K1398" t="s">
        <v>21</v>
      </c>
      <c r="L1398">
        <v>2018</v>
      </c>
      <c r="M1398">
        <v>2</v>
      </c>
    </row>
    <row r="1399" spans="1:13" x14ac:dyDescent="0.25">
      <c r="A1399">
        <v>186393</v>
      </c>
      <c r="B1399" t="s">
        <v>538</v>
      </c>
      <c r="C1399" t="s">
        <v>14</v>
      </c>
      <c r="D1399" t="s">
        <v>19</v>
      </c>
      <c r="E1399" t="s">
        <v>537</v>
      </c>
      <c r="F1399" s="1">
        <v>43133.450462962966</v>
      </c>
      <c r="G1399">
        <v>2</v>
      </c>
      <c r="H1399">
        <v>51.67</v>
      </c>
      <c r="I1399">
        <v>103.34</v>
      </c>
      <c r="J1399">
        <v>26</v>
      </c>
      <c r="K1399" t="s">
        <v>21</v>
      </c>
      <c r="L1399">
        <v>2018</v>
      </c>
      <c r="M1399">
        <v>2</v>
      </c>
    </row>
    <row r="1400" spans="1:13" x14ac:dyDescent="0.25">
      <c r="A1400">
        <v>117992</v>
      </c>
      <c r="B1400" t="s">
        <v>536</v>
      </c>
      <c r="C1400" t="s">
        <v>14</v>
      </c>
      <c r="D1400" t="s">
        <v>19</v>
      </c>
      <c r="E1400" t="s">
        <v>537</v>
      </c>
      <c r="F1400" s="1">
        <v>43168.342291666668</v>
      </c>
      <c r="G1400">
        <v>1</v>
      </c>
      <c r="H1400">
        <v>94.24</v>
      </c>
      <c r="I1400">
        <v>94.24</v>
      </c>
      <c r="J1400">
        <v>26</v>
      </c>
      <c r="K1400" t="s">
        <v>21</v>
      </c>
      <c r="L1400">
        <v>2018</v>
      </c>
      <c r="M1400">
        <v>3</v>
      </c>
    </row>
    <row r="1401" spans="1:13" x14ac:dyDescent="0.25">
      <c r="A1401">
        <v>117992</v>
      </c>
      <c r="B1401" t="s">
        <v>536</v>
      </c>
      <c r="C1401" t="s">
        <v>14</v>
      </c>
      <c r="D1401" t="s">
        <v>19</v>
      </c>
      <c r="E1401" t="s">
        <v>537</v>
      </c>
      <c r="F1401" s="1">
        <v>43168.342291666668</v>
      </c>
      <c r="G1401">
        <v>3</v>
      </c>
      <c r="H1401">
        <v>94.24</v>
      </c>
      <c r="I1401">
        <v>282.72000000000003</v>
      </c>
      <c r="J1401">
        <v>26</v>
      </c>
      <c r="K1401" t="s">
        <v>21</v>
      </c>
      <c r="L1401">
        <v>2018</v>
      </c>
      <c r="M1401">
        <v>3</v>
      </c>
    </row>
    <row r="1402" spans="1:13" x14ac:dyDescent="0.25">
      <c r="A1402">
        <v>117992</v>
      </c>
      <c r="B1402" t="s">
        <v>536</v>
      </c>
      <c r="C1402" t="s">
        <v>14</v>
      </c>
      <c r="D1402" t="s">
        <v>19</v>
      </c>
      <c r="E1402" t="s">
        <v>537</v>
      </c>
      <c r="F1402" s="1">
        <v>43203.413263888891</v>
      </c>
      <c r="G1402">
        <v>3</v>
      </c>
      <c r="H1402">
        <v>94.24</v>
      </c>
      <c r="I1402">
        <v>282.72000000000003</v>
      </c>
      <c r="J1402">
        <v>26</v>
      </c>
      <c r="K1402" t="s">
        <v>21</v>
      </c>
      <c r="L1402">
        <v>2018</v>
      </c>
      <c r="M1402">
        <v>4</v>
      </c>
    </row>
    <row r="1403" spans="1:13" x14ac:dyDescent="0.25">
      <c r="A1403">
        <v>117992</v>
      </c>
      <c r="B1403" t="s">
        <v>536</v>
      </c>
      <c r="C1403" t="s">
        <v>14</v>
      </c>
      <c r="D1403" t="s">
        <v>19</v>
      </c>
      <c r="E1403" t="s">
        <v>537</v>
      </c>
      <c r="F1403" s="1">
        <v>43223.54583333333</v>
      </c>
      <c r="G1403">
        <v>2</v>
      </c>
      <c r="H1403">
        <v>94.24</v>
      </c>
      <c r="I1403">
        <v>188.48</v>
      </c>
      <c r="J1403">
        <v>26</v>
      </c>
      <c r="K1403" t="s">
        <v>21</v>
      </c>
      <c r="L1403">
        <v>2018</v>
      </c>
      <c r="M1403">
        <v>5</v>
      </c>
    </row>
    <row r="1404" spans="1:13" x14ac:dyDescent="0.25">
      <c r="A1404">
        <v>117992</v>
      </c>
      <c r="B1404" t="s">
        <v>536</v>
      </c>
      <c r="C1404" t="s">
        <v>14</v>
      </c>
      <c r="D1404" t="s">
        <v>19</v>
      </c>
      <c r="E1404" t="s">
        <v>537</v>
      </c>
      <c r="F1404" s="1">
        <v>43308.345277777778</v>
      </c>
      <c r="G1404">
        <v>3</v>
      </c>
      <c r="H1404">
        <v>85.57</v>
      </c>
      <c r="I1404">
        <v>256.70999999999998</v>
      </c>
      <c r="J1404">
        <v>26</v>
      </c>
      <c r="K1404" t="s">
        <v>21</v>
      </c>
      <c r="L1404">
        <v>2018</v>
      </c>
      <c r="M1404">
        <v>7</v>
      </c>
    </row>
    <row r="1405" spans="1:13" x14ac:dyDescent="0.25">
      <c r="A1405">
        <v>117992</v>
      </c>
      <c r="B1405" t="s">
        <v>536</v>
      </c>
      <c r="C1405" t="s">
        <v>14</v>
      </c>
      <c r="D1405" t="s">
        <v>19</v>
      </c>
      <c r="E1405" t="s">
        <v>537</v>
      </c>
      <c r="F1405" s="1">
        <v>43378.350312499999</v>
      </c>
      <c r="G1405">
        <v>3</v>
      </c>
      <c r="H1405">
        <v>89.54</v>
      </c>
      <c r="I1405">
        <v>268.62</v>
      </c>
      <c r="J1405">
        <v>26</v>
      </c>
      <c r="K1405" t="s">
        <v>21</v>
      </c>
      <c r="L1405">
        <v>2018</v>
      </c>
      <c r="M1405">
        <v>10</v>
      </c>
    </row>
    <row r="1406" spans="1:13" x14ac:dyDescent="0.25">
      <c r="A1406">
        <v>117992</v>
      </c>
      <c r="B1406" t="s">
        <v>536</v>
      </c>
      <c r="C1406" t="s">
        <v>14</v>
      </c>
      <c r="D1406" t="s">
        <v>19</v>
      </c>
      <c r="E1406" t="s">
        <v>537</v>
      </c>
      <c r="F1406" s="1">
        <v>43406.400243055556</v>
      </c>
      <c r="G1406">
        <v>3</v>
      </c>
      <c r="H1406">
        <v>89.54</v>
      </c>
      <c r="I1406">
        <v>268.62</v>
      </c>
      <c r="J1406">
        <v>26</v>
      </c>
      <c r="K1406" t="s">
        <v>21</v>
      </c>
      <c r="L1406">
        <v>2018</v>
      </c>
      <c r="M1406">
        <v>11</v>
      </c>
    </row>
    <row r="1407" spans="1:13" x14ac:dyDescent="0.25">
      <c r="A1407">
        <v>117992</v>
      </c>
      <c r="B1407" t="s">
        <v>536</v>
      </c>
      <c r="C1407" t="s">
        <v>14</v>
      </c>
      <c r="D1407" t="s">
        <v>19</v>
      </c>
      <c r="E1407" t="s">
        <v>537</v>
      </c>
      <c r="F1407" s="1">
        <v>43413.401238425926</v>
      </c>
      <c r="G1407">
        <v>4</v>
      </c>
      <c r="H1407">
        <v>89.54</v>
      </c>
      <c r="I1407">
        <v>358.16</v>
      </c>
      <c r="J1407">
        <v>26</v>
      </c>
      <c r="K1407" t="s">
        <v>21</v>
      </c>
      <c r="L1407">
        <v>2018</v>
      </c>
      <c r="M1407">
        <v>11</v>
      </c>
    </row>
    <row r="1408" spans="1:13" x14ac:dyDescent="0.25">
      <c r="A1408">
        <v>117992</v>
      </c>
      <c r="B1408" t="s">
        <v>536</v>
      </c>
      <c r="C1408" t="s">
        <v>14</v>
      </c>
      <c r="D1408" t="s">
        <v>19</v>
      </c>
      <c r="E1408" t="s">
        <v>537</v>
      </c>
      <c r="F1408" s="1">
        <v>43441.431423611109</v>
      </c>
      <c r="G1408">
        <v>4</v>
      </c>
      <c r="H1408">
        <v>94.34</v>
      </c>
      <c r="I1408">
        <v>377.36</v>
      </c>
      <c r="J1408">
        <v>26</v>
      </c>
      <c r="K1408" t="s">
        <v>21</v>
      </c>
      <c r="L1408">
        <v>2018</v>
      </c>
      <c r="M1408">
        <v>12</v>
      </c>
    </row>
    <row r="1409" spans="1:13" x14ac:dyDescent="0.25">
      <c r="A1409">
        <v>117992</v>
      </c>
      <c r="B1409" t="s">
        <v>536</v>
      </c>
      <c r="C1409" t="s">
        <v>14</v>
      </c>
      <c r="D1409" t="s">
        <v>19</v>
      </c>
      <c r="E1409" t="s">
        <v>537</v>
      </c>
      <c r="F1409" s="1">
        <v>43448.426979166667</v>
      </c>
      <c r="G1409">
        <v>3</v>
      </c>
      <c r="H1409">
        <v>94.34</v>
      </c>
      <c r="I1409">
        <v>283.02</v>
      </c>
      <c r="J1409">
        <v>26</v>
      </c>
      <c r="K1409" t="s">
        <v>21</v>
      </c>
      <c r="L1409">
        <v>2018</v>
      </c>
      <c r="M1409">
        <v>12</v>
      </c>
    </row>
    <row r="1410" spans="1:13" x14ac:dyDescent="0.25">
      <c r="A1410">
        <v>117992</v>
      </c>
      <c r="B1410" t="s">
        <v>536</v>
      </c>
      <c r="C1410" t="s">
        <v>14</v>
      </c>
      <c r="D1410" t="s">
        <v>19</v>
      </c>
      <c r="E1410" t="s">
        <v>537</v>
      </c>
      <c r="F1410" s="1">
        <v>43469.533055555556</v>
      </c>
      <c r="G1410">
        <v>5</v>
      </c>
      <c r="H1410">
        <v>94.34</v>
      </c>
      <c r="I1410">
        <v>471.7</v>
      </c>
      <c r="J1410">
        <v>26</v>
      </c>
      <c r="K1410" t="s">
        <v>21</v>
      </c>
      <c r="L1410">
        <v>2019</v>
      </c>
      <c r="M1410">
        <v>1</v>
      </c>
    </row>
    <row r="1411" spans="1:13" x14ac:dyDescent="0.25">
      <c r="A1411">
        <v>117992</v>
      </c>
      <c r="B1411" t="s">
        <v>536</v>
      </c>
      <c r="C1411" t="s">
        <v>14</v>
      </c>
      <c r="D1411" t="s">
        <v>19</v>
      </c>
      <c r="E1411" t="s">
        <v>537</v>
      </c>
      <c r="F1411" s="1">
        <v>43476.400891203702</v>
      </c>
      <c r="G1411">
        <v>4</v>
      </c>
      <c r="H1411">
        <v>94.34</v>
      </c>
      <c r="I1411">
        <v>377.36</v>
      </c>
      <c r="J1411">
        <v>26</v>
      </c>
      <c r="K1411" t="s">
        <v>21</v>
      </c>
      <c r="L1411">
        <v>2019</v>
      </c>
      <c r="M1411">
        <v>1</v>
      </c>
    </row>
    <row r="1412" spans="1:13" x14ac:dyDescent="0.25">
      <c r="A1412">
        <v>117992</v>
      </c>
      <c r="B1412" t="s">
        <v>536</v>
      </c>
      <c r="C1412" t="s">
        <v>14</v>
      </c>
      <c r="D1412" t="s">
        <v>19</v>
      </c>
      <c r="E1412" t="s">
        <v>537</v>
      </c>
      <c r="F1412" s="1">
        <v>43525.421793981484</v>
      </c>
      <c r="G1412">
        <v>3</v>
      </c>
      <c r="H1412">
        <v>80.87</v>
      </c>
      <c r="I1412">
        <v>242.61</v>
      </c>
      <c r="J1412">
        <v>26</v>
      </c>
      <c r="K1412" t="s">
        <v>21</v>
      </c>
      <c r="L1412">
        <v>2019</v>
      </c>
      <c r="M1412">
        <v>3</v>
      </c>
    </row>
    <row r="1413" spans="1:13" x14ac:dyDescent="0.25">
      <c r="A1413">
        <v>117992</v>
      </c>
      <c r="B1413" t="s">
        <v>536</v>
      </c>
      <c r="C1413" t="s">
        <v>14</v>
      </c>
      <c r="D1413" t="s">
        <v>19</v>
      </c>
      <c r="E1413" t="s">
        <v>537</v>
      </c>
      <c r="F1413" s="1">
        <v>43580.54246527778</v>
      </c>
      <c r="G1413">
        <v>4</v>
      </c>
      <c r="H1413">
        <v>80.87</v>
      </c>
      <c r="I1413">
        <v>323.48</v>
      </c>
      <c r="J1413">
        <v>26</v>
      </c>
      <c r="K1413" t="s">
        <v>21</v>
      </c>
      <c r="L1413">
        <v>2019</v>
      </c>
      <c r="M1413">
        <v>4</v>
      </c>
    </row>
    <row r="1414" spans="1:13" x14ac:dyDescent="0.25">
      <c r="A1414">
        <v>117992</v>
      </c>
      <c r="B1414" t="s">
        <v>536</v>
      </c>
      <c r="C1414" t="s">
        <v>14</v>
      </c>
      <c r="D1414" t="s">
        <v>19</v>
      </c>
      <c r="E1414" t="s">
        <v>537</v>
      </c>
      <c r="F1414" s="1">
        <v>43644.407395833332</v>
      </c>
      <c r="G1414">
        <v>3</v>
      </c>
      <c r="H1414">
        <v>80.87</v>
      </c>
      <c r="I1414">
        <v>242.61</v>
      </c>
      <c r="J1414">
        <v>26</v>
      </c>
      <c r="K1414" t="s">
        <v>21</v>
      </c>
      <c r="L1414">
        <v>2019</v>
      </c>
      <c r="M1414">
        <v>6</v>
      </c>
    </row>
    <row r="1415" spans="1:13" x14ac:dyDescent="0.25">
      <c r="A1415">
        <v>117992</v>
      </c>
      <c r="B1415" t="s">
        <v>536</v>
      </c>
      <c r="C1415" t="s">
        <v>14</v>
      </c>
      <c r="D1415" t="s">
        <v>19</v>
      </c>
      <c r="E1415" t="s">
        <v>537</v>
      </c>
      <c r="F1415" s="1">
        <v>43650.492685185185</v>
      </c>
      <c r="G1415">
        <v>3</v>
      </c>
      <c r="H1415">
        <v>94.24</v>
      </c>
      <c r="I1415">
        <v>282.72000000000003</v>
      </c>
      <c r="J1415">
        <v>26</v>
      </c>
      <c r="K1415" t="s">
        <v>21</v>
      </c>
      <c r="L1415">
        <v>2019</v>
      </c>
      <c r="M1415">
        <v>7</v>
      </c>
    </row>
    <row r="1416" spans="1:13" x14ac:dyDescent="0.25">
      <c r="A1416">
        <v>117992</v>
      </c>
      <c r="B1416" t="s">
        <v>536</v>
      </c>
      <c r="C1416" t="s">
        <v>14</v>
      </c>
      <c r="D1416" t="s">
        <v>19</v>
      </c>
      <c r="E1416" t="s">
        <v>537</v>
      </c>
      <c r="F1416" s="1">
        <v>43672.403101851851</v>
      </c>
      <c r="G1416">
        <v>2</v>
      </c>
      <c r="H1416">
        <v>94.24</v>
      </c>
      <c r="I1416">
        <v>188.48</v>
      </c>
      <c r="J1416">
        <v>26</v>
      </c>
      <c r="K1416" t="s">
        <v>21</v>
      </c>
      <c r="L1416">
        <v>2019</v>
      </c>
      <c r="M1416">
        <v>7</v>
      </c>
    </row>
    <row r="1417" spans="1:13" x14ac:dyDescent="0.25">
      <c r="A1417">
        <v>117992</v>
      </c>
      <c r="B1417" t="s">
        <v>536</v>
      </c>
      <c r="C1417" t="s">
        <v>14</v>
      </c>
      <c r="D1417" t="s">
        <v>19</v>
      </c>
      <c r="E1417" t="s">
        <v>537</v>
      </c>
      <c r="F1417" s="1">
        <v>43672.403101851851</v>
      </c>
      <c r="G1417">
        <v>1</v>
      </c>
      <c r="H1417">
        <v>94.24</v>
      </c>
      <c r="I1417">
        <v>94.24</v>
      </c>
      <c r="J1417">
        <v>26</v>
      </c>
      <c r="K1417" t="s">
        <v>21</v>
      </c>
      <c r="L1417">
        <v>2019</v>
      </c>
      <c r="M1417">
        <v>7</v>
      </c>
    </row>
    <row r="1418" spans="1:13" x14ac:dyDescent="0.25">
      <c r="A1418">
        <v>117992</v>
      </c>
      <c r="B1418" t="s">
        <v>536</v>
      </c>
      <c r="C1418" t="s">
        <v>14</v>
      </c>
      <c r="D1418" t="s">
        <v>19</v>
      </c>
      <c r="E1418" t="s">
        <v>537</v>
      </c>
      <c r="F1418" s="1">
        <v>43679.472754629627</v>
      </c>
      <c r="G1418">
        <v>3</v>
      </c>
      <c r="H1418">
        <v>94.24</v>
      </c>
      <c r="I1418">
        <v>282.72000000000003</v>
      </c>
      <c r="J1418">
        <v>26</v>
      </c>
      <c r="K1418" t="s">
        <v>21</v>
      </c>
      <c r="L1418">
        <v>2019</v>
      </c>
      <c r="M1418">
        <v>8</v>
      </c>
    </row>
    <row r="1419" spans="1:13" x14ac:dyDescent="0.25">
      <c r="A1419">
        <v>117992</v>
      </c>
      <c r="B1419" t="s">
        <v>536</v>
      </c>
      <c r="C1419" t="s">
        <v>14</v>
      </c>
      <c r="D1419" t="s">
        <v>19</v>
      </c>
      <c r="E1419" t="s">
        <v>537</v>
      </c>
      <c r="F1419" s="1">
        <v>43679.472754629627</v>
      </c>
      <c r="G1419">
        <v>1</v>
      </c>
      <c r="H1419">
        <v>94.24</v>
      </c>
      <c r="I1419">
        <v>94.24</v>
      </c>
      <c r="J1419">
        <v>26</v>
      </c>
      <c r="K1419" t="s">
        <v>21</v>
      </c>
      <c r="L1419">
        <v>2019</v>
      </c>
      <c r="M1419">
        <v>8</v>
      </c>
    </row>
    <row r="1420" spans="1:13" x14ac:dyDescent="0.25">
      <c r="A1420">
        <v>117992</v>
      </c>
      <c r="B1420" t="s">
        <v>536</v>
      </c>
      <c r="C1420" t="s">
        <v>14</v>
      </c>
      <c r="D1420" t="s">
        <v>19</v>
      </c>
      <c r="E1420" t="s">
        <v>537</v>
      </c>
      <c r="F1420" s="1">
        <v>43693.360532407409</v>
      </c>
      <c r="G1420">
        <v>2</v>
      </c>
      <c r="H1420">
        <v>94.13</v>
      </c>
      <c r="I1420">
        <v>188.26</v>
      </c>
      <c r="J1420">
        <v>26</v>
      </c>
      <c r="K1420" t="s">
        <v>21</v>
      </c>
      <c r="L1420">
        <v>2019</v>
      </c>
      <c r="M1420">
        <v>8</v>
      </c>
    </row>
    <row r="1421" spans="1:13" x14ac:dyDescent="0.25">
      <c r="A1421">
        <v>117992</v>
      </c>
      <c r="B1421" t="s">
        <v>536</v>
      </c>
      <c r="C1421" t="s">
        <v>14</v>
      </c>
      <c r="D1421" t="s">
        <v>19</v>
      </c>
      <c r="E1421" t="s">
        <v>537</v>
      </c>
      <c r="F1421" s="1">
        <v>43728.473703703705</v>
      </c>
      <c r="G1421">
        <v>3</v>
      </c>
      <c r="H1421">
        <v>81.760000000000005</v>
      </c>
      <c r="I1421">
        <v>245.28</v>
      </c>
      <c r="J1421">
        <v>26</v>
      </c>
      <c r="K1421" t="s">
        <v>21</v>
      </c>
      <c r="L1421">
        <v>2019</v>
      </c>
      <c r="M1421">
        <v>9</v>
      </c>
    </row>
    <row r="1422" spans="1:13" x14ac:dyDescent="0.25">
      <c r="A1422">
        <v>117992</v>
      </c>
      <c r="B1422" t="s">
        <v>536</v>
      </c>
      <c r="C1422" t="s">
        <v>14</v>
      </c>
      <c r="D1422" t="s">
        <v>19</v>
      </c>
      <c r="E1422" t="s">
        <v>537</v>
      </c>
      <c r="F1422" s="1">
        <v>43749.450150462966</v>
      </c>
      <c r="G1422">
        <v>4</v>
      </c>
      <c r="H1422">
        <v>81.760000000000005</v>
      </c>
      <c r="I1422">
        <v>327.04000000000002</v>
      </c>
      <c r="J1422">
        <v>26</v>
      </c>
      <c r="K1422" t="s">
        <v>21</v>
      </c>
      <c r="L1422">
        <v>2019</v>
      </c>
      <c r="M1422">
        <v>10</v>
      </c>
    </row>
    <row r="1423" spans="1:13" x14ac:dyDescent="0.25">
      <c r="A1423">
        <v>237329</v>
      </c>
      <c r="B1423" t="s">
        <v>539</v>
      </c>
      <c r="C1423" t="s">
        <v>14</v>
      </c>
      <c r="D1423" t="s">
        <v>19</v>
      </c>
      <c r="E1423" t="s">
        <v>540</v>
      </c>
      <c r="F1423" s="1">
        <v>43791.438564814816</v>
      </c>
      <c r="G1423">
        <v>1</v>
      </c>
      <c r="H1423">
        <v>108.64</v>
      </c>
      <c r="I1423">
        <v>108.64</v>
      </c>
      <c r="J1423">
        <v>26</v>
      </c>
      <c r="K1423" t="s">
        <v>21</v>
      </c>
      <c r="L1423">
        <v>2019</v>
      </c>
      <c r="M1423">
        <v>11</v>
      </c>
    </row>
    <row r="1424" spans="1:13" x14ac:dyDescent="0.25">
      <c r="A1424">
        <v>100499</v>
      </c>
      <c r="B1424" t="s">
        <v>541</v>
      </c>
      <c r="C1424" t="s">
        <v>14</v>
      </c>
      <c r="D1424" t="s">
        <v>54</v>
      </c>
      <c r="E1424" t="s">
        <v>540</v>
      </c>
      <c r="F1424" s="1">
        <v>43168.342291666668</v>
      </c>
      <c r="G1424">
        <v>6</v>
      </c>
      <c r="H1424">
        <v>113.18</v>
      </c>
      <c r="I1424">
        <v>679.08</v>
      </c>
      <c r="J1424">
        <v>26</v>
      </c>
      <c r="K1424" t="s">
        <v>21</v>
      </c>
      <c r="L1424">
        <v>2018</v>
      </c>
      <c r="M1424">
        <v>3</v>
      </c>
    </row>
    <row r="1425" spans="1:13" x14ac:dyDescent="0.25">
      <c r="A1425">
        <v>100499</v>
      </c>
      <c r="B1425" t="s">
        <v>541</v>
      </c>
      <c r="C1425" t="s">
        <v>14</v>
      </c>
      <c r="D1425" t="s">
        <v>54</v>
      </c>
      <c r="E1425" t="s">
        <v>540</v>
      </c>
      <c r="F1425" s="1">
        <v>43280.351493055554</v>
      </c>
      <c r="G1425">
        <v>5</v>
      </c>
      <c r="H1425">
        <v>113.18</v>
      </c>
      <c r="I1425">
        <v>565.9</v>
      </c>
      <c r="J1425">
        <v>26</v>
      </c>
      <c r="K1425" t="s">
        <v>21</v>
      </c>
      <c r="L1425">
        <v>2018</v>
      </c>
      <c r="M1425">
        <v>6</v>
      </c>
    </row>
    <row r="1426" spans="1:13" x14ac:dyDescent="0.25">
      <c r="A1426">
        <v>100499</v>
      </c>
      <c r="B1426" t="s">
        <v>541</v>
      </c>
      <c r="C1426" t="s">
        <v>14</v>
      </c>
      <c r="D1426" t="s">
        <v>54</v>
      </c>
      <c r="E1426" t="s">
        <v>540</v>
      </c>
      <c r="F1426" s="1">
        <v>43308.345277777778</v>
      </c>
      <c r="G1426">
        <v>5</v>
      </c>
      <c r="H1426">
        <v>113.18</v>
      </c>
      <c r="I1426">
        <v>565.9</v>
      </c>
      <c r="J1426">
        <v>26</v>
      </c>
      <c r="K1426" t="s">
        <v>21</v>
      </c>
      <c r="L1426">
        <v>2018</v>
      </c>
      <c r="M1426">
        <v>7</v>
      </c>
    </row>
    <row r="1427" spans="1:13" x14ac:dyDescent="0.25">
      <c r="A1427">
        <v>100499</v>
      </c>
      <c r="B1427" t="s">
        <v>541</v>
      </c>
      <c r="C1427" t="s">
        <v>14</v>
      </c>
      <c r="D1427" t="s">
        <v>54</v>
      </c>
      <c r="E1427" t="s">
        <v>540</v>
      </c>
      <c r="F1427" s="1">
        <v>43420.494733796295</v>
      </c>
      <c r="G1427">
        <v>6</v>
      </c>
      <c r="H1427">
        <v>113.18</v>
      </c>
      <c r="I1427">
        <v>679.08</v>
      </c>
      <c r="J1427">
        <v>26</v>
      </c>
      <c r="K1427" t="s">
        <v>21</v>
      </c>
      <c r="L1427">
        <v>2018</v>
      </c>
      <c r="M1427">
        <v>11</v>
      </c>
    </row>
    <row r="1428" spans="1:13" x14ac:dyDescent="0.25">
      <c r="A1428">
        <v>100499</v>
      </c>
      <c r="B1428" t="s">
        <v>541</v>
      </c>
      <c r="C1428" t="s">
        <v>14</v>
      </c>
      <c r="D1428" t="s">
        <v>54</v>
      </c>
      <c r="E1428" t="s">
        <v>540</v>
      </c>
      <c r="F1428" s="1">
        <v>43434.351099537038</v>
      </c>
      <c r="G1428">
        <v>4</v>
      </c>
      <c r="H1428">
        <v>113.18</v>
      </c>
      <c r="I1428">
        <v>452.72</v>
      </c>
      <c r="J1428">
        <v>26</v>
      </c>
      <c r="K1428" t="s">
        <v>21</v>
      </c>
      <c r="L1428">
        <v>2018</v>
      </c>
      <c r="M1428">
        <v>11</v>
      </c>
    </row>
    <row r="1429" spans="1:13" x14ac:dyDescent="0.25">
      <c r="A1429">
        <v>100499</v>
      </c>
      <c r="B1429" t="s">
        <v>541</v>
      </c>
      <c r="C1429" t="s">
        <v>14</v>
      </c>
      <c r="D1429" t="s">
        <v>54</v>
      </c>
      <c r="E1429" t="s">
        <v>540</v>
      </c>
      <c r="F1429" s="1">
        <v>43469.533055555556</v>
      </c>
      <c r="G1429">
        <v>5</v>
      </c>
      <c r="H1429">
        <v>113.18</v>
      </c>
      <c r="I1429">
        <v>565.9</v>
      </c>
      <c r="J1429">
        <v>26</v>
      </c>
      <c r="K1429" t="s">
        <v>21</v>
      </c>
      <c r="L1429">
        <v>2019</v>
      </c>
      <c r="M1429">
        <v>1</v>
      </c>
    </row>
    <row r="1430" spans="1:13" x14ac:dyDescent="0.25">
      <c r="A1430">
        <v>100499</v>
      </c>
      <c r="B1430" t="s">
        <v>541</v>
      </c>
      <c r="C1430" t="s">
        <v>14</v>
      </c>
      <c r="D1430" t="s">
        <v>54</v>
      </c>
      <c r="E1430" t="s">
        <v>540</v>
      </c>
      <c r="F1430" s="1">
        <v>43490.41233796296</v>
      </c>
      <c r="G1430">
        <v>3</v>
      </c>
      <c r="H1430">
        <v>113.18</v>
      </c>
      <c r="I1430">
        <v>339.54</v>
      </c>
      <c r="J1430">
        <v>26</v>
      </c>
      <c r="K1430" t="s">
        <v>21</v>
      </c>
      <c r="L1430">
        <v>2019</v>
      </c>
      <c r="M1430">
        <v>1</v>
      </c>
    </row>
    <row r="1431" spans="1:13" x14ac:dyDescent="0.25">
      <c r="A1431">
        <v>100499</v>
      </c>
      <c r="B1431" t="s">
        <v>541</v>
      </c>
      <c r="C1431" t="s">
        <v>14</v>
      </c>
      <c r="D1431" t="s">
        <v>54</v>
      </c>
      <c r="E1431" t="s">
        <v>540</v>
      </c>
      <c r="F1431" s="1">
        <v>43567.413877314815</v>
      </c>
      <c r="G1431">
        <v>6</v>
      </c>
      <c r="H1431">
        <v>113.18</v>
      </c>
      <c r="I1431">
        <v>679.08</v>
      </c>
      <c r="J1431">
        <v>26</v>
      </c>
      <c r="K1431" t="s">
        <v>21</v>
      </c>
      <c r="L1431">
        <v>2019</v>
      </c>
      <c r="M1431">
        <v>4</v>
      </c>
    </row>
    <row r="1432" spans="1:13" x14ac:dyDescent="0.25">
      <c r="A1432">
        <v>100499</v>
      </c>
      <c r="B1432" t="s">
        <v>541</v>
      </c>
      <c r="C1432" t="s">
        <v>14</v>
      </c>
      <c r="D1432" t="s">
        <v>54</v>
      </c>
      <c r="E1432" t="s">
        <v>540</v>
      </c>
      <c r="F1432" s="1">
        <v>43572.565254629626</v>
      </c>
      <c r="G1432">
        <v>4</v>
      </c>
      <c r="H1432">
        <v>113.18</v>
      </c>
      <c r="I1432">
        <v>452.72</v>
      </c>
      <c r="J1432">
        <v>26</v>
      </c>
      <c r="K1432" t="s">
        <v>21</v>
      </c>
      <c r="L1432">
        <v>2019</v>
      </c>
      <c r="M1432">
        <v>4</v>
      </c>
    </row>
    <row r="1433" spans="1:13" x14ac:dyDescent="0.25">
      <c r="A1433">
        <v>100499</v>
      </c>
      <c r="B1433" t="s">
        <v>541</v>
      </c>
      <c r="C1433" t="s">
        <v>14</v>
      </c>
      <c r="D1433" t="s">
        <v>54</v>
      </c>
      <c r="E1433" t="s">
        <v>540</v>
      </c>
      <c r="F1433" s="1">
        <v>43623.393136574072</v>
      </c>
      <c r="G1433">
        <v>3</v>
      </c>
      <c r="H1433">
        <v>113.18</v>
      </c>
      <c r="I1433">
        <v>339.54</v>
      </c>
      <c r="J1433">
        <v>26</v>
      </c>
      <c r="K1433" t="s">
        <v>21</v>
      </c>
      <c r="L1433">
        <v>2019</v>
      </c>
      <c r="M1433">
        <v>6</v>
      </c>
    </row>
    <row r="1434" spans="1:13" x14ac:dyDescent="0.25">
      <c r="A1434">
        <v>100499</v>
      </c>
      <c r="B1434" t="s">
        <v>541</v>
      </c>
      <c r="C1434" t="s">
        <v>14</v>
      </c>
      <c r="D1434" t="s">
        <v>54</v>
      </c>
      <c r="E1434" t="s">
        <v>540</v>
      </c>
      <c r="F1434" s="1">
        <v>43637.434710648151</v>
      </c>
      <c r="G1434">
        <v>5</v>
      </c>
      <c r="H1434">
        <v>113.18</v>
      </c>
      <c r="I1434">
        <v>565.9</v>
      </c>
      <c r="J1434">
        <v>26</v>
      </c>
      <c r="K1434" t="s">
        <v>21</v>
      </c>
      <c r="L1434">
        <v>2019</v>
      </c>
      <c r="M1434">
        <v>6</v>
      </c>
    </row>
    <row r="1435" spans="1:13" x14ac:dyDescent="0.25">
      <c r="A1435">
        <v>100499</v>
      </c>
      <c r="B1435" t="s">
        <v>541</v>
      </c>
      <c r="C1435" t="s">
        <v>14</v>
      </c>
      <c r="D1435" t="s">
        <v>54</v>
      </c>
      <c r="E1435" t="s">
        <v>540</v>
      </c>
      <c r="F1435" s="1">
        <v>43644.407395833332</v>
      </c>
      <c r="G1435">
        <v>3</v>
      </c>
      <c r="H1435">
        <v>113.18</v>
      </c>
      <c r="I1435">
        <v>339.54</v>
      </c>
      <c r="J1435">
        <v>26</v>
      </c>
      <c r="K1435" t="s">
        <v>21</v>
      </c>
      <c r="L1435">
        <v>2019</v>
      </c>
      <c r="M1435">
        <v>6</v>
      </c>
    </row>
    <row r="1436" spans="1:13" x14ac:dyDescent="0.25">
      <c r="A1436">
        <v>100499</v>
      </c>
      <c r="B1436" t="s">
        <v>541</v>
      </c>
      <c r="C1436" t="s">
        <v>14</v>
      </c>
      <c r="D1436" t="s">
        <v>54</v>
      </c>
      <c r="E1436" t="s">
        <v>540</v>
      </c>
      <c r="F1436" s="1">
        <v>43650.492685185185</v>
      </c>
      <c r="G1436">
        <v>5</v>
      </c>
      <c r="H1436">
        <v>113.09</v>
      </c>
      <c r="I1436">
        <v>565.45000000000005</v>
      </c>
      <c r="J1436">
        <v>26</v>
      </c>
      <c r="K1436" t="s">
        <v>21</v>
      </c>
      <c r="L1436">
        <v>2019</v>
      </c>
      <c r="M1436">
        <v>7</v>
      </c>
    </row>
    <row r="1437" spans="1:13" x14ac:dyDescent="0.25">
      <c r="A1437">
        <v>100499</v>
      </c>
      <c r="B1437" t="s">
        <v>541</v>
      </c>
      <c r="C1437" t="s">
        <v>14</v>
      </c>
      <c r="D1437" t="s">
        <v>54</v>
      </c>
      <c r="E1437" t="s">
        <v>540</v>
      </c>
      <c r="F1437" s="1">
        <v>43665.417395833334</v>
      </c>
      <c r="G1437">
        <v>4</v>
      </c>
      <c r="H1437">
        <v>113.09</v>
      </c>
      <c r="I1437">
        <v>452.36</v>
      </c>
      <c r="J1437">
        <v>26</v>
      </c>
      <c r="K1437" t="s">
        <v>21</v>
      </c>
      <c r="L1437">
        <v>2019</v>
      </c>
      <c r="M1437">
        <v>7</v>
      </c>
    </row>
    <row r="1438" spans="1:13" x14ac:dyDescent="0.25">
      <c r="A1438">
        <v>237330</v>
      </c>
      <c r="B1438" t="s">
        <v>541</v>
      </c>
      <c r="C1438" t="s">
        <v>14</v>
      </c>
      <c r="D1438" t="s">
        <v>19</v>
      </c>
      <c r="E1438" t="s">
        <v>540</v>
      </c>
      <c r="F1438" s="1">
        <v>43735.376712962963</v>
      </c>
      <c r="G1438">
        <v>6</v>
      </c>
      <c r="H1438">
        <v>113.06</v>
      </c>
      <c r="I1438">
        <v>678.36</v>
      </c>
      <c r="J1438">
        <v>26</v>
      </c>
      <c r="K1438" t="s">
        <v>21</v>
      </c>
      <c r="L1438">
        <v>2019</v>
      </c>
      <c r="M1438">
        <v>9</v>
      </c>
    </row>
    <row r="1439" spans="1:13" x14ac:dyDescent="0.25">
      <c r="A1439">
        <v>237330</v>
      </c>
      <c r="B1439" t="s">
        <v>541</v>
      </c>
      <c r="C1439" t="s">
        <v>14</v>
      </c>
      <c r="D1439" t="s">
        <v>19</v>
      </c>
      <c r="E1439" t="s">
        <v>540</v>
      </c>
      <c r="F1439" s="1">
        <v>43756.416481481479</v>
      </c>
      <c r="G1439">
        <v>4</v>
      </c>
      <c r="H1439">
        <v>113.06</v>
      </c>
      <c r="I1439">
        <v>452.24</v>
      </c>
      <c r="J1439">
        <v>26</v>
      </c>
      <c r="K1439" t="s">
        <v>21</v>
      </c>
      <c r="L1439">
        <v>2019</v>
      </c>
      <c r="M1439">
        <v>10</v>
      </c>
    </row>
    <row r="1440" spans="1:13" x14ac:dyDescent="0.25">
      <c r="A1440">
        <v>237330</v>
      </c>
      <c r="B1440" t="s">
        <v>541</v>
      </c>
      <c r="C1440" t="s">
        <v>14</v>
      </c>
      <c r="D1440" t="s">
        <v>19</v>
      </c>
      <c r="E1440" t="s">
        <v>540</v>
      </c>
      <c r="F1440" s="1">
        <v>43798.326064814813</v>
      </c>
      <c r="G1440">
        <v>5</v>
      </c>
      <c r="H1440">
        <v>113.06</v>
      </c>
      <c r="I1440">
        <v>565.29999999999995</v>
      </c>
      <c r="J1440">
        <v>26</v>
      </c>
      <c r="K1440" t="s">
        <v>21</v>
      </c>
      <c r="L1440">
        <v>2019</v>
      </c>
      <c r="M1440">
        <v>11</v>
      </c>
    </row>
    <row r="1441" spans="1:13" x14ac:dyDescent="0.25">
      <c r="A1441">
        <v>237330</v>
      </c>
      <c r="B1441" t="s">
        <v>541</v>
      </c>
      <c r="C1441" t="s">
        <v>14</v>
      </c>
      <c r="D1441" t="s">
        <v>19</v>
      </c>
      <c r="E1441" t="s">
        <v>540</v>
      </c>
      <c r="F1441" s="1">
        <v>43805.437905092593</v>
      </c>
      <c r="G1441">
        <v>3</v>
      </c>
      <c r="H1441">
        <v>113.06</v>
      </c>
      <c r="I1441">
        <v>339.18</v>
      </c>
      <c r="J1441">
        <v>26</v>
      </c>
      <c r="K1441" t="s">
        <v>21</v>
      </c>
      <c r="L1441">
        <v>2019</v>
      </c>
      <c r="M1441">
        <v>12</v>
      </c>
    </row>
    <row r="1442" spans="1:13" x14ac:dyDescent="0.25">
      <c r="A1442">
        <v>54423</v>
      </c>
      <c r="B1442" t="s">
        <v>542</v>
      </c>
      <c r="C1442" t="s">
        <v>14</v>
      </c>
      <c r="D1442" t="s">
        <v>19</v>
      </c>
      <c r="E1442" t="s">
        <v>543</v>
      </c>
      <c r="F1442" s="1">
        <v>43311.382430555554</v>
      </c>
      <c r="G1442">
        <v>1</v>
      </c>
      <c r="H1442">
        <v>98.26</v>
      </c>
      <c r="I1442">
        <v>98.26</v>
      </c>
      <c r="J1442">
        <v>26</v>
      </c>
      <c r="K1442" t="s">
        <v>21</v>
      </c>
      <c r="L1442">
        <v>2018</v>
      </c>
      <c r="M1442">
        <v>7</v>
      </c>
    </row>
    <row r="1443" spans="1:13" x14ac:dyDescent="0.25">
      <c r="A1443">
        <v>102439</v>
      </c>
      <c r="B1443" t="s">
        <v>544</v>
      </c>
      <c r="C1443" t="s">
        <v>14</v>
      </c>
      <c r="D1443" t="s">
        <v>19</v>
      </c>
      <c r="E1443" t="s">
        <v>126</v>
      </c>
      <c r="F1443" s="1">
        <v>43161.33153935185</v>
      </c>
      <c r="G1443">
        <v>5</v>
      </c>
      <c r="H1443">
        <v>285.08</v>
      </c>
      <c r="I1443">
        <v>1425.4</v>
      </c>
      <c r="J1443">
        <v>26</v>
      </c>
      <c r="K1443" t="s">
        <v>21</v>
      </c>
      <c r="L1443">
        <v>2018</v>
      </c>
      <c r="M1443">
        <v>3</v>
      </c>
    </row>
    <row r="1444" spans="1:13" x14ac:dyDescent="0.25">
      <c r="A1444">
        <v>102439</v>
      </c>
      <c r="B1444" t="s">
        <v>544</v>
      </c>
      <c r="C1444" t="s">
        <v>14</v>
      </c>
      <c r="D1444" t="s">
        <v>19</v>
      </c>
      <c r="E1444" t="s">
        <v>126</v>
      </c>
      <c r="F1444" s="1">
        <v>43161.33153935185</v>
      </c>
      <c r="G1444">
        <v>1</v>
      </c>
      <c r="H1444">
        <v>285.08</v>
      </c>
      <c r="I1444">
        <v>285.08</v>
      </c>
      <c r="J1444">
        <v>26</v>
      </c>
      <c r="K1444" t="s">
        <v>21</v>
      </c>
      <c r="L1444">
        <v>2018</v>
      </c>
      <c r="M1444">
        <v>3</v>
      </c>
    </row>
    <row r="1445" spans="1:13" x14ac:dyDescent="0.25">
      <c r="A1445">
        <v>102439</v>
      </c>
      <c r="B1445" t="s">
        <v>544</v>
      </c>
      <c r="C1445" t="s">
        <v>14</v>
      </c>
      <c r="D1445" t="s">
        <v>19</v>
      </c>
      <c r="E1445" t="s">
        <v>126</v>
      </c>
      <c r="F1445" s="1">
        <v>43238.34957175926</v>
      </c>
      <c r="G1445">
        <v>6</v>
      </c>
      <c r="H1445">
        <v>285.08</v>
      </c>
      <c r="I1445">
        <v>1710.48</v>
      </c>
      <c r="J1445">
        <v>26</v>
      </c>
      <c r="K1445" t="s">
        <v>21</v>
      </c>
      <c r="L1445">
        <v>2018</v>
      </c>
      <c r="M1445">
        <v>5</v>
      </c>
    </row>
    <row r="1446" spans="1:13" x14ac:dyDescent="0.25">
      <c r="A1446">
        <v>102439</v>
      </c>
      <c r="B1446" t="s">
        <v>544</v>
      </c>
      <c r="C1446" t="s">
        <v>14</v>
      </c>
      <c r="D1446" t="s">
        <v>19</v>
      </c>
      <c r="E1446" t="s">
        <v>126</v>
      </c>
      <c r="F1446" s="1">
        <v>43301.435914351852</v>
      </c>
      <c r="G1446">
        <v>6</v>
      </c>
      <c r="H1446">
        <v>285.08</v>
      </c>
      <c r="I1446">
        <v>1710.48</v>
      </c>
      <c r="J1446">
        <v>26</v>
      </c>
      <c r="K1446" t="s">
        <v>21</v>
      </c>
      <c r="L1446">
        <v>2018</v>
      </c>
      <c r="M1446">
        <v>7</v>
      </c>
    </row>
    <row r="1447" spans="1:13" x14ac:dyDescent="0.25">
      <c r="A1447">
        <v>102439</v>
      </c>
      <c r="B1447" t="s">
        <v>544</v>
      </c>
      <c r="C1447" t="s">
        <v>14</v>
      </c>
      <c r="D1447" t="s">
        <v>19</v>
      </c>
      <c r="E1447" t="s">
        <v>126</v>
      </c>
      <c r="F1447" s="1">
        <v>43378.350312499999</v>
      </c>
      <c r="G1447">
        <v>5</v>
      </c>
      <c r="H1447">
        <v>285.08</v>
      </c>
      <c r="I1447">
        <v>1425.4</v>
      </c>
      <c r="J1447">
        <v>26</v>
      </c>
      <c r="K1447" t="s">
        <v>21</v>
      </c>
      <c r="L1447">
        <v>2018</v>
      </c>
      <c r="M1447">
        <v>10</v>
      </c>
    </row>
    <row r="1448" spans="1:13" x14ac:dyDescent="0.25">
      <c r="A1448">
        <v>102439</v>
      </c>
      <c r="B1448" t="s">
        <v>544</v>
      </c>
      <c r="C1448" t="s">
        <v>14</v>
      </c>
      <c r="D1448" t="s">
        <v>19</v>
      </c>
      <c r="E1448" t="s">
        <v>126</v>
      </c>
      <c r="F1448" s="1">
        <v>43378.350312499999</v>
      </c>
      <c r="G1448">
        <v>1</v>
      </c>
      <c r="H1448">
        <v>285.08</v>
      </c>
      <c r="I1448">
        <v>285.08</v>
      </c>
      <c r="J1448">
        <v>26</v>
      </c>
      <c r="K1448" t="s">
        <v>21</v>
      </c>
      <c r="L1448">
        <v>2018</v>
      </c>
      <c r="M1448">
        <v>10</v>
      </c>
    </row>
    <row r="1449" spans="1:13" x14ac:dyDescent="0.25">
      <c r="A1449">
        <v>102439</v>
      </c>
      <c r="B1449" t="s">
        <v>544</v>
      </c>
      <c r="C1449" t="s">
        <v>14</v>
      </c>
      <c r="D1449" t="s">
        <v>19</v>
      </c>
      <c r="E1449" t="s">
        <v>126</v>
      </c>
      <c r="F1449" s="1">
        <v>43392.364444444444</v>
      </c>
      <c r="G1449">
        <v>4</v>
      </c>
      <c r="H1449">
        <v>285.08</v>
      </c>
      <c r="I1449">
        <v>1140.32</v>
      </c>
      <c r="J1449">
        <v>26</v>
      </c>
      <c r="K1449" t="s">
        <v>21</v>
      </c>
      <c r="L1449">
        <v>2018</v>
      </c>
      <c r="M1449">
        <v>10</v>
      </c>
    </row>
    <row r="1450" spans="1:13" x14ac:dyDescent="0.25">
      <c r="A1450">
        <v>102439</v>
      </c>
      <c r="B1450" t="s">
        <v>544</v>
      </c>
      <c r="C1450" t="s">
        <v>14</v>
      </c>
      <c r="D1450" t="s">
        <v>19</v>
      </c>
      <c r="E1450" t="s">
        <v>126</v>
      </c>
      <c r="F1450" s="1">
        <v>43469.533055555556</v>
      </c>
      <c r="G1450">
        <v>10</v>
      </c>
      <c r="H1450">
        <v>285.08</v>
      </c>
      <c r="I1450">
        <v>2850.8</v>
      </c>
      <c r="J1450">
        <v>26</v>
      </c>
      <c r="K1450" t="s">
        <v>21</v>
      </c>
      <c r="L1450">
        <v>2019</v>
      </c>
      <c r="M1450">
        <v>1</v>
      </c>
    </row>
    <row r="1451" spans="1:13" x14ac:dyDescent="0.25">
      <c r="A1451">
        <v>102439</v>
      </c>
      <c r="B1451" t="s">
        <v>544</v>
      </c>
      <c r="C1451" t="s">
        <v>14</v>
      </c>
      <c r="D1451" t="s">
        <v>19</v>
      </c>
      <c r="E1451" t="s">
        <v>126</v>
      </c>
      <c r="F1451" s="1">
        <v>43490.41233796296</v>
      </c>
      <c r="G1451">
        <v>2</v>
      </c>
      <c r="H1451">
        <v>285.08</v>
      </c>
      <c r="I1451">
        <v>570.16</v>
      </c>
      <c r="J1451">
        <v>26</v>
      </c>
      <c r="K1451" t="s">
        <v>21</v>
      </c>
      <c r="L1451">
        <v>2019</v>
      </c>
      <c r="M1451">
        <v>1</v>
      </c>
    </row>
    <row r="1452" spans="1:13" x14ac:dyDescent="0.25">
      <c r="A1452">
        <v>102439</v>
      </c>
      <c r="B1452" t="s">
        <v>544</v>
      </c>
      <c r="C1452" t="s">
        <v>14</v>
      </c>
      <c r="D1452" t="s">
        <v>19</v>
      </c>
      <c r="E1452" t="s">
        <v>126</v>
      </c>
      <c r="F1452" s="1">
        <v>43490.41233796296</v>
      </c>
      <c r="G1452">
        <v>3</v>
      </c>
      <c r="H1452">
        <v>285.08</v>
      </c>
      <c r="I1452">
        <v>855.24</v>
      </c>
      <c r="J1452">
        <v>26</v>
      </c>
      <c r="K1452" t="s">
        <v>21</v>
      </c>
      <c r="L1452">
        <v>2019</v>
      </c>
      <c r="M1452">
        <v>1</v>
      </c>
    </row>
    <row r="1453" spans="1:13" x14ac:dyDescent="0.25">
      <c r="A1453">
        <v>102439</v>
      </c>
      <c r="B1453" t="s">
        <v>544</v>
      </c>
      <c r="C1453" t="s">
        <v>14</v>
      </c>
      <c r="D1453" t="s">
        <v>19</v>
      </c>
      <c r="E1453" t="s">
        <v>126</v>
      </c>
      <c r="F1453" s="1">
        <v>43525.421793981484</v>
      </c>
      <c r="G1453">
        <v>5</v>
      </c>
      <c r="H1453">
        <v>285.08</v>
      </c>
      <c r="I1453">
        <v>1425.4</v>
      </c>
      <c r="J1453">
        <v>26</v>
      </c>
      <c r="K1453" t="s">
        <v>21</v>
      </c>
      <c r="L1453">
        <v>2019</v>
      </c>
      <c r="M1453">
        <v>3</v>
      </c>
    </row>
    <row r="1454" spans="1:13" x14ac:dyDescent="0.25">
      <c r="A1454">
        <v>102439</v>
      </c>
      <c r="B1454" t="s">
        <v>544</v>
      </c>
      <c r="C1454" t="s">
        <v>14</v>
      </c>
      <c r="D1454" t="s">
        <v>19</v>
      </c>
      <c r="E1454" t="s">
        <v>126</v>
      </c>
      <c r="F1454" s="1">
        <v>43572.565254629626</v>
      </c>
      <c r="G1454">
        <v>6</v>
      </c>
      <c r="H1454">
        <v>285.08</v>
      </c>
      <c r="I1454">
        <v>1710.48</v>
      </c>
      <c r="J1454">
        <v>26</v>
      </c>
      <c r="K1454" t="s">
        <v>21</v>
      </c>
      <c r="L1454">
        <v>2019</v>
      </c>
      <c r="M1454">
        <v>4</v>
      </c>
    </row>
    <row r="1455" spans="1:13" x14ac:dyDescent="0.25">
      <c r="A1455">
        <v>225168</v>
      </c>
      <c r="B1455" t="s">
        <v>545</v>
      </c>
      <c r="C1455" t="s">
        <v>14</v>
      </c>
      <c r="D1455" t="s">
        <v>19</v>
      </c>
      <c r="E1455" t="s">
        <v>546</v>
      </c>
      <c r="F1455" s="1">
        <v>43791.438564814816</v>
      </c>
      <c r="G1455">
        <v>1</v>
      </c>
      <c r="H1455">
        <v>63.54</v>
      </c>
      <c r="I1455">
        <v>63.54</v>
      </c>
      <c r="J1455">
        <v>26</v>
      </c>
      <c r="K1455" t="s">
        <v>21</v>
      </c>
      <c r="L1455">
        <v>2019</v>
      </c>
      <c r="M1455">
        <v>11</v>
      </c>
    </row>
    <row r="1456" spans="1:13" x14ac:dyDescent="0.25">
      <c r="A1456">
        <v>225168</v>
      </c>
      <c r="B1456" t="s">
        <v>545</v>
      </c>
      <c r="C1456" t="s">
        <v>14</v>
      </c>
      <c r="D1456" t="s">
        <v>19</v>
      </c>
      <c r="E1456" t="s">
        <v>546</v>
      </c>
      <c r="F1456" s="1">
        <v>43791.438564814816</v>
      </c>
      <c r="G1456">
        <v>1</v>
      </c>
      <c r="H1456">
        <v>63.54</v>
      </c>
      <c r="I1456">
        <v>63.54</v>
      </c>
      <c r="J1456">
        <v>26</v>
      </c>
      <c r="K1456" t="s">
        <v>21</v>
      </c>
      <c r="L1456">
        <v>2019</v>
      </c>
      <c r="M1456">
        <v>11</v>
      </c>
    </row>
    <row r="1457" spans="1:13" x14ac:dyDescent="0.25">
      <c r="A1457">
        <v>225169</v>
      </c>
      <c r="B1457" t="s">
        <v>547</v>
      </c>
      <c r="C1457" t="s">
        <v>14</v>
      </c>
      <c r="D1457" t="s">
        <v>19</v>
      </c>
      <c r="E1457" t="s">
        <v>546</v>
      </c>
      <c r="F1457" s="1">
        <v>43791.438564814816</v>
      </c>
      <c r="G1457">
        <v>2</v>
      </c>
      <c r="H1457">
        <v>44.45</v>
      </c>
      <c r="I1457">
        <v>88.9</v>
      </c>
      <c r="J1457">
        <v>26</v>
      </c>
      <c r="K1457" t="s">
        <v>21</v>
      </c>
      <c r="L1457">
        <v>2019</v>
      </c>
      <c r="M1457">
        <v>11</v>
      </c>
    </row>
    <row r="1458" spans="1:13" x14ac:dyDescent="0.25">
      <c r="A1458">
        <v>201290</v>
      </c>
      <c r="B1458" t="s">
        <v>548</v>
      </c>
      <c r="C1458" t="s">
        <v>14</v>
      </c>
      <c r="D1458" t="s">
        <v>19</v>
      </c>
      <c r="E1458" t="s">
        <v>225</v>
      </c>
      <c r="F1458" s="1">
        <v>43119.402754629627</v>
      </c>
      <c r="G1458">
        <v>10</v>
      </c>
      <c r="H1458">
        <v>43.42</v>
      </c>
      <c r="I1458">
        <v>434.2</v>
      </c>
      <c r="J1458">
        <v>26</v>
      </c>
      <c r="K1458" t="s">
        <v>21</v>
      </c>
      <c r="L1458">
        <v>2018</v>
      </c>
      <c r="M1458">
        <v>1</v>
      </c>
    </row>
    <row r="1459" spans="1:13" x14ac:dyDescent="0.25">
      <c r="A1459">
        <v>201290</v>
      </c>
      <c r="B1459" t="s">
        <v>548</v>
      </c>
      <c r="C1459" t="s">
        <v>14</v>
      </c>
      <c r="D1459" t="s">
        <v>19</v>
      </c>
      <c r="E1459" t="s">
        <v>225</v>
      </c>
      <c r="F1459" s="1">
        <v>43147.419270833336</v>
      </c>
      <c r="G1459">
        <v>8</v>
      </c>
      <c r="H1459">
        <v>43.42</v>
      </c>
      <c r="I1459">
        <v>347.36</v>
      </c>
      <c r="J1459">
        <v>26</v>
      </c>
      <c r="K1459" t="s">
        <v>21</v>
      </c>
      <c r="L1459">
        <v>2018</v>
      </c>
      <c r="M1459">
        <v>2</v>
      </c>
    </row>
    <row r="1460" spans="1:13" x14ac:dyDescent="0.25">
      <c r="A1460">
        <v>201290</v>
      </c>
      <c r="B1460" t="s">
        <v>548</v>
      </c>
      <c r="C1460" t="s">
        <v>14</v>
      </c>
      <c r="D1460" t="s">
        <v>19</v>
      </c>
      <c r="E1460" t="s">
        <v>225</v>
      </c>
      <c r="F1460" s="1">
        <v>43147.419270833336</v>
      </c>
      <c r="G1460">
        <v>2</v>
      </c>
      <c r="H1460">
        <v>43.42</v>
      </c>
      <c r="I1460">
        <v>86.84</v>
      </c>
      <c r="J1460">
        <v>26</v>
      </c>
      <c r="K1460" t="s">
        <v>21</v>
      </c>
      <c r="L1460">
        <v>2018</v>
      </c>
      <c r="M1460">
        <v>2</v>
      </c>
    </row>
    <row r="1461" spans="1:13" x14ac:dyDescent="0.25">
      <c r="A1461">
        <v>201290</v>
      </c>
      <c r="B1461" t="s">
        <v>548</v>
      </c>
      <c r="C1461" t="s">
        <v>14</v>
      </c>
      <c r="D1461" t="s">
        <v>19</v>
      </c>
      <c r="E1461" t="s">
        <v>225</v>
      </c>
      <c r="F1461" s="1">
        <v>43154.404479166667</v>
      </c>
      <c r="G1461">
        <v>14</v>
      </c>
      <c r="H1461">
        <v>43.42</v>
      </c>
      <c r="I1461">
        <v>607.88</v>
      </c>
      <c r="J1461">
        <v>26</v>
      </c>
      <c r="K1461" t="s">
        <v>21</v>
      </c>
      <c r="L1461">
        <v>2018</v>
      </c>
      <c r="M1461">
        <v>2</v>
      </c>
    </row>
    <row r="1462" spans="1:13" x14ac:dyDescent="0.25">
      <c r="A1462">
        <v>201290</v>
      </c>
      <c r="B1462" t="s">
        <v>548</v>
      </c>
      <c r="C1462" t="s">
        <v>14</v>
      </c>
      <c r="D1462" t="s">
        <v>19</v>
      </c>
      <c r="E1462" t="s">
        <v>225</v>
      </c>
      <c r="F1462" s="1">
        <v>43154.404479166667</v>
      </c>
      <c r="G1462">
        <v>1</v>
      </c>
      <c r="H1462">
        <v>43.42</v>
      </c>
      <c r="I1462">
        <v>43.42</v>
      </c>
      <c r="J1462">
        <v>26</v>
      </c>
      <c r="K1462" t="s">
        <v>21</v>
      </c>
      <c r="L1462">
        <v>2018</v>
      </c>
      <c r="M1462">
        <v>2</v>
      </c>
    </row>
    <row r="1463" spans="1:13" x14ac:dyDescent="0.25">
      <c r="A1463">
        <v>201290</v>
      </c>
      <c r="B1463" t="s">
        <v>548</v>
      </c>
      <c r="C1463" t="s">
        <v>14</v>
      </c>
      <c r="D1463" t="s">
        <v>19</v>
      </c>
      <c r="E1463" t="s">
        <v>225</v>
      </c>
      <c r="F1463" s="1">
        <v>43161.33153935185</v>
      </c>
      <c r="G1463">
        <v>10</v>
      </c>
      <c r="H1463">
        <v>43.42</v>
      </c>
      <c r="I1463">
        <v>434.2</v>
      </c>
      <c r="J1463">
        <v>26</v>
      </c>
      <c r="K1463" t="s">
        <v>21</v>
      </c>
      <c r="L1463">
        <v>2018</v>
      </c>
      <c r="M1463">
        <v>3</v>
      </c>
    </row>
    <row r="1464" spans="1:13" x14ac:dyDescent="0.25">
      <c r="A1464">
        <v>201290</v>
      </c>
      <c r="B1464" t="s">
        <v>548</v>
      </c>
      <c r="C1464" t="s">
        <v>14</v>
      </c>
      <c r="D1464" t="s">
        <v>19</v>
      </c>
      <c r="E1464" t="s">
        <v>225</v>
      </c>
      <c r="F1464" s="1">
        <v>43187.537581018521</v>
      </c>
      <c r="G1464">
        <v>2</v>
      </c>
      <c r="H1464">
        <v>43.42</v>
      </c>
      <c r="I1464">
        <v>86.84</v>
      </c>
      <c r="J1464">
        <v>26</v>
      </c>
      <c r="K1464" t="s">
        <v>21</v>
      </c>
      <c r="L1464">
        <v>2018</v>
      </c>
      <c r="M1464">
        <v>3</v>
      </c>
    </row>
    <row r="1465" spans="1:13" x14ac:dyDescent="0.25">
      <c r="A1465">
        <v>201290</v>
      </c>
      <c r="B1465" t="s">
        <v>548</v>
      </c>
      <c r="C1465" t="s">
        <v>14</v>
      </c>
      <c r="D1465" t="s">
        <v>19</v>
      </c>
      <c r="E1465" t="s">
        <v>225</v>
      </c>
      <c r="F1465" s="1">
        <v>43187.537581018521</v>
      </c>
      <c r="G1465">
        <v>8</v>
      </c>
      <c r="H1465">
        <v>43.42</v>
      </c>
      <c r="I1465">
        <v>347.36</v>
      </c>
      <c r="J1465">
        <v>26</v>
      </c>
      <c r="K1465" t="s">
        <v>21</v>
      </c>
      <c r="L1465">
        <v>2018</v>
      </c>
      <c r="M1465">
        <v>3</v>
      </c>
    </row>
    <row r="1466" spans="1:13" x14ac:dyDescent="0.25">
      <c r="A1466">
        <v>201290</v>
      </c>
      <c r="B1466" t="s">
        <v>548</v>
      </c>
      <c r="C1466" t="s">
        <v>14</v>
      </c>
      <c r="D1466" t="s">
        <v>19</v>
      </c>
      <c r="E1466" t="s">
        <v>225</v>
      </c>
      <c r="F1466" s="1">
        <v>43231.410833333335</v>
      </c>
      <c r="G1466">
        <v>1</v>
      </c>
      <c r="H1466">
        <v>43.42</v>
      </c>
      <c r="I1466">
        <v>43.42</v>
      </c>
      <c r="J1466">
        <v>26</v>
      </c>
      <c r="K1466" t="s">
        <v>21</v>
      </c>
      <c r="L1466">
        <v>2018</v>
      </c>
      <c r="M1466">
        <v>5</v>
      </c>
    </row>
    <row r="1467" spans="1:13" x14ac:dyDescent="0.25">
      <c r="A1467">
        <v>201290</v>
      </c>
      <c r="B1467" t="s">
        <v>548</v>
      </c>
      <c r="C1467" t="s">
        <v>14</v>
      </c>
      <c r="D1467" t="s">
        <v>19</v>
      </c>
      <c r="E1467" t="s">
        <v>225</v>
      </c>
      <c r="F1467" s="1">
        <v>43231.410833333335</v>
      </c>
      <c r="G1467">
        <v>9</v>
      </c>
      <c r="H1467">
        <v>43.42</v>
      </c>
      <c r="I1467">
        <v>390.78</v>
      </c>
      <c r="J1467">
        <v>26</v>
      </c>
      <c r="K1467" t="s">
        <v>21</v>
      </c>
      <c r="L1467">
        <v>2018</v>
      </c>
      <c r="M1467">
        <v>5</v>
      </c>
    </row>
    <row r="1468" spans="1:13" x14ac:dyDescent="0.25">
      <c r="A1468">
        <v>201290</v>
      </c>
      <c r="B1468" t="s">
        <v>548</v>
      </c>
      <c r="C1468" t="s">
        <v>14</v>
      </c>
      <c r="D1468" t="s">
        <v>19</v>
      </c>
      <c r="E1468" t="s">
        <v>225</v>
      </c>
      <c r="F1468" s="1">
        <v>43238.34957175926</v>
      </c>
      <c r="G1468">
        <v>12</v>
      </c>
      <c r="H1468">
        <v>43.42</v>
      </c>
      <c r="I1468">
        <v>521.04</v>
      </c>
      <c r="J1468">
        <v>26</v>
      </c>
      <c r="K1468" t="s">
        <v>21</v>
      </c>
      <c r="L1468">
        <v>2018</v>
      </c>
      <c r="M1468">
        <v>5</v>
      </c>
    </row>
    <row r="1469" spans="1:13" x14ac:dyDescent="0.25">
      <c r="A1469">
        <v>201290</v>
      </c>
      <c r="B1469" t="s">
        <v>548</v>
      </c>
      <c r="C1469" t="s">
        <v>14</v>
      </c>
      <c r="D1469" t="s">
        <v>19</v>
      </c>
      <c r="E1469" t="s">
        <v>225</v>
      </c>
      <c r="F1469" s="1">
        <v>43238.34957175926</v>
      </c>
      <c r="G1469">
        <v>3</v>
      </c>
      <c r="H1469">
        <v>43.42</v>
      </c>
      <c r="I1469">
        <v>130.26</v>
      </c>
      <c r="J1469">
        <v>26</v>
      </c>
      <c r="K1469" t="s">
        <v>21</v>
      </c>
      <c r="L1469">
        <v>2018</v>
      </c>
      <c r="M1469">
        <v>5</v>
      </c>
    </row>
    <row r="1470" spans="1:13" x14ac:dyDescent="0.25">
      <c r="A1470">
        <v>201290</v>
      </c>
      <c r="B1470" t="s">
        <v>548</v>
      </c>
      <c r="C1470" t="s">
        <v>14</v>
      </c>
      <c r="D1470" t="s">
        <v>19</v>
      </c>
      <c r="E1470" t="s">
        <v>225</v>
      </c>
      <c r="F1470" s="1">
        <v>43245.407777777778</v>
      </c>
      <c r="G1470">
        <v>2</v>
      </c>
      <c r="H1470">
        <v>43.42</v>
      </c>
      <c r="I1470">
        <v>86.84</v>
      </c>
      <c r="J1470">
        <v>26</v>
      </c>
      <c r="K1470" t="s">
        <v>21</v>
      </c>
      <c r="L1470">
        <v>2018</v>
      </c>
      <c r="M1470">
        <v>5</v>
      </c>
    </row>
    <row r="1471" spans="1:13" x14ac:dyDescent="0.25">
      <c r="A1471">
        <v>201290</v>
      </c>
      <c r="B1471" t="s">
        <v>548</v>
      </c>
      <c r="C1471" t="s">
        <v>14</v>
      </c>
      <c r="D1471" t="s">
        <v>19</v>
      </c>
      <c r="E1471" t="s">
        <v>225</v>
      </c>
      <c r="F1471" s="1">
        <v>43245.407777777778</v>
      </c>
      <c r="G1471">
        <v>8</v>
      </c>
      <c r="H1471">
        <v>43.42</v>
      </c>
      <c r="I1471">
        <v>347.36</v>
      </c>
      <c r="J1471">
        <v>26</v>
      </c>
      <c r="K1471" t="s">
        <v>21</v>
      </c>
      <c r="L1471">
        <v>2018</v>
      </c>
      <c r="M1471">
        <v>5</v>
      </c>
    </row>
    <row r="1472" spans="1:13" x14ac:dyDescent="0.25">
      <c r="A1472">
        <v>201290</v>
      </c>
      <c r="B1472" t="s">
        <v>548</v>
      </c>
      <c r="C1472" t="s">
        <v>14</v>
      </c>
      <c r="D1472" t="s">
        <v>19</v>
      </c>
      <c r="E1472" t="s">
        <v>225</v>
      </c>
      <c r="F1472" s="1">
        <v>43252.342835648145</v>
      </c>
      <c r="G1472">
        <v>10</v>
      </c>
      <c r="H1472">
        <v>43.42</v>
      </c>
      <c r="I1472">
        <v>434.2</v>
      </c>
      <c r="J1472">
        <v>26</v>
      </c>
      <c r="K1472" t="s">
        <v>21</v>
      </c>
      <c r="L1472">
        <v>2018</v>
      </c>
      <c r="M1472">
        <v>6</v>
      </c>
    </row>
    <row r="1473" spans="1:13" x14ac:dyDescent="0.25">
      <c r="A1473">
        <v>201290</v>
      </c>
      <c r="B1473" t="s">
        <v>548</v>
      </c>
      <c r="C1473" t="s">
        <v>14</v>
      </c>
      <c r="D1473" t="s">
        <v>19</v>
      </c>
      <c r="E1473" t="s">
        <v>225</v>
      </c>
      <c r="F1473" s="1">
        <v>43252.342835648145</v>
      </c>
      <c r="G1473">
        <v>5</v>
      </c>
      <c r="H1473">
        <v>43.42</v>
      </c>
      <c r="I1473">
        <v>217.1</v>
      </c>
      <c r="J1473">
        <v>26</v>
      </c>
      <c r="K1473" t="s">
        <v>21</v>
      </c>
      <c r="L1473">
        <v>2018</v>
      </c>
      <c r="M1473">
        <v>6</v>
      </c>
    </row>
    <row r="1474" spans="1:13" x14ac:dyDescent="0.25">
      <c r="A1474">
        <v>201290</v>
      </c>
      <c r="B1474" t="s">
        <v>548</v>
      </c>
      <c r="C1474" t="s">
        <v>14</v>
      </c>
      <c r="D1474" t="s">
        <v>19</v>
      </c>
      <c r="E1474" t="s">
        <v>225</v>
      </c>
      <c r="F1474" s="1">
        <v>43285.494444444441</v>
      </c>
      <c r="G1474">
        <v>10</v>
      </c>
      <c r="H1474">
        <v>43.42</v>
      </c>
      <c r="I1474">
        <v>434.2</v>
      </c>
      <c r="J1474">
        <v>26</v>
      </c>
      <c r="K1474" t="s">
        <v>21</v>
      </c>
      <c r="L1474">
        <v>2018</v>
      </c>
      <c r="M1474">
        <v>7</v>
      </c>
    </row>
    <row r="1475" spans="1:13" x14ac:dyDescent="0.25">
      <c r="A1475">
        <v>201290</v>
      </c>
      <c r="B1475" t="s">
        <v>548</v>
      </c>
      <c r="C1475" t="s">
        <v>14</v>
      </c>
      <c r="D1475" t="s">
        <v>19</v>
      </c>
      <c r="E1475" t="s">
        <v>225</v>
      </c>
      <c r="F1475" s="1">
        <v>43301.435914351852</v>
      </c>
      <c r="G1475">
        <v>11</v>
      </c>
      <c r="H1475">
        <v>43.42</v>
      </c>
      <c r="I1475">
        <v>477.62</v>
      </c>
      <c r="J1475">
        <v>26</v>
      </c>
      <c r="K1475" t="s">
        <v>21</v>
      </c>
      <c r="L1475">
        <v>2018</v>
      </c>
      <c r="M1475">
        <v>7</v>
      </c>
    </row>
    <row r="1476" spans="1:13" x14ac:dyDescent="0.25">
      <c r="A1476">
        <v>201290</v>
      </c>
      <c r="B1476" t="s">
        <v>548</v>
      </c>
      <c r="C1476" t="s">
        <v>14</v>
      </c>
      <c r="D1476" t="s">
        <v>19</v>
      </c>
      <c r="E1476" t="s">
        <v>225</v>
      </c>
      <c r="F1476" s="1">
        <v>43301.435914351852</v>
      </c>
      <c r="G1476">
        <v>4</v>
      </c>
      <c r="H1476">
        <v>43.42</v>
      </c>
      <c r="I1476">
        <v>173.68</v>
      </c>
      <c r="J1476">
        <v>26</v>
      </c>
      <c r="K1476" t="s">
        <v>21</v>
      </c>
      <c r="L1476">
        <v>2018</v>
      </c>
      <c r="M1476">
        <v>7</v>
      </c>
    </row>
    <row r="1477" spans="1:13" x14ac:dyDescent="0.25">
      <c r="A1477">
        <v>201290</v>
      </c>
      <c r="B1477" t="s">
        <v>548</v>
      </c>
      <c r="C1477" t="s">
        <v>14</v>
      </c>
      <c r="D1477" t="s">
        <v>19</v>
      </c>
      <c r="E1477" t="s">
        <v>225</v>
      </c>
      <c r="F1477" s="1">
        <v>43308.345277777778</v>
      </c>
      <c r="G1477">
        <v>15</v>
      </c>
      <c r="H1477">
        <v>43.42</v>
      </c>
      <c r="I1477">
        <v>651.29999999999995</v>
      </c>
      <c r="J1477">
        <v>26</v>
      </c>
      <c r="K1477" t="s">
        <v>21</v>
      </c>
      <c r="L1477">
        <v>2018</v>
      </c>
      <c r="M1477">
        <v>7</v>
      </c>
    </row>
    <row r="1478" spans="1:13" x14ac:dyDescent="0.25">
      <c r="A1478">
        <v>201290</v>
      </c>
      <c r="B1478" t="s">
        <v>548</v>
      </c>
      <c r="C1478" t="s">
        <v>14</v>
      </c>
      <c r="D1478" t="s">
        <v>19</v>
      </c>
      <c r="E1478" t="s">
        <v>225</v>
      </c>
      <c r="F1478" s="1">
        <v>43378.350312499999</v>
      </c>
      <c r="G1478">
        <v>5</v>
      </c>
      <c r="H1478">
        <v>43.42</v>
      </c>
      <c r="I1478">
        <v>217.1</v>
      </c>
      <c r="J1478">
        <v>26</v>
      </c>
      <c r="K1478" t="s">
        <v>21</v>
      </c>
      <c r="L1478">
        <v>2018</v>
      </c>
      <c r="M1478">
        <v>10</v>
      </c>
    </row>
    <row r="1479" spans="1:13" x14ac:dyDescent="0.25">
      <c r="A1479">
        <v>201290</v>
      </c>
      <c r="B1479" t="s">
        <v>548</v>
      </c>
      <c r="C1479" t="s">
        <v>14</v>
      </c>
      <c r="D1479" t="s">
        <v>19</v>
      </c>
      <c r="E1479" t="s">
        <v>225</v>
      </c>
      <c r="F1479" s="1">
        <v>43378.350312499999</v>
      </c>
      <c r="G1479">
        <v>14</v>
      </c>
      <c r="H1479">
        <v>43.42</v>
      </c>
      <c r="I1479">
        <v>607.88</v>
      </c>
      <c r="J1479">
        <v>26</v>
      </c>
      <c r="K1479" t="s">
        <v>21</v>
      </c>
      <c r="L1479">
        <v>2018</v>
      </c>
      <c r="M1479">
        <v>10</v>
      </c>
    </row>
    <row r="1480" spans="1:13" x14ac:dyDescent="0.25">
      <c r="A1480">
        <v>201290</v>
      </c>
      <c r="B1480" t="s">
        <v>548</v>
      </c>
      <c r="C1480" t="s">
        <v>14</v>
      </c>
      <c r="D1480" t="s">
        <v>19</v>
      </c>
      <c r="E1480" t="s">
        <v>225</v>
      </c>
      <c r="F1480" s="1">
        <v>43378.350312499999</v>
      </c>
      <c r="G1480">
        <v>1</v>
      </c>
      <c r="H1480">
        <v>43.42</v>
      </c>
      <c r="I1480">
        <v>43.42</v>
      </c>
      <c r="J1480">
        <v>26</v>
      </c>
      <c r="K1480" t="s">
        <v>21</v>
      </c>
      <c r="L1480">
        <v>2018</v>
      </c>
      <c r="M1480">
        <v>10</v>
      </c>
    </row>
    <row r="1481" spans="1:13" x14ac:dyDescent="0.25">
      <c r="A1481">
        <v>201290</v>
      </c>
      <c r="B1481" t="s">
        <v>548</v>
      </c>
      <c r="C1481" t="s">
        <v>14</v>
      </c>
      <c r="D1481" t="s">
        <v>19</v>
      </c>
      <c r="E1481" t="s">
        <v>225</v>
      </c>
      <c r="F1481" s="1">
        <v>43385.405856481484</v>
      </c>
      <c r="G1481">
        <v>16</v>
      </c>
      <c r="H1481">
        <v>43.42</v>
      </c>
      <c r="I1481">
        <v>694.72</v>
      </c>
      <c r="J1481">
        <v>26</v>
      </c>
      <c r="K1481" t="s">
        <v>21</v>
      </c>
      <c r="L1481">
        <v>2018</v>
      </c>
      <c r="M1481">
        <v>10</v>
      </c>
    </row>
    <row r="1482" spans="1:13" x14ac:dyDescent="0.25">
      <c r="A1482">
        <v>201290</v>
      </c>
      <c r="B1482" t="s">
        <v>548</v>
      </c>
      <c r="C1482" t="s">
        <v>14</v>
      </c>
      <c r="D1482" t="s">
        <v>19</v>
      </c>
      <c r="E1482" t="s">
        <v>225</v>
      </c>
      <c r="F1482" s="1">
        <v>43385.405856481484</v>
      </c>
      <c r="G1482">
        <v>4</v>
      </c>
      <c r="H1482">
        <v>43.42</v>
      </c>
      <c r="I1482">
        <v>173.68</v>
      </c>
      <c r="J1482">
        <v>26</v>
      </c>
      <c r="K1482" t="s">
        <v>21</v>
      </c>
      <c r="L1482">
        <v>2018</v>
      </c>
      <c r="M1482">
        <v>10</v>
      </c>
    </row>
    <row r="1483" spans="1:13" x14ac:dyDescent="0.25">
      <c r="A1483">
        <v>201290</v>
      </c>
      <c r="B1483" t="s">
        <v>548</v>
      </c>
      <c r="C1483" t="s">
        <v>14</v>
      </c>
      <c r="D1483" t="s">
        <v>19</v>
      </c>
      <c r="E1483" t="s">
        <v>225</v>
      </c>
      <c r="F1483" s="1">
        <v>43399.53334490741</v>
      </c>
      <c r="G1483">
        <v>5</v>
      </c>
      <c r="H1483">
        <v>43.42</v>
      </c>
      <c r="I1483">
        <v>217.1</v>
      </c>
      <c r="J1483">
        <v>26</v>
      </c>
      <c r="K1483" t="s">
        <v>21</v>
      </c>
      <c r="L1483">
        <v>2018</v>
      </c>
      <c r="M1483">
        <v>10</v>
      </c>
    </row>
    <row r="1484" spans="1:13" x14ac:dyDescent="0.25">
      <c r="A1484">
        <v>201290</v>
      </c>
      <c r="B1484" t="s">
        <v>548</v>
      </c>
      <c r="C1484" t="s">
        <v>14</v>
      </c>
      <c r="D1484" t="s">
        <v>19</v>
      </c>
      <c r="E1484" t="s">
        <v>225</v>
      </c>
      <c r="F1484" s="1">
        <v>43399.53334490741</v>
      </c>
      <c r="G1484">
        <v>5</v>
      </c>
      <c r="H1484">
        <v>43.42</v>
      </c>
      <c r="I1484">
        <v>217.1</v>
      </c>
      <c r="J1484">
        <v>26</v>
      </c>
      <c r="K1484" t="s">
        <v>21</v>
      </c>
      <c r="L1484">
        <v>2018</v>
      </c>
      <c r="M1484">
        <v>10</v>
      </c>
    </row>
    <row r="1485" spans="1:13" x14ac:dyDescent="0.25">
      <c r="A1485">
        <v>201290</v>
      </c>
      <c r="B1485" t="s">
        <v>548</v>
      </c>
      <c r="C1485" t="s">
        <v>14</v>
      </c>
      <c r="D1485" t="s">
        <v>19</v>
      </c>
      <c r="E1485" t="s">
        <v>225</v>
      </c>
      <c r="F1485" s="1">
        <v>43406.400243055556</v>
      </c>
      <c r="G1485">
        <v>10</v>
      </c>
      <c r="H1485">
        <v>43.42</v>
      </c>
      <c r="I1485">
        <v>434.2</v>
      </c>
      <c r="J1485">
        <v>26</v>
      </c>
      <c r="K1485" t="s">
        <v>21</v>
      </c>
      <c r="L1485">
        <v>2018</v>
      </c>
      <c r="M1485">
        <v>11</v>
      </c>
    </row>
    <row r="1486" spans="1:13" x14ac:dyDescent="0.25">
      <c r="A1486">
        <v>201290</v>
      </c>
      <c r="B1486" t="s">
        <v>548</v>
      </c>
      <c r="C1486" t="s">
        <v>14</v>
      </c>
      <c r="D1486" t="s">
        <v>19</v>
      </c>
      <c r="E1486" t="s">
        <v>225</v>
      </c>
      <c r="F1486" s="1">
        <v>43420.494733796295</v>
      </c>
      <c r="G1486">
        <v>9</v>
      </c>
      <c r="H1486">
        <v>43.42</v>
      </c>
      <c r="I1486">
        <v>390.78</v>
      </c>
      <c r="J1486">
        <v>26</v>
      </c>
      <c r="K1486" t="s">
        <v>21</v>
      </c>
      <c r="L1486">
        <v>2018</v>
      </c>
      <c r="M1486">
        <v>11</v>
      </c>
    </row>
    <row r="1487" spans="1:13" x14ac:dyDescent="0.25">
      <c r="A1487">
        <v>201290</v>
      </c>
      <c r="B1487" t="s">
        <v>548</v>
      </c>
      <c r="C1487" t="s">
        <v>14</v>
      </c>
      <c r="D1487" t="s">
        <v>19</v>
      </c>
      <c r="E1487" t="s">
        <v>225</v>
      </c>
      <c r="F1487" s="1">
        <v>43420.494733796295</v>
      </c>
      <c r="G1487">
        <v>11</v>
      </c>
      <c r="H1487">
        <v>43.42</v>
      </c>
      <c r="I1487">
        <v>477.62</v>
      </c>
      <c r="J1487">
        <v>26</v>
      </c>
      <c r="K1487" t="s">
        <v>21</v>
      </c>
      <c r="L1487">
        <v>2018</v>
      </c>
      <c r="M1487">
        <v>11</v>
      </c>
    </row>
    <row r="1488" spans="1:13" x14ac:dyDescent="0.25">
      <c r="A1488">
        <v>201290</v>
      </c>
      <c r="B1488" t="s">
        <v>548</v>
      </c>
      <c r="C1488" t="s">
        <v>14</v>
      </c>
      <c r="D1488" t="s">
        <v>19</v>
      </c>
      <c r="E1488" t="s">
        <v>225</v>
      </c>
      <c r="F1488" s="1">
        <v>43427.546168981484</v>
      </c>
      <c r="G1488">
        <v>20</v>
      </c>
      <c r="H1488">
        <v>43.42</v>
      </c>
      <c r="I1488">
        <v>868.4</v>
      </c>
      <c r="J1488">
        <v>26</v>
      </c>
      <c r="K1488" t="s">
        <v>21</v>
      </c>
      <c r="L1488">
        <v>2018</v>
      </c>
      <c r="M1488">
        <v>11</v>
      </c>
    </row>
    <row r="1489" spans="1:13" x14ac:dyDescent="0.25">
      <c r="A1489">
        <v>201290</v>
      </c>
      <c r="B1489" t="s">
        <v>548</v>
      </c>
      <c r="C1489" t="s">
        <v>14</v>
      </c>
      <c r="D1489" t="s">
        <v>19</v>
      </c>
      <c r="E1489" t="s">
        <v>225</v>
      </c>
      <c r="F1489" s="1">
        <v>43434.351099537038</v>
      </c>
      <c r="G1489">
        <v>10</v>
      </c>
      <c r="H1489">
        <v>43.42</v>
      </c>
      <c r="I1489">
        <v>434.2</v>
      </c>
      <c r="J1489">
        <v>26</v>
      </c>
      <c r="K1489" t="s">
        <v>21</v>
      </c>
      <c r="L1489">
        <v>2018</v>
      </c>
      <c r="M1489">
        <v>11</v>
      </c>
    </row>
    <row r="1490" spans="1:13" x14ac:dyDescent="0.25">
      <c r="A1490">
        <v>201290</v>
      </c>
      <c r="B1490" t="s">
        <v>548</v>
      </c>
      <c r="C1490" t="s">
        <v>14</v>
      </c>
      <c r="D1490" t="s">
        <v>19</v>
      </c>
      <c r="E1490" t="s">
        <v>225</v>
      </c>
      <c r="F1490" s="1">
        <v>43448.426979166667</v>
      </c>
      <c r="G1490">
        <v>4</v>
      </c>
      <c r="H1490">
        <v>43.42</v>
      </c>
      <c r="I1490">
        <v>173.68</v>
      </c>
      <c r="J1490">
        <v>26</v>
      </c>
      <c r="K1490" t="s">
        <v>21</v>
      </c>
      <c r="L1490">
        <v>2018</v>
      </c>
      <c r="M1490">
        <v>12</v>
      </c>
    </row>
    <row r="1491" spans="1:13" x14ac:dyDescent="0.25">
      <c r="A1491">
        <v>201290</v>
      </c>
      <c r="B1491" t="s">
        <v>548</v>
      </c>
      <c r="C1491" t="s">
        <v>14</v>
      </c>
      <c r="D1491" t="s">
        <v>19</v>
      </c>
      <c r="E1491" t="s">
        <v>225</v>
      </c>
      <c r="F1491" s="1">
        <v>43448.426979166667</v>
      </c>
      <c r="G1491">
        <v>20</v>
      </c>
      <c r="H1491">
        <v>43.42</v>
      </c>
      <c r="I1491">
        <v>868.4</v>
      </c>
      <c r="J1491">
        <v>26</v>
      </c>
      <c r="K1491" t="s">
        <v>21</v>
      </c>
      <c r="L1491">
        <v>2018</v>
      </c>
      <c r="M1491">
        <v>12</v>
      </c>
    </row>
    <row r="1492" spans="1:13" x14ac:dyDescent="0.25">
      <c r="A1492">
        <v>201290</v>
      </c>
      <c r="B1492" t="s">
        <v>548</v>
      </c>
      <c r="C1492" t="s">
        <v>14</v>
      </c>
      <c r="D1492" t="s">
        <v>19</v>
      </c>
      <c r="E1492" t="s">
        <v>225</v>
      </c>
      <c r="F1492" s="1">
        <v>43451.350706018522</v>
      </c>
      <c r="G1492">
        <v>6</v>
      </c>
      <c r="H1492">
        <v>43.42</v>
      </c>
      <c r="I1492">
        <v>260.52</v>
      </c>
      <c r="J1492">
        <v>26</v>
      </c>
      <c r="K1492" t="s">
        <v>21</v>
      </c>
      <c r="L1492">
        <v>2018</v>
      </c>
      <c r="M1492">
        <v>12</v>
      </c>
    </row>
    <row r="1493" spans="1:13" x14ac:dyDescent="0.25">
      <c r="A1493">
        <v>201290</v>
      </c>
      <c r="B1493" t="s">
        <v>548</v>
      </c>
      <c r="C1493" t="s">
        <v>14</v>
      </c>
      <c r="D1493" t="s">
        <v>19</v>
      </c>
      <c r="E1493" t="s">
        <v>225</v>
      </c>
      <c r="F1493" s="1">
        <v>43469.533055555556</v>
      </c>
      <c r="G1493">
        <v>13</v>
      </c>
      <c r="H1493">
        <v>43.42</v>
      </c>
      <c r="I1493">
        <v>564.46</v>
      </c>
      <c r="J1493">
        <v>26</v>
      </c>
      <c r="K1493" t="s">
        <v>21</v>
      </c>
      <c r="L1493">
        <v>2019</v>
      </c>
      <c r="M1493">
        <v>1</v>
      </c>
    </row>
    <row r="1494" spans="1:13" x14ac:dyDescent="0.25">
      <c r="A1494">
        <v>201290</v>
      </c>
      <c r="B1494" t="s">
        <v>548</v>
      </c>
      <c r="C1494" t="s">
        <v>14</v>
      </c>
      <c r="D1494" t="s">
        <v>19</v>
      </c>
      <c r="E1494" t="s">
        <v>225</v>
      </c>
      <c r="F1494" s="1">
        <v>43469.533055555556</v>
      </c>
      <c r="G1494">
        <v>7</v>
      </c>
      <c r="H1494">
        <v>43.42</v>
      </c>
      <c r="I1494">
        <v>303.94</v>
      </c>
      <c r="J1494">
        <v>26</v>
      </c>
      <c r="K1494" t="s">
        <v>21</v>
      </c>
      <c r="L1494">
        <v>2019</v>
      </c>
      <c r="M1494">
        <v>1</v>
      </c>
    </row>
    <row r="1495" spans="1:13" x14ac:dyDescent="0.25">
      <c r="A1495">
        <v>201290</v>
      </c>
      <c r="B1495" t="s">
        <v>548</v>
      </c>
      <c r="C1495" t="s">
        <v>14</v>
      </c>
      <c r="D1495" t="s">
        <v>19</v>
      </c>
      <c r="E1495" t="s">
        <v>225</v>
      </c>
      <c r="F1495" s="1">
        <v>43567.413877314815</v>
      </c>
      <c r="G1495">
        <v>3</v>
      </c>
      <c r="H1495">
        <v>43.42</v>
      </c>
      <c r="I1495">
        <v>130.26</v>
      </c>
      <c r="J1495">
        <v>26</v>
      </c>
      <c r="K1495" t="s">
        <v>21</v>
      </c>
      <c r="L1495">
        <v>2019</v>
      </c>
      <c r="M1495">
        <v>4</v>
      </c>
    </row>
    <row r="1496" spans="1:13" x14ac:dyDescent="0.25">
      <c r="A1496">
        <v>201290</v>
      </c>
      <c r="B1496" t="s">
        <v>548</v>
      </c>
      <c r="C1496" t="s">
        <v>14</v>
      </c>
      <c r="D1496" t="s">
        <v>19</v>
      </c>
      <c r="E1496" t="s">
        <v>225</v>
      </c>
      <c r="F1496" s="1">
        <v>43567.413877314815</v>
      </c>
      <c r="G1496">
        <v>27</v>
      </c>
      <c r="H1496">
        <v>43.42</v>
      </c>
      <c r="I1496">
        <v>1172.3399999999999</v>
      </c>
      <c r="J1496">
        <v>26</v>
      </c>
      <c r="K1496" t="s">
        <v>21</v>
      </c>
      <c r="L1496">
        <v>2019</v>
      </c>
      <c r="M1496">
        <v>4</v>
      </c>
    </row>
    <row r="1497" spans="1:13" x14ac:dyDescent="0.25">
      <c r="A1497">
        <v>201290</v>
      </c>
      <c r="B1497" t="s">
        <v>548</v>
      </c>
      <c r="C1497" t="s">
        <v>14</v>
      </c>
      <c r="D1497" t="s">
        <v>19</v>
      </c>
      <c r="E1497" t="s">
        <v>225</v>
      </c>
      <c r="F1497" s="1">
        <v>43572.565254629626</v>
      </c>
      <c r="G1497">
        <v>20</v>
      </c>
      <c r="H1497">
        <v>43.42</v>
      </c>
      <c r="I1497">
        <v>868.4</v>
      </c>
      <c r="J1497">
        <v>26</v>
      </c>
      <c r="K1497" t="s">
        <v>21</v>
      </c>
      <c r="L1497">
        <v>2019</v>
      </c>
      <c r="M1497">
        <v>4</v>
      </c>
    </row>
    <row r="1498" spans="1:13" x14ac:dyDescent="0.25">
      <c r="A1498">
        <v>201290</v>
      </c>
      <c r="B1498" t="s">
        <v>548</v>
      </c>
      <c r="C1498" t="s">
        <v>14</v>
      </c>
      <c r="D1498" t="s">
        <v>19</v>
      </c>
      <c r="E1498" t="s">
        <v>225</v>
      </c>
      <c r="F1498" s="1">
        <v>43580.54246527778</v>
      </c>
      <c r="G1498">
        <v>1</v>
      </c>
      <c r="H1498">
        <v>43.42</v>
      </c>
      <c r="I1498">
        <v>43.42</v>
      </c>
      <c r="J1498">
        <v>26</v>
      </c>
      <c r="K1498" t="s">
        <v>21</v>
      </c>
      <c r="L1498">
        <v>2019</v>
      </c>
      <c r="M1498">
        <v>4</v>
      </c>
    </row>
    <row r="1499" spans="1:13" x14ac:dyDescent="0.25">
      <c r="A1499">
        <v>201290</v>
      </c>
      <c r="B1499" t="s">
        <v>548</v>
      </c>
      <c r="C1499" t="s">
        <v>14</v>
      </c>
      <c r="D1499" t="s">
        <v>19</v>
      </c>
      <c r="E1499" t="s">
        <v>225</v>
      </c>
      <c r="F1499" s="1">
        <v>43580.54246527778</v>
      </c>
      <c r="G1499">
        <v>19</v>
      </c>
      <c r="H1499">
        <v>43.42</v>
      </c>
      <c r="I1499">
        <v>824.98</v>
      </c>
      <c r="J1499">
        <v>26</v>
      </c>
      <c r="K1499" t="s">
        <v>21</v>
      </c>
      <c r="L1499">
        <v>2019</v>
      </c>
      <c r="M1499">
        <v>4</v>
      </c>
    </row>
    <row r="1500" spans="1:13" x14ac:dyDescent="0.25">
      <c r="A1500">
        <v>201290</v>
      </c>
      <c r="B1500" t="s">
        <v>548</v>
      </c>
      <c r="C1500" t="s">
        <v>14</v>
      </c>
      <c r="D1500" t="s">
        <v>19</v>
      </c>
      <c r="E1500" t="s">
        <v>225</v>
      </c>
      <c r="F1500" s="1">
        <v>43602.504305555558</v>
      </c>
      <c r="G1500">
        <v>9</v>
      </c>
      <c r="H1500">
        <v>43.42</v>
      </c>
      <c r="I1500">
        <v>390.78</v>
      </c>
      <c r="J1500">
        <v>26</v>
      </c>
      <c r="K1500" t="s">
        <v>21</v>
      </c>
      <c r="L1500">
        <v>2019</v>
      </c>
      <c r="M1500">
        <v>5</v>
      </c>
    </row>
    <row r="1501" spans="1:13" x14ac:dyDescent="0.25">
      <c r="A1501">
        <v>201290</v>
      </c>
      <c r="B1501" t="s">
        <v>548</v>
      </c>
      <c r="C1501" t="s">
        <v>14</v>
      </c>
      <c r="D1501" t="s">
        <v>19</v>
      </c>
      <c r="E1501" t="s">
        <v>225</v>
      </c>
      <c r="F1501" s="1">
        <v>43602.504305555558</v>
      </c>
      <c r="G1501">
        <v>6</v>
      </c>
      <c r="H1501">
        <v>43.42</v>
      </c>
      <c r="I1501">
        <v>260.52</v>
      </c>
      <c r="J1501">
        <v>26</v>
      </c>
      <c r="K1501" t="s">
        <v>21</v>
      </c>
      <c r="L1501">
        <v>2019</v>
      </c>
      <c r="M1501">
        <v>5</v>
      </c>
    </row>
    <row r="1502" spans="1:13" x14ac:dyDescent="0.25">
      <c r="A1502">
        <v>201290</v>
      </c>
      <c r="B1502" t="s">
        <v>548</v>
      </c>
      <c r="C1502" t="s">
        <v>14</v>
      </c>
      <c r="D1502" t="s">
        <v>19</v>
      </c>
      <c r="E1502" t="s">
        <v>225</v>
      </c>
      <c r="F1502" s="1">
        <v>43609.430601851855</v>
      </c>
      <c r="G1502">
        <v>5</v>
      </c>
      <c r="H1502">
        <v>43.42</v>
      </c>
      <c r="I1502">
        <v>217.1</v>
      </c>
      <c r="J1502">
        <v>26</v>
      </c>
      <c r="K1502" t="s">
        <v>21</v>
      </c>
      <c r="L1502">
        <v>2019</v>
      </c>
      <c r="M1502">
        <v>5</v>
      </c>
    </row>
    <row r="1503" spans="1:13" x14ac:dyDescent="0.25">
      <c r="A1503">
        <v>201290</v>
      </c>
      <c r="B1503" t="s">
        <v>548</v>
      </c>
      <c r="C1503" t="s">
        <v>14</v>
      </c>
      <c r="D1503" t="s">
        <v>19</v>
      </c>
      <c r="E1503" t="s">
        <v>225</v>
      </c>
      <c r="F1503" s="1">
        <v>43609.430601851855</v>
      </c>
      <c r="G1503">
        <v>5</v>
      </c>
      <c r="H1503">
        <v>43.42</v>
      </c>
      <c r="I1503">
        <v>217.1</v>
      </c>
      <c r="J1503">
        <v>26</v>
      </c>
      <c r="K1503" t="s">
        <v>21</v>
      </c>
      <c r="L1503">
        <v>2019</v>
      </c>
      <c r="M1503">
        <v>5</v>
      </c>
    </row>
    <row r="1504" spans="1:13" x14ac:dyDescent="0.25">
      <c r="A1504">
        <v>201290</v>
      </c>
      <c r="B1504" t="s">
        <v>548</v>
      </c>
      <c r="C1504" t="s">
        <v>14</v>
      </c>
      <c r="D1504" t="s">
        <v>19</v>
      </c>
      <c r="E1504" t="s">
        <v>225</v>
      </c>
      <c r="F1504" s="1">
        <v>43623.393136574072</v>
      </c>
      <c r="G1504">
        <v>13</v>
      </c>
      <c r="H1504">
        <v>43.42</v>
      </c>
      <c r="I1504">
        <v>564.46</v>
      </c>
      <c r="J1504">
        <v>26</v>
      </c>
      <c r="K1504" t="s">
        <v>21</v>
      </c>
      <c r="L1504">
        <v>2019</v>
      </c>
      <c r="M1504">
        <v>6</v>
      </c>
    </row>
    <row r="1505" spans="1:13" x14ac:dyDescent="0.25">
      <c r="A1505">
        <v>201290</v>
      </c>
      <c r="B1505" t="s">
        <v>548</v>
      </c>
      <c r="C1505" t="s">
        <v>14</v>
      </c>
      <c r="D1505" t="s">
        <v>19</v>
      </c>
      <c r="E1505" t="s">
        <v>225</v>
      </c>
      <c r="F1505" s="1">
        <v>43623.393136574072</v>
      </c>
      <c r="G1505">
        <v>2</v>
      </c>
      <c r="H1505">
        <v>43.42</v>
      </c>
      <c r="I1505">
        <v>86.84</v>
      </c>
      <c r="J1505">
        <v>26</v>
      </c>
      <c r="K1505" t="s">
        <v>21</v>
      </c>
      <c r="L1505">
        <v>2019</v>
      </c>
      <c r="M1505">
        <v>6</v>
      </c>
    </row>
    <row r="1506" spans="1:13" x14ac:dyDescent="0.25">
      <c r="A1506">
        <v>201290</v>
      </c>
      <c r="B1506" t="s">
        <v>548</v>
      </c>
      <c r="C1506" t="s">
        <v>14</v>
      </c>
      <c r="D1506" t="s">
        <v>19</v>
      </c>
      <c r="E1506" t="s">
        <v>225</v>
      </c>
      <c r="F1506" s="1">
        <v>43650.492685185185</v>
      </c>
      <c r="G1506">
        <v>11</v>
      </c>
      <c r="H1506">
        <v>43.38</v>
      </c>
      <c r="I1506">
        <v>477.18</v>
      </c>
      <c r="J1506">
        <v>26</v>
      </c>
      <c r="K1506" t="s">
        <v>21</v>
      </c>
      <c r="L1506">
        <v>2019</v>
      </c>
      <c r="M1506">
        <v>7</v>
      </c>
    </row>
    <row r="1507" spans="1:13" x14ac:dyDescent="0.25">
      <c r="A1507">
        <v>201290</v>
      </c>
      <c r="B1507" t="s">
        <v>548</v>
      </c>
      <c r="C1507" t="s">
        <v>14</v>
      </c>
      <c r="D1507" t="s">
        <v>19</v>
      </c>
      <c r="E1507" t="s">
        <v>225</v>
      </c>
      <c r="F1507" s="1">
        <v>43650.492685185185</v>
      </c>
      <c r="G1507">
        <v>9</v>
      </c>
      <c r="H1507">
        <v>43.38</v>
      </c>
      <c r="I1507">
        <v>390.42</v>
      </c>
      <c r="J1507">
        <v>26</v>
      </c>
      <c r="K1507" t="s">
        <v>21</v>
      </c>
      <c r="L1507">
        <v>2019</v>
      </c>
      <c r="M1507">
        <v>7</v>
      </c>
    </row>
    <row r="1508" spans="1:13" x14ac:dyDescent="0.25">
      <c r="A1508">
        <v>201290</v>
      </c>
      <c r="B1508" t="s">
        <v>548</v>
      </c>
      <c r="C1508" t="s">
        <v>14</v>
      </c>
      <c r="D1508" t="s">
        <v>19</v>
      </c>
      <c r="E1508" t="s">
        <v>225</v>
      </c>
      <c r="F1508" s="1">
        <v>43665.417395833334</v>
      </c>
      <c r="G1508">
        <v>15</v>
      </c>
      <c r="H1508">
        <v>43.38</v>
      </c>
      <c r="I1508">
        <v>650.70000000000005</v>
      </c>
      <c r="J1508">
        <v>26</v>
      </c>
      <c r="K1508" t="s">
        <v>21</v>
      </c>
      <c r="L1508">
        <v>2019</v>
      </c>
      <c r="M1508">
        <v>7</v>
      </c>
    </row>
    <row r="1509" spans="1:13" x14ac:dyDescent="0.25">
      <c r="A1509">
        <v>201290</v>
      </c>
      <c r="B1509" t="s">
        <v>548</v>
      </c>
      <c r="C1509" t="s">
        <v>14</v>
      </c>
      <c r="D1509" t="s">
        <v>19</v>
      </c>
      <c r="E1509" t="s">
        <v>225</v>
      </c>
      <c r="F1509" s="1">
        <v>43679.472754629627</v>
      </c>
      <c r="G1509">
        <v>7</v>
      </c>
      <c r="H1509">
        <v>43.38</v>
      </c>
      <c r="I1509">
        <v>303.66000000000003</v>
      </c>
      <c r="J1509">
        <v>26</v>
      </c>
      <c r="K1509" t="s">
        <v>21</v>
      </c>
      <c r="L1509">
        <v>2019</v>
      </c>
      <c r="M1509">
        <v>8</v>
      </c>
    </row>
    <row r="1510" spans="1:13" x14ac:dyDescent="0.25">
      <c r="A1510">
        <v>201290</v>
      </c>
      <c r="B1510" t="s">
        <v>548</v>
      </c>
      <c r="C1510" t="s">
        <v>14</v>
      </c>
      <c r="D1510" t="s">
        <v>19</v>
      </c>
      <c r="E1510" t="s">
        <v>225</v>
      </c>
      <c r="F1510" s="1">
        <v>43679.472754629627</v>
      </c>
      <c r="G1510">
        <v>11</v>
      </c>
      <c r="H1510">
        <v>43.38</v>
      </c>
      <c r="I1510">
        <v>477.18</v>
      </c>
      <c r="J1510">
        <v>26</v>
      </c>
      <c r="K1510" t="s">
        <v>21</v>
      </c>
      <c r="L1510">
        <v>2019</v>
      </c>
      <c r="M1510">
        <v>8</v>
      </c>
    </row>
    <row r="1511" spans="1:13" x14ac:dyDescent="0.25">
      <c r="A1511">
        <v>201290</v>
      </c>
      <c r="B1511" t="s">
        <v>548</v>
      </c>
      <c r="C1511" t="s">
        <v>14</v>
      </c>
      <c r="D1511" t="s">
        <v>19</v>
      </c>
      <c r="E1511" t="s">
        <v>225</v>
      </c>
      <c r="F1511" s="1">
        <v>43679.472754629627</v>
      </c>
      <c r="G1511">
        <v>2</v>
      </c>
      <c r="H1511">
        <v>43.38</v>
      </c>
      <c r="I1511">
        <v>86.76</v>
      </c>
      <c r="J1511">
        <v>26</v>
      </c>
      <c r="K1511" t="s">
        <v>21</v>
      </c>
      <c r="L1511">
        <v>2019</v>
      </c>
      <c r="M1511">
        <v>8</v>
      </c>
    </row>
    <row r="1512" spans="1:13" x14ac:dyDescent="0.25">
      <c r="A1512">
        <v>201290</v>
      </c>
      <c r="B1512" t="s">
        <v>548</v>
      </c>
      <c r="C1512" t="s">
        <v>14</v>
      </c>
      <c r="D1512" t="s">
        <v>19</v>
      </c>
      <c r="E1512" t="s">
        <v>225</v>
      </c>
      <c r="F1512" s="1">
        <v>43686.393900462965</v>
      </c>
      <c r="G1512">
        <v>20</v>
      </c>
      <c r="H1512">
        <v>43.38</v>
      </c>
      <c r="I1512">
        <v>867.6</v>
      </c>
      <c r="J1512">
        <v>26</v>
      </c>
      <c r="K1512" t="s">
        <v>21</v>
      </c>
      <c r="L1512">
        <v>2019</v>
      </c>
      <c r="M1512">
        <v>8</v>
      </c>
    </row>
    <row r="1513" spans="1:13" x14ac:dyDescent="0.25">
      <c r="A1513">
        <v>201290</v>
      </c>
      <c r="B1513" t="s">
        <v>548</v>
      </c>
      <c r="C1513" t="s">
        <v>14</v>
      </c>
      <c r="D1513" t="s">
        <v>19</v>
      </c>
      <c r="E1513" t="s">
        <v>225</v>
      </c>
      <c r="F1513" s="1">
        <v>43700.416493055556</v>
      </c>
      <c r="G1513">
        <v>12</v>
      </c>
      <c r="H1513">
        <v>43.36</v>
      </c>
      <c r="I1513">
        <v>520.32000000000005</v>
      </c>
      <c r="J1513">
        <v>26</v>
      </c>
      <c r="K1513" t="s">
        <v>21</v>
      </c>
      <c r="L1513">
        <v>2019</v>
      </c>
      <c r="M1513">
        <v>8</v>
      </c>
    </row>
    <row r="1514" spans="1:13" x14ac:dyDescent="0.25">
      <c r="A1514">
        <v>201290</v>
      </c>
      <c r="B1514" t="s">
        <v>548</v>
      </c>
      <c r="C1514" t="s">
        <v>14</v>
      </c>
      <c r="D1514" t="s">
        <v>19</v>
      </c>
      <c r="E1514" t="s">
        <v>225</v>
      </c>
      <c r="F1514" s="1">
        <v>43700.416493055556</v>
      </c>
      <c r="G1514">
        <v>8</v>
      </c>
      <c r="H1514">
        <v>43.36</v>
      </c>
      <c r="I1514">
        <v>346.88</v>
      </c>
      <c r="J1514">
        <v>26</v>
      </c>
      <c r="K1514" t="s">
        <v>21</v>
      </c>
      <c r="L1514">
        <v>2019</v>
      </c>
      <c r="M1514">
        <v>8</v>
      </c>
    </row>
    <row r="1515" spans="1:13" x14ac:dyDescent="0.25">
      <c r="A1515">
        <v>201290</v>
      </c>
      <c r="B1515" t="s">
        <v>548</v>
      </c>
      <c r="C1515" t="s">
        <v>14</v>
      </c>
      <c r="D1515" t="s">
        <v>19</v>
      </c>
      <c r="E1515" t="s">
        <v>225</v>
      </c>
      <c r="F1515" s="1">
        <v>43707.40221064815</v>
      </c>
      <c r="G1515">
        <v>15</v>
      </c>
      <c r="H1515">
        <v>43.36</v>
      </c>
      <c r="I1515">
        <v>650.4</v>
      </c>
      <c r="J1515">
        <v>26</v>
      </c>
      <c r="K1515" t="s">
        <v>21</v>
      </c>
      <c r="L1515">
        <v>2019</v>
      </c>
      <c r="M1515">
        <v>8</v>
      </c>
    </row>
    <row r="1516" spans="1:13" x14ac:dyDescent="0.25">
      <c r="A1516">
        <v>140373</v>
      </c>
      <c r="B1516" t="s">
        <v>549</v>
      </c>
      <c r="C1516" t="s">
        <v>14</v>
      </c>
      <c r="D1516" t="s">
        <v>19</v>
      </c>
      <c r="E1516" t="s">
        <v>196</v>
      </c>
      <c r="F1516" s="1">
        <v>43154.404479166667</v>
      </c>
      <c r="G1516">
        <v>1</v>
      </c>
      <c r="H1516">
        <v>180.64</v>
      </c>
      <c r="I1516">
        <v>180.64</v>
      </c>
      <c r="J1516">
        <v>26</v>
      </c>
      <c r="K1516" t="s">
        <v>21</v>
      </c>
      <c r="L1516">
        <v>2018</v>
      </c>
      <c r="M1516">
        <v>2</v>
      </c>
    </row>
    <row r="1517" spans="1:13" x14ac:dyDescent="0.25">
      <c r="A1517">
        <v>140373</v>
      </c>
      <c r="B1517" t="s">
        <v>549</v>
      </c>
      <c r="C1517" t="s">
        <v>14</v>
      </c>
      <c r="D1517" t="s">
        <v>19</v>
      </c>
      <c r="E1517" t="s">
        <v>196</v>
      </c>
      <c r="F1517" s="1">
        <v>43154.404479166667</v>
      </c>
      <c r="G1517">
        <v>1</v>
      </c>
      <c r="H1517">
        <v>180.64</v>
      </c>
      <c r="I1517">
        <v>180.64</v>
      </c>
      <c r="J1517">
        <v>26</v>
      </c>
      <c r="K1517" t="s">
        <v>21</v>
      </c>
      <c r="L1517">
        <v>2018</v>
      </c>
      <c r="M1517">
        <v>2</v>
      </c>
    </row>
    <row r="1518" spans="1:13" x14ac:dyDescent="0.25">
      <c r="A1518">
        <v>140373</v>
      </c>
      <c r="B1518" t="s">
        <v>549</v>
      </c>
      <c r="C1518" t="s">
        <v>14</v>
      </c>
      <c r="D1518" t="s">
        <v>19</v>
      </c>
      <c r="E1518" t="s">
        <v>196</v>
      </c>
      <c r="F1518" s="1">
        <v>43203.413263888891</v>
      </c>
      <c r="G1518">
        <v>2</v>
      </c>
      <c r="H1518">
        <v>180.62</v>
      </c>
      <c r="I1518">
        <v>361.24</v>
      </c>
      <c r="J1518">
        <v>26</v>
      </c>
      <c r="K1518" t="s">
        <v>21</v>
      </c>
      <c r="L1518">
        <v>2018</v>
      </c>
      <c r="M1518">
        <v>4</v>
      </c>
    </row>
    <row r="1519" spans="1:13" x14ac:dyDescent="0.25">
      <c r="A1519">
        <v>140368</v>
      </c>
      <c r="B1519" t="s">
        <v>550</v>
      </c>
      <c r="C1519" t="s">
        <v>14</v>
      </c>
      <c r="D1519" t="s">
        <v>54</v>
      </c>
      <c r="E1519" t="s">
        <v>196</v>
      </c>
      <c r="F1519" s="1">
        <v>43168.342291666668</v>
      </c>
      <c r="G1519">
        <v>2</v>
      </c>
      <c r="H1519">
        <v>61.69</v>
      </c>
      <c r="I1519">
        <v>123.38</v>
      </c>
      <c r="J1519">
        <v>26</v>
      </c>
      <c r="K1519" t="s">
        <v>21</v>
      </c>
      <c r="L1519">
        <v>2018</v>
      </c>
      <c r="M1519">
        <v>3</v>
      </c>
    </row>
    <row r="1520" spans="1:13" x14ac:dyDescent="0.25">
      <c r="A1520">
        <v>140368</v>
      </c>
      <c r="B1520" t="s">
        <v>550</v>
      </c>
      <c r="C1520" t="s">
        <v>14</v>
      </c>
      <c r="D1520" t="s">
        <v>54</v>
      </c>
      <c r="E1520" t="s">
        <v>196</v>
      </c>
      <c r="F1520" s="1">
        <v>43168.342291666668</v>
      </c>
      <c r="G1520">
        <v>1</v>
      </c>
      <c r="H1520">
        <v>61.69</v>
      </c>
      <c r="I1520">
        <v>61.69</v>
      </c>
      <c r="J1520">
        <v>26</v>
      </c>
      <c r="K1520" t="s">
        <v>21</v>
      </c>
      <c r="L1520">
        <v>2018</v>
      </c>
      <c r="M1520">
        <v>3</v>
      </c>
    </row>
    <row r="1521" spans="1:13" x14ac:dyDescent="0.25">
      <c r="A1521">
        <v>207527</v>
      </c>
      <c r="B1521" t="s">
        <v>550</v>
      </c>
      <c r="C1521" t="s">
        <v>14</v>
      </c>
      <c r="D1521" t="s">
        <v>19</v>
      </c>
      <c r="E1521" t="s">
        <v>196</v>
      </c>
      <c r="F1521" s="1">
        <v>43476.400891203702</v>
      </c>
      <c r="G1521">
        <v>1</v>
      </c>
      <c r="H1521">
        <v>61.7</v>
      </c>
      <c r="I1521">
        <v>61.7</v>
      </c>
      <c r="J1521">
        <v>26</v>
      </c>
      <c r="K1521" t="s">
        <v>21</v>
      </c>
      <c r="L1521">
        <v>2019</v>
      </c>
      <c r="M1521">
        <v>1</v>
      </c>
    </row>
    <row r="1522" spans="1:13" x14ac:dyDescent="0.25">
      <c r="A1522">
        <v>207527</v>
      </c>
      <c r="B1522" t="s">
        <v>550</v>
      </c>
      <c r="C1522" t="s">
        <v>14</v>
      </c>
      <c r="D1522" t="s">
        <v>19</v>
      </c>
      <c r="E1522" t="s">
        <v>196</v>
      </c>
      <c r="F1522" s="1">
        <v>43476.400891203702</v>
      </c>
      <c r="G1522">
        <v>1</v>
      </c>
      <c r="H1522">
        <v>61.7</v>
      </c>
      <c r="I1522">
        <v>61.7</v>
      </c>
      <c r="J1522">
        <v>26</v>
      </c>
      <c r="K1522" t="s">
        <v>21</v>
      </c>
      <c r="L1522">
        <v>2019</v>
      </c>
      <c r="M1522">
        <v>1</v>
      </c>
    </row>
    <row r="1523" spans="1:13" x14ac:dyDescent="0.25">
      <c r="A1523">
        <v>102684</v>
      </c>
      <c r="B1523" t="s">
        <v>551</v>
      </c>
      <c r="C1523" t="s">
        <v>14</v>
      </c>
      <c r="D1523" t="s">
        <v>19</v>
      </c>
      <c r="E1523" t="s">
        <v>552</v>
      </c>
      <c r="F1523" s="1">
        <v>43154.404479166667</v>
      </c>
      <c r="G1523">
        <v>5</v>
      </c>
      <c r="H1523">
        <v>73.790000000000006</v>
      </c>
      <c r="I1523">
        <v>368.95</v>
      </c>
      <c r="J1523">
        <v>26</v>
      </c>
      <c r="K1523" t="s">
        <v>21</v>
      </c>
      <c r="L1523">
        <v>2018</v>
      </c>
      <c r="M1523">
        <v>2</v>
      </c>
    </row>
    <row r="1524" spans="1:13" x14ac:dyDescent="0.25">
      <c r="A1524">
        <v>102684</v>
      </c>
      <c r="B1524" t="s">
        <v>551</v>
      </c>
      <c r="C1524" t="s">
        <v>14</v>
      </c>
      <c r="D1524" t="s">
        <v>19</v>
      </c>
      <c r="E1524" t="s">
        <v>552</v>
      </c>
      <c r="F1524" s="1">
        <v>43168.342291666668</v>
      </c>
      <c r="G1524">
        <v>5</v>
      </c>
      <c r="H1524">
        <v>73.709999999999994</v>
      </c>
      <c r="I1524">
        <v>368.55</v>
      </c>
      <c r="J1524">
        <v>26</v>
      </c>
      <c r="K1524" t="s">
        <v>21</v>
      </c>
      <c r="L1524">
        <v>2018</v>
      </c>
      <c r="M1524">
        <v>3</v>
      </c>
    </row>
    <row r="1525" spans="1:13" x14ac:dyDescent="0.25">
      <c r="A1525">
        <v>102684</v>
      </c>
      <c r="B1525" t="s">
        <v>551</v>
      </c>
      <c r="C1525" t="s">
        <v>14</v>
      </c>
      <c r="D1525" t="s">
        <v>19</v>
      </c>
      <c r="E1525" t="s">
        <v>552</v>
      </c>
      <c r="F1525" s="1">
        <v>43385.405856481484</v>
      </c>
      <c r="G1525">
        <v>3</v>
      </c>
      <c r="H1525">
        <v>104.23</v>
      </c>
      <c r="I1525">
        <v>312.69</v>
      </c>
      <c r="J1525">
        <v>26</v>
      </c>
      <c r="K1525" t="s">
        <v>21</v>
      </c>
      <c r="L1525">
        <v>2018</v>
      </c>
      <c r="M1525">
        <v>10</v>
      </c>
    </row>
    <row r="1526" spans="1:13" x14ac:dyDescent="0.25">
      <c r="A1526">
        <v>100502</v>
      </c>
      <c r="B1526" t="s">
        <v>553</v>
      </c>
      <c r="C1526" t="s">
        <v>14</v>
      </c>
      <c r="D1526" t="s">
        <v>19</v>
      </c>
      <c r="E1526" t="s">
        <v>552</v>
      </c>
      <c r="F1526" s="1">
        <v>43385.405856481484</v>
      </c>
      <c r="G1526">
        <v>3</v>
      </c>
      <c r="H1526">
        <v>238.66</v>
      </c>
      <c r="I1526">
        <v>715.98</v>
      </c>
      <c r="J1526">
        <v>26</v>
      </c>
      <c r="K1526" t="s">
        <v>21</v>
      </c>
      <c r="L1526">
        <v>2018</v>
      </c>
      <c r="M1526">
        <v>10</v>
      </c>
    </row>
    <row r="1527" spans="1:13" x14ac:dyDescent="0.25">
      <c r="A1527">
        <v>100502</v>
      </c>
      <c r="B1527" t="s">
        <v>553</v>
      </c>
      <c r="C1527" t="s">
        <v>14</v>
      </c>
      <c r="D1527" t="s">
        <v>19</v>
      </c>
      <c r="E1527" t="s">
        <v>552</v>
      </c>
      <c r="F1527" s="1">
        <v>43392.364444444444</v>
      </c>
      <c r="G1527">
        <v>3</v>
      </c>
      <c r="H1527">
        <v>238.66</v>
      </c>
      <c r="I1527">
        <v>715.98</v>
      </c>
      <c r="J1527">
        <v>26</v>
      </c>
      <c r="K1527" t="s">
        <v>21</v>
      </c>
      <c r="L1527">
        <v>2018</v>
      </c>
      <c r="M1527">
        <v>10</v>
      </c>
    </row>
    <row r="1528" spans="1:13" x14ac:dyDescent="0.25">
      <c r="A1528">
        <v>100502</v>
      </c>
      <c r="B1528" t="s">
        <v>553</v>
      </c>
      <c r="C1528" t="s">
        <v>14</v>
      </c>
      <c r="D1528" t="s">
        <v>19</v>
      </c>
      <c r="E1528" t="s">
        <v>552</v>
      </c>
      <c r="F1528" s="1">
        <v>43420.494733796295</v>
      </c>
      <c r="G1528">
        <v>3</v>
      </c>
      <c r="H1528">
        <v>238.66</v>
      </c>
      <c r="I1528">
        <v>715.98</v>
      </c>
      <c r="J1528">
        <v>26</v>
      </c>
      <c r="K1528" t="s">
        <v>21</v>
      </c>
      <c r="L1528">
        <v>2018</v>
      </c>
      <c r="M1528">
        <v>11</v>
      </c>
    </row>
    <row r="1529" spans="1:13" x14ac:dyDescent="0.25">
      <c r="A1529">
        <v>102684</v>
      </c>
      <c r="B1529" t="s">
        <v>551</v>
      </c>
      <c r="C1529" t="s">
        <v>14</v>
      </c>
      <c r="D1529" t="s">
        <v>19</v>
      </c>
      <c r="E1529" t="s">
        <v>552</v>
      </c>
      <c r="F1529" s="1">
        <v>43420.494733796295</v>
      </c>
      <c r="G1529">
        <v>5</v>
      </c>
      <c r="H1529">
        <v>104.23</v>
      </c>
      <c r="I1529">
        <v>521.15</v>
      </c>
      <c r="J1529">
        <v>26</v>
      </c>
      <c r="K1529" t="s">
        <v>21</v>
      </c>
      <c r="L1529">
        <v>2018</v>
      </c>
      <c r="M1529">
        <v>11</v>
      </c>
    </row>
    <row r="1530" spans="1:13" x14ac:dyDescent="0.25">
      <c r="A1530">
        <v>102684</v>
      </c>
      <c r="B1530" t="s">
        <v>551</v>
      </c>
      <c r="C1530" t="s">
        <v>14</v>
      </c>
      <c r="D1530" t="s">
        <v>19</v>
      </c>
      <c r="E1530" t="s">
        <v>552</v>
      </c>
      <c r="F1530" s="1">
        <v>43427.546168981484</v>
      </c>
      <c r="G1530">
        <v>5</v>
      </c>
      <c r="H1530">
        <v>104.23</v>
      </c>
      <c r="I1530">
        <v>521.15</v>
      </c>
      <c r="J1530">
        <v>26</v>
      </c>
      <c r="K1530" t="s">
        <v>21</v>
      </c>
      <c r="L1530">
        <v>2018</v>
      </c>
      <c r="M1530">
        <v>11</v>
      </c>
    </row>
    <row r="1531" spans="1:13" x14ac:dyDescent="0.25">
      <c r="A1531">
        <v>100502</v>
      </c>
      <c r="B1531" t="s">
        <v>553</v>
      </c>
      <c r="C1531" t="s">
        <v>14</v>
      </c>
      <c r="D1531" t="s">
        <v>19</v>
      </c>
      <c r="E1531" t="s">
        <v>552</v>
      </c>
      <c r="F1531" s="1">
        <v>43572.565254629626</v>
      </c>
      <c r="G1531">
        <v>5</v>
      </c>
      <c r="H1531">
        <v>269.26</v>
      </c>
      <c r="I1531">
        <v>1346.3</v>
      </c>
      <c r="J1531">
        <v>26</v>
      </c>
      <c r="K1531" t="s">
        <v>21</v>
      </c>
      <c r="L1531">
        <v>2019</v>
      </c>
      <c r="M1531">
        <v>4</v>
      </c>
    </row>
    <row r="1532" spans="1:13" x14ac:dyDescent="0.25">
      <c r="A1532">
        <v>102684</v>
      </c>
      <c r="B1532" t="s">
        <v>551</v>
      </c>
      <c r="C1532" t="s">
        <v>14</v>
      </c>
      <c r="D1532" t="s">
        <v>19</v>
      </c>
      <c r="E1532" t="s">
        <v>552</v>
      </c>
      <c r="F1532" s="1">
        <v>43692.407280092593</v>
      </c>
      <c r="G1532">
        <v>3</v>
      </c>
      <c r="H1532">
        <v>109.66</v>
      </c>
      <c r="I1532">
        <v>328.98</v>
      </c>
      <c r="J1532">
        <v>26</v>
      </c>
      <c r="K1532" t="s">
        <v>21</v>
      </c>
      <c r="L1532">
        <v>2019</v>
      </c>
      <c r="M1532">
        <v>8</v>
      </c>
    </row>
    <row r="1533" spans="1:13" x14ac:dyDescent="0.25">
      <c r="A1533">
        <v>102684</v>
      </c>
      <c r="B1533" t="s">
        <v>551</v>
      </c>
      <c r="C1533" t="s">
        <v>14</v>
      </c>
      <c r="D1533" t="s">
        <v>19</v>
      </c>
      <c r="E1533" t="s">
        <v>552</v>
      </c>
      <c r="F1533" s="1">
        <v>43692.407280092593</v>
      </c>
      <c r="G1533">
        <v>1</v>
      </c>
      <c r="H1533">
        <v>109.66</v>
      </c>
      <c r="I1533">
        <v>109.66</v>
      </c>
      <c r="J1533">
        <v>26</v>
      </c>
      <c r="K1533" t="s">
        <v>21</v>
      </c>
      <c r="L1533">
        <v>2019</v>
      </c>
      <c r="M1533">
        <v>8</v>
      </c>
    </row>
    <row r="1534" spans="1:13" x14ac:dyDescent="0.25">
      <c r="A1534">
        <v>102684</v>
      </c>
      <c r="B1534" t="s">
        <v>551</v>
      </c>
      <c r="C1534" t="s">
        <v>14</v>
      </c>
      <c r="D1534" t="s">
        <v>19</v>
      </c>
      <c r="E1534" t="s">
        <v>552</v>
      </c>
      <c r="F1534" s="1">
        <v>43735.376712962963</v>
      </c>
      <c r="G1534">
        <v>6</v>
      </c>
      <c r="H1534">
        <v>108.56</v>
      </c>
      <c r="I1534">
        <v>651.36</v>
      </c>
      <c r="J1534">
        <v>26</v>
      </c>
      <c r="K1534" t="s">
        <v>21</v>
      </c>
      <c r="L1534">
        <v>2019</v>
      </c>
      <c r="M1534">
        <v>9</v>
      </c>
    </row>
    <row r="1535" spans="1:13" x14ac:dyDescent="0.25">
      <c r="A1535">
        <v>102684</v>
      </c>
      <c r="B1535" t="s">
        <v>551</v>
      </c>
      <c r="C1535" t="s">
        <v>14</v>
      </c>
      <c r="D1535" t="s">
        <v>19</v>
      </c>
      <c r="E1535" t="s">
        <v>552</v>
      </c>
      <c r="F1535" s="1">
        <v>43735.376712962963</v>
      </c>
      <c r="G1535">
        <v>10</v>
      </c>
      <c r="H1535">
        <v>108.56</v>
      </c>
      <c r="I1535">
        <v>1085.5999999999999</v>
      </c>
      <c r="J1535">
        <v>26</v>
      </c>
      <c r="K1535" t="s">
        <v>21</v>
      </c>
      <c r="L1535">
        <v>2019</v>
      </c>
      <c r="M1535">
        <v>9</v>
      </c>
    </row>
    <row r="1536" spans="1:13" x14ac:dyDescent="0.25">
      <c r="A1536">
        <v>102684</v>
      </c>
      <c r="B1536" t="s">
        <v>551</v>
      </c>
      <c r="C1536" t="s">
        <v>14</v>
      </c>
      <c r="D1536" t="s">
        <v>19</v>
      </c>
      <c r="E1536" t="s">
        <v>552</v>
      </c>
      <c r="F1536" s="1">
        <v>43742.448993055557</v>
      </c>
      <c r="G1536">
        <v>10</v>
      </c>
      <c r="H1536">
        <v>108.56</v>
      </c>
      <c r="I1536">
        <v>1085.5999999999999</v>
      </c>
      <c r="J1536">
        <v>26</v>
      </c>
      <c r="K1536" t="s">
        <v>21</v>
      </c>
      <c r="L1536">
        <v>2019</v>
      </c>
      <c r="M1536">
        <v>10</v>
      </c>
    </row>
    <row r="1537" spans="1:13" x14ac:dyDescent="0.25">
      <c r="A1537">
        <v>100502</v>
      </c>
      <c r="B1537" t="s">
        <v>553</v>
      </c>
      <c r="C1537" t="s">
        <v>14</v>
      </c>
      <c r="D1537" t="s">
        <v>19</v>
      </c>
      <c r="E1537" t="s">
        <v>552</v>
      </c>
      <c r="F1537" s="1">
        <v>43756.441053240742</v>
      </c>
      <c r="G1537">
        <v>2</v>
      </c>
      <c r="H1537">
        <v>268.94</v>
      </c>
      <c r="I1537">
        <v>537.88</v>
      </c>
      <c r="J1537">
        <v>26</v>
      </c>
      <c r="K1537" t="s">
        <v>21</v>
      </c>
      <c r="L1537">
        <v>2019</v>
      </c>
      <c r="M1537">
        <v>10</v>
      </c>
    </row>
    <row r="1538" spans="1:13" x14ac:dyDescent="0.25">
      <c r="A1538">
        <v>216736</v>
      </c>
      <c r="B1538" t="s">
        <v>554</v>
      </c>
      <c r="C1538" t="s">
        <v>14</v>
      </c>
      <c r="D1538" t="s">
        <v>19</v>
      </c>
      <c r="E1538" t="s">
        <v>555</v>
      </c>
      <c r="F1538" s="1">
        <v>43672.403101851851</v>
      </c>
      <c r="G1538">
        <v>7</v>
      </c>
      <c r="H1538">
        <v>193.75</v>
      </c>
      <c r="I1538">
        <v>1356.25</v>
      </c>
      <c r="J1538">
        <v>26</v>
      </c>
      <c r="K1538" t="s">
        <v>21</v>
      </c>
      <c r="L1538">
        <v>2019</v>
      </c>
      <c r="M1538">
        <v>7</v>
      </c>
    </row>
    <row r="1539" spans="1:13" x14ac:dyDescent="0.25">
      <c r="A1539">
        <v>216736</v>
      </c>
      <c r="B1539" t="s">
        <v>554</v>
      </c>
      <c r="C1539" t="s">
        <v>14</v>
      </c>
      <c r="D1539" t="s">
        <v>19</v>
      </c>
      <c r="E1539" t="s">
        <v>555</v>
      </c>
      <c r="F1539" s="1">
        <v>43791.438564814816</v>
      </c>
      <c r="G1539">
        <v>4</v>
      </c>
      <c r="H1539">
        <v>193.33</v>
      </c>
      <c r="I1539">
        <v>773.32</v>
      </c>
      <c r="J1539">
        <v>26</v>
      </c>
      <c r="K1539" t="s">
        <v>21</v>
      </c>
      <c r="L1539">
        <v>2019</v>
      </c>
      <c r="M1539">
        <v>11</v>
      </c>
    </row>
    <row r="1540" spans="1:13" x14ac:dyDescent="0.25">
      <c r="A1540">
        <v>216736</v>
      </c>
      <c r="B1540" t="s">
        <v>554</v>
      </c>
      <c r="C1540" t="s">
        <v>14</v>
      </c>
      <c r="D1540" t="s">
        <v>19</v>
      </c>
      <c r="E1540" t="s">
        <v>555</v>
      </c>
      <c r="F1540" s="1">
        <v>43798.326064814813</v>
      </c>
      <c r="G1540">
        <v>4</v>
      </c>
      <c r="H1540">
        <v>193.33</v>
      </c>
      <c r="I1540">
        <v>773.32</v>
      </c>
      <c r="J1540">
        <v>26</v>
      </c>
      <c r="K1540" t="s">
        <v>21</v>
      </c>
      <c r="L1540">
        <v>2019</v>
      </c>
      <c r="M1540">
        <v>11</v>
      </c>
    </row>
    <row r="1541" spans="1:13" x14ac:dyDescent="0.25">
      <c r="A1541">
        <v>216736</v>
      </c>
      <c r="B1541" t="s">
        <v>554</v>
      </c>
      <c r="C1541" t="s">
        <v>14</v>
      </c>
      <c r="D1541" t="s">
        <v>19</v>
      </c>
      <c r="E1541" t="s">
        <v>555</v>
      </c>
      <c r="F1541" s="1">
        <v>43812.338703703703</v>
      </c>
      <c r="G1541">
        <v>4</v>
      </c>
      <c r="H1541">
        <v>193.33</v>
      </c>
      <c r="I1541">
        <v>773.32</v>
      </c>
      <c r="J1541">
        <v>26</v>
      </c>
      <c r="K1541" t="s">
        <v>21</v>
      </c>
      <c r="L1541">
        <v>2019</v>
      </c>
      <c r="M1541">
        <v>12</v>
      </c>
    </row>
    <row r="1542" spans="1:13" x14ac:dyDescent="0.25">
      <c r="A1542">
        <v>205931</v>
      </c>
      <c r="B1542" t="s">
        <v>556</v>
      </c>
      <c r="C1542" t="s">
        <v>14</v>
      </c>
      <c r="D1542" t="s">
        <v>19</v>
      </c>
      <c r="E1542" t="s">
        <v>555</v>
      </c>
      <c r="F1542" s="1">
        <v>43539.411909722221</v>
      </c>
      <c r="G1542">
        <v>18</v>
      </c>
      <c r="H1542">
        <v>74.540000000000006</v>
      </c>
      <c r="I1542">
        <v>1341.72</v>
      </c>
      <c r="J1542">
        <v>26</v>
      </c>
      <c r="K1542" t="s">
        <v>21</v>
      </c>
      <c r="L1542">
        <v>2019</v>
      </c>
      <c r="M1542">
        <v>3</v>
      </c>
    </row>
    <row r="1543" spans="1:13" x14ac:dyDescent="0.25">
      <c r="A1543">
        <v>205931</v>
      </c>
      <c r="B1543" t="s">
        <v>556</v>
      </c>
      <c r="C1543" t="s">
        <v>14</v>
      </c>
      <c r="D1543" t="s">
        <v>19</v>
      </c>
      <c r="E1543" t="s">
        <v>555</v>
      </c>
      <c r="F1543" s="1">
        <v>43539.411909722221</v>
      </c>
      <c r="G1543">
        <v>2</v>
      </c>
      <c r="H1543">
        <v>74.540000000000006</v>
      </c>
      <c r="I1543">
        <v>149.08000000000001</v>
      </c>
      <c r="J1543">
        <v>26</v>
      </c>
      <c r="K1543" t="s">
        <v>21</v>
      </c>
      <c r="L1543">
        <v>2019</v>
      </c>
      <c r="M1543">
        <v>3</v>
      </c>
    </row>
    <row r="1544" spans="1:13" x14ac:dyDescent="0.25">
      <c r="A1544">
        <v>205931</v>
      </c>
      <c r="B1544" t="s">
        <v>556</v>
      </c>
      <c r="C1544" t="s">
        <v>14</v>
      </c>
      <c r="D1544" t="s">
        <v>19</v>
      </c>
      <c r="E1544" t="s">
        <v>555</v>
      </c>
      <c r="F1544" s="1">
        <v>43567.413877314815</v>
      </c>
      <c r="G1544">
        <v>20</v>
      </c>
      <c r="H1544">
        <v>73.040000000000006</v>
      </c>
      <c r="I1544">
        <v>1460.8</v>
      </c>
      <c r="J1544">
        <v>26</v>
      </c>
      <c r="K1544" t="s">
        <v>21</v>
      </c>
      <c r="L1544">
        <v>2019</v>
      </c>
      <c r="M1544">
        <v>4</v>
      </c>
    </row>
    <row r="1545" spans="1:13" x14ac:dyDescent="0.25">
      <c r="A1545">
        <v>205931</v>
      </c>
      <c r="B1545" t="s">
        <v>556</v>
      </c>
      <c r="C1545" t="s">
        <v>14</v>
      </c>
      <c r="D1545" t="s">
        <v>19</v>
      </c>
      <c r="E1545" t="s">
        <v>555</v>
      </c>
      <c r="F1545" s="1">
        <v>43580.54246527778</v>
      </c>
      <c r="G1545">
        <v>20</v>
      </c>
      <c r="H1545">
        <v>72.95</v>
      </c>
      <c r="I1545">
        <v>1459</v>
      </c>
      <c r="J1545">
        <v>26</v>
      </c>
      <c r="K1545" t="s">
        <v>21</v>
      </c>
      <c r="L1545">
        <v>2019</v>
      </c>
      <c r="M1545">
        <v>4</v>
      </c>
    </row>
    <row r="1546" spans="1:13" x14ac:dyDescent="0.25">
      <c r="A1546">
        <v>205931</v>
      </c>
      <c r="B1546" t="s">
        <v>556</v>
      </c>
      <c r="C1546" t="s">
        <v>14</v>
      </c>
      <c r="D1546" t="s">
        <v>19</v>
      </c>
      <c r="E1546" t="s">
        <v>555</v>
      </c>
      <c r="F1546" s="1">
        <v>43602.504305555558</v>
      </c>
      <c r="G1546">
        <v>15</v>
      </c>
      <c r="H1546">
        <v>73.040000000000006</v>
      </c>
      <c r="I1546">
        <v>1095.5999999999999</v>
      </c>
      <c r="J1546">
        <v>26</v>
      </c>
      <c r="K1546" t="s">
        <v>21</v>
      </c>
      <c r="L1546">
        <v>2019</v>
      </c>
      <c r="M1546">
        <v>5</v>
      </c>
    </row>
    <row r="1547" spans="1:13" x14ac:dyDescent="0.25">
      <c r="A1547">
        <v>157123</v>
      </c>
      <c r="B1547" t="s">
        <v>557</v>
      </c>
      <c r="C1547" t="s">
        <v>14</v>
      </c>
      <c r="D1547" t="s">
        <v>19</v>
      </c>
      <c r="E1547" t="s">
        <v>558</v>
      </c>
      <c r="F1547" s="1">
        <v>43140.355520833335</v>
      </c>
      <c r="G1547">
        <v>1</v>
      </c>
      <c r="H1547">
        <v>260.8</v>
      </c>
      <c r="I1547">
        <v>260.8</v>
      </c>
      <c r="J1547">
        <v>26</v>
      </c>
      <c r="K1547" t="s">
        <v>21</v>
      </c>
      <c r="L1547">
        <v>2018</v>
      </c>
      <c r="M1547">
        <v>2</v>
      </c>
    </row>
    <row r="1548" spans="1:13" x14ac:dyDescent="0.25">
      <c r="A1548">
        <v>157121</v>
      </c>
      <c r="B1548" t="s">
        <v>559</v>
      </c>
      <c r="C1548" t="s">
        <v>14</v>
      </c>
      <c r="D1548" t="s">
        <v>19</v>
      </c>
      <c r="E1548" t="s">
        <v>558</v>
      </c>
      <c r="F1548" s="1">
        <v>43444.369363425925</v>
      </c>
      <c r="G1548">
        <v>2</v>
      </c>
      <c r="H1548">
        <v>236.68</v>
      </c>
      <c r="I1548">
        <v>473.36</v>
      </c>
      <c r="J1548">
        <v>26</v>
      </c>
      <c r="K1548" t="s">
        <v>21</v>
      </c>
      <c r="L1548">
        <v>2018</v>
      </c>
      <c r="M1548">
        <v>12</v>
      </c>
    </row>
    <row r="1549" spans="1:13" x14ac:dyDescent="0.25">
      <c r="A1549">
        <v>103706</v>
      </c>
      <c r="B1549" t="s">
        <v>560</v>
      </c>
      <c r="C1549" t="s">
        <v>14</v>
      </c>
      <c r="D1549" t="s">
        <v>54</v>
      </c>
      <c r="E1549" t="s">
        <v>561</v>
      </c>
      <c r="F1549" s="1">
        <v>43301.435914351852</v>
      </c>
      <c r="G1549">
        <v>1</v>
      </c>
      <c r="H1549">
        <v>84.14</v>
      </c>
      <c r="I1549">
        <v>84.14</v>
      </c>
      <c r="J1549">
        <v>26</v>
      </c>
      <c r="K1549" t="s">
        <v>21</v>
      </c>
      <c r="L1549">
        <v>2018</v>
      </c>
      <c r="M1549">
        <v>7</v>
      </c>
    </row>
    <row r="1550" spans="1:13" x14ac:dyDescent="0.25">
      <c r="A1550">
        <v>103706</v>
      </c>
      <c r="B1550" t="s">
        <v>560</v>
      </c>
      <c r="C1550" t="s">
        <v>14</v>
      </c>
      <c r="D1550" t="s">
        <v>54</v>
      </c>
      <c r="E1550" t="s">
        <v>561</v>
      </c>
      <c r="F1550" s="1">
        <v>43434.351099537038</v>
      </c>
      <c r="G1550">
        <v>1</v>
      </c>
      <c r="H1550">
        <v>84.15</v>
      </c>
      <c r="I1550">
        <v>84.15</v>
      </c>
      <c r="J1550">
        <v>26</v>
      </c>
      <c r="K1550" t="s">
        <v>21</v>
      </c>
      <c r="L1550">
        <v>2018</v>
      </c>
      <c r="M1550">
        <v>11</v>
      </c>
    </row>
    <row r="1551" spans="1:13" x14ac:dyDescent="0.25">
      <c r="A1551">
        <v>231597</v>
      </c>
      <c r="B1551" t="s">
        <v>560</v>
      </c>
      <c r="C1551" t="s">
        <v>14</v>
      </c>
      <c r="D1551" t="s">
        <v>19</v>
      </c>
      <c r="E1551" t="s">
        <v>561</v>
      </c>
      <c r="F1551" s="1">
        <v>43746.440289351849</v>
      </c>
      <c r="G1551">
        <v>1</v>
      </c>
      <c r="H1551">
        <v>84.04</v>
      </c>
      <c r="I1551">
        <v>84.04</v>
      </c>
      <c r="J1551">
        <v>26</v>
      </c>
      <c r="K1551" t="s">
        <v>21</v>
      </c>
      <c r="L1551">
        <v>2019</v>
      </c>
      <c r="M1551">
        <v>10</v>
      </c>
    </row>
    <row r="1552" spans="1:13" x14ac:dyDescent="0.25">
      <c r="A1552">
        <v>111485</v>
      </c>
      <c r="B1552" t="s">
        <v>562</v>
      </c>
      <c r="C1552" t="s">
        <v>14</v>
      </c>
      <c r="D1552" t="s">
        <v>19</v>
      </c>
      <c r="E1552" t="s">
        <v>563</v>
      </c>
      <c r="F1552" s="1">
        <v>43572.565254629626</v>
      </c>
      <c r="G1552">
        <v>1</v>
      </c>
      <c r="H1552">
        <v>116.07</v>
      </c>
      <c r="I1552">
        <v>116.07</v>
      </c>
      <c r="J1552">
        <v>26</v>
      </c>
      <c r="K1552" t="s">
        <v>21</v>
      </c>
      <c r="L1552">
        <v>2019</v>
      </c>
      <c r="M1552">
        <v>4</v>
      </c>
    </row>
    <row r="1553" spans="1:13" x14ac:dyDescent="0.25">
      <c r="A1553">
        <v>111485</v>
      </c>
      <c r="B1553" t="s">
        <v>562</v>
      </c>
      <c r="C1553" t="s">
        <v>14</v>
      </c>
      <c r="D1553" t="s">
        <v>19</v>
      </c>
      <c r="E1553" t="s">
        <v>563</v>
      </c>
      <c r="F1553" s="1">
        <v>43573.412407407406</v>
      </c>
      <c r="G1553">
        <v>1</v>
      </c>
      <c r="H1553">
        <v>115.18</v>
      </c>
      <c r="I1553">
        <v>115.18</v>
      </c>
      <c r="J1553">
        <v>26</v>
      </c>
      <c r="K1553" t="s">
        <v>21</v>
      </c>
      <c r="L1553">
        <v>2019</v>
      </c>
      <c r="M1553">
        <v>4</v>
      </c>
    </row>
    <row r="1554" spans="1:13" x14ac:dyDescent="0.25">
      <c r="A1554">
        <v>113816</v>
      </c>
      <c r="B1554" t="s">
        <v>564</v>
      </c>
      <c r="C1554" t="s">
        <v>14</v>
      </c>
      <c r="D1554" t="s">
        <v>19</v>
      </c>
      <c r="E1554" t="s">
        <v>563</v>
      </c>
      <c r="F1554" s="1">
        <v>43584.317881944444</v>
      </c>
      <c r="G1554">
        <v>1</v>
      </c>
      <c r="H1554">
        <v>256.26</v>
      </c>
      <c r="I1554">
        <v>256.26</v>
      </c>
      <c r="J1554">
        <v>26</v>
      </c>
      <c r="K1554" t="s">
        <v>21</v>
      </c>
      <c r="L1554">
        <v>2019</v>
      </c>
      <c r="M1554">
        <v>4</v>
      </c>
    </row>
    <row r="1555" spans="1:13" x14ac:dyDescent="0.25">
      <c r="A1555">
        <v>118563</v>
      </c>
      <c r="B1555" t="s">
        <v>565</v>
      </c>
      <c r="C1555" t="s">
        <v>14</v>
      </c>
      <c r="D1555" t="s">
        <v>19</v>
      </c>
      <c r="E1555" t="s">
        <v>566</v>
      </c>
      <c r="F1555" s="1">
        <v>43245.407777777778</v>
      </c>
      <c r="G1555">
        <v>1</v>
      </c>
      <c r="H1555">
        <v>487.6</v>
      </c>
      <c r="I1555">
        <v>487.6</v>
      </c>
      <c r="J1555">
        <v>26</v>
      </c>
      <c r="K1555" t="s">
        <v>21</v>
      </c>
      <c r="L1555">
        <v>2018</v>
      </c>
      <c r="M1555">
        <v>5</v>
      </c>
    </row>
    <row r="1556" spans="1:13" x14ac:dyDescent="0.25">
      <c r="A1556">
        <v>146071</v>
      </c>
      <c r="B1556" t="s">
        <v>567</v>
      </c>
      <c r="C1556" t="s">
        <v>14</v>
      </c>
      <c r="D1556" t="s">
        <v>19</v>
      </c>
      <c r="E1556" t="s">
        <v>568</v>
      </c>
      <c r="F1556" s="1">
        <v>43700.416493055556</v>
      </c>
      <c r="G1556">
        <v>2</v>
      </c>
      <c r="H1556">
        <v>112.74</v>
      </c>
      <c r="I1556">
        <v>225.48</v>
      </c>
      <c r="J1556">
        <v>26</v>
      </c>
      <c r="K1556" t="s">
        <v>21</v>
      </c>
      <c r="L1556">
        <v>2019</v>
      </c>
      <c r="M1556">
        <v>8</v>
      </c>
    </row>
    <row r="1557" spans="1:13" x14ac:dyDescent="0.25">
      <c r="A1557">
        <v>850459</v>
      </c>
      <c r="B1557" t="s">
        <v>569</v>
      </c>
      <c r="C1557" t="s">
        <v>14</v>
      </c>
      <c r="D1557" t="s">
        <v>19</v>
      </c>
      <c r="E1557" t="s">
        <v>568</v>
      </c>
      <c r="F1557" s="1">
        <v>43196.370219907411</v>
      </c>
      <c r="G1557">
        <v>1</v>
      </c>
      <c r="H1557">
        <v>59.95</v>
      </c>
      <c r="I1557">
        <v>59.95</v>
      </c>
      <c r="J1557">
        <v>26</v>
      </c>
      <c r="K1557" t="s">
        <v>21</v>
      </c>
      <c r="L1557">
        <v>2018</v>
      </c>
      <c r="M1557">
        <v>4</v>
      </c>
    </row>
    <row r="1558" spans="1:13" x14ac:dyDescent="0.25">
      <c r="A1558">
        <v>850459</v>
      </c>
      <c r="B1558" t="s">
        <v>569</v>
      </c>
      <c r="C1558" t="s">
        <v>14</v>
      </c>
      <c r="D1558" t="s">
        <v>19</v>
      </c>
      <c r="E1558" t="s">
        <v>568</v>
      </c>
      <c r="F1558" s="1">
        <v>43196.370219907411</v>
      </c>
      <c r="G1558">
        <v>1</v>
      </c>
      <c r="H1558">
        <v>59.37</v>
      </c>
      <c r="I1558">
        <v>59.37</v>
      </c>
      <c r="J1558">
        <v>26</v>
      </c>
      <c r="K1558" t="s">
        <v>21</v>
      </c>
      <c r="L1558">
        <v>2018</v>
      </c>
      <c r="M1558">
        <v>4</v>
      </c>
    </row>
    <row r="1559" spans="1:13" x14ac:dyDescent="0.25">
      <c r="A1559">
        <v>850459</v>
      </c>
      <c r="B1559" t="s">
        <v>569</v>
      </c>
      <c r="C1559" t="s">
        <v>14</v>
      </c>
      <c r="D1559" t="s">
        <v>19</v>
      </c>
      <c r="E1559" t="s">
        <v>568</v>
      </c>
      <c r="F1559" s="1">
        <v>43238.34957175926</v>
      </c>
      <c r="G1559">
        <v>1</v>
      </c>
      <c r="H1559">
        <v>59.95</v>
      </c>
      <c r="I1559">
        <v>59.95</v>
      </c>
      <c r="J1559">
        <v>26</v>
      </c>
      <c r="K1559" t="s">
        <v>21</v>
      </c>
      <c r="L1559">
        <v>2018</v>
      </c>
      <c r="M1559">
        <v>5</v>
      </c>
    </row>
    <row r="1560" spans="1:13" x14ac:dyDescent="0.25">
      <c r="A1560">
        <v>850459</v>
      </c>
      <c r="B1560" t="s">
        <v>569</v>
      </c>
      <c r="C1560" t="s">
        <v>14</v>
      </c>
      <c r="D1560" t="s">
        <v>19</v>
      </c>
      <c r="E1560" t="s">
        <v>568</v>
      </c>
      <c r="F1560" s="1">
        <v>43623.393136574072</v>
      </c>
      <c r="G1560">
        <v>1</v>
      </c>
      <c r="H1560">
        <v>59.95</v>
      </c>
      <c r="I1560">
        <v>59.95</v>
      </c>
      <c r="J1560">
        <v>26</v>
      </c>
      <c r="K1560" t="s">
        <v>21</v>
      </c>
      <c r="L1560">
        <v>2019</v>
      </c>
      <c r="M1560">
        <v>6</v>
      </c>
    </row>
    <row r="1561" spans="1:13" x14ac:dyDescent="0.25">
      <c r="A1561">
        <v>850459</v>
      </c>
      <c r="B1561" t="s">
        <v>569</v>
      </c>
      <c r="C1561" t="s">
        <v>14</v>
      </c>
      <c r="D1561" t="s">
        <v>19</v>
      </c>
      <c r="E1561" t="s">
        <v>568</v>
      </c>
      <c r="F1561" s="1">
        <v>43630.414375</v>
      </c>
      <c r="G1561">
        <v>1</v>
      </c>
      <c r="H1561">
        <v>59.95</v>
      </c>
      <c r="I1561">
        <v>59.95</v>
      </c>
      <c r="J1561">
        <v>26</v>
      </c>
      <c r="K1561" t="s">
        <v>21</v>
      </c>
      <c r="L1561">
        <v>2019</v>
      </c>
      <c r="M1561">
        <v>6</v>
      </c>
    </row>
    <row r="1562" spans="1:13" x14ac:dyDescent="0.25">
      <c r="A1562">
        <v>850459</v>
      </c>
      <c r="B1562" t="s">
        <v>569</v>
      </c>
      <c r="C1562" t="s">
        <v>14</v>
      </c>
      <c r="D1562" t="s">
        <v>19</v>
      </c>
      <c r="E1562" t="s">
        <v>568</v>
      </c>
      <c r="F1562" s="1">
        <v>43700.416493055556</v>
      </c>
      <c r="G1562">
        <v>1</v>
      </c>
      <c r="H1562">
        <v>59.88</v>
      </c>
      <c r="I1562">
        <v>59.88</v>
      </c>
      <c r="J1562">
        <v>26</v>
      </c>
      <c r="K1562" t="s">
        <v>21</v>
      </c>
      <c r="L1562">
        <v>2019</v>
      </c>
      <c r="M1562">
        <v>8</v>
      </c>
    </row>
    <row r="1563" spans="1:13" x14ac:dyDescent="0.25">
      <c r="A1563">
        <v>850459</v>
      </c>
      <c r="B1563" t="s">
        <v>569</v>
      </c>
      <c r="C1563" t="s">
        <v>14</v>
      </c>
      <c r="D1563" t="s">
        <v>19</v>
      </c>
      <c r="E1563" t="s">
        <v>568</v>
      </c>
      <c r="F1563" s="1">
        <v>43700.416493055556</v>
      </c>
      <c r="G1563">
        <v>1</v>
      </c>
      <c r="H1563">
        <v>59.88</v>
      </c>
      <c r="I1563">
        <v>59.88</v>
      </c>
      <c r="J1563">
        <v>26</v>
      </c>
      <c r="K1563" t="s">
        <v>21</v>
      </c>
      <c r="L1563">
        <v>2019</v>
      </c>
      <c r="M1563">
        <v>8</v>
      </c>
    </row>
    <row r="1564" spans="1:13" x14ac:dyDescent="0.25">
      <c r="A1564">
        <v>127778</v>
      </c>
      <c r="B1564" t="s">
        <v>570</v>
      </c>
      <c r="C1564" t="s">
        <v>14</v>
      </c>
      <c r="D1564" t="s">
        <v>19</v>
      </c>
      <c r="E1564" t="s">
        <v>568</v>
      </c>
      <c r="F1564" s="1">
        <v>43196.370219907411</v>
      </c>
      <c r="G1564">
        <v>2</v>
      </c>
      <c r="H1564">
        <v>144.46</v>
      </c>
      <c r="I1564">
        <v>288.92</v>
      </c>
      <c r="J1564">
        <v>26</v>
      </c>
      <c r="K1564" t="s">
        <v>21</v>
      </c>
      <c r="L1564">
        <v>2018</v>
      </c>
      <c r="M1564">
        <v>4</v>
      </c>
    </row>
    <row r="1565" spans="1:13" x14ac:dyDescent="0.25">
      <c r="A1565">
        <v>170760</v>
      </c>
      <c r="B1565" t="s">
        <v>571</v>
      </c>
      <c r="C1565" t="s">
        <v>14</v>
      </c>
      <c r="D1565" t="s">
        <v>19</v>
      </c>
      <c r="E1565" t="s">
        <v>572</v>
      </c>
      <c r="F1565" s="1">
        <v>43223.556516203702</v>
      </c>
      <c r="G1565">
        <v>1</v>
      </c>
      <c r="H1565">
        <v>104.14</v>
      </c>
      <c r="I1565">
        <v>104.14</v>
      </c>
      <c r="J1565">
        <v>26</v>
      </c>
      <c r="K1565" t="s">
        <v>21</v>
      </c>
      <c r="L1565">
        <v>2018</v>
      </c>
      <c r="M1565">
        <v>5</v>
      </c>
    </row>
    <row r="1566" spans="1:13" x14ac:dyDescent="0.25">
      <c r="A1566">
        <v>196187</v>
      </c>
      <c r="B1566" t="s">
        <v>573</v>
      </c>
      <c r="C1566" t="s">
        <v>14</v>
      </c>
      <c r="D1566" t="s">
        <v>19</v>
      </c>
      <c r="E1566" t="s">
        <v>574</v>
      </c>
      <c r="F1566" s="1">
        <v>43650.492685185185</v>
      </c>
      <c r="G1566">
        <v>1</v>
      </c>
      <c r="H1566">
        <v>60.64</v>
      </c>
      <c r="I1566">
        <v>60.64</v>
      </c>
      <c r="J1566">
        <v>26</v>
      </c>
      <c r="K1566" t="s">
        <v>21</v>
      </c>
      <c r="L1566">
        <v>2019</v>
      </c>
      <c r="M1566">
        <v>7</v>
      </c>
    </row>
    <row r="1567" spans="1:13" x14ac:dyDescent="0.25">
      <c r="A1567">
        <v>196187</v>
      </c>
      <c r="B1567" t="s">
        <v>573</v>
      </c>
      <c r="C1567" t="s">
        <v>14</v>
      </c>
      <c r="D1567" t="s">
        <v>19</v>
      </c>
      <c r="E1567" t="s">
        <v>574</v>
      </c>
      <c r="F1567" s="1">
        <v>43650.492685185185</v>
      </c>
      <c r="G1567">
        <v>1</v>
      </c>
      <c r="H1567">
        <v>60.64</v>
      </c>
      <c r="I1567">
        <v>60.64</v>
      </c>
      <c r="J1567">
        <v>26</v>
      </c>
      <c r="K1567" t="s">
        <v>21</v>
      </c>
      <c r="L1567">
        <v>2019</v>
      </c>
      <c r="M1567">
        <v>7</v>
      </c>
    </row>
    <row r="1568" spans="1:13" x14ac:dyDescent="0.25">
      <c r="A1568">
        <v>101125</v>
      </c>
      <c r="B1568" t="s">
        <v>575</v>
      </c>
      <c r="C1568" t="s">
        <v>14</v>
      </c>
      <c r="D1568" t="s">
        <v>15</v>
      </c>
      <c r="E1568" t="s">
        <v>576</v>
      </c>
      <c r="F1568" s="1">
        <v>43251.591747685183</v>
      </c>
      <c r="G1568">
        <v>1</v>
      </c>
      <c r="H1568">
        <v>89.49</v>
      </c>
      <c r="I1568">
        <v>89.49</v>
      </c>
      <c r="J1568">
        <v>26</v>
      </c>
      <c r="K1568" t="s">
        <v>21</v>
      </c>
      <c r="L1568">
        <v>2018</v>
      </c>
      <c r="M1568">
        <v>5</v>
      </c>
    </row>
    <row r="1569" spans="1:13" x14ac:dyDescent="0.25">
      <c r="A1569">
        <v>16916</v>
      </c>
      <c r="B1569" t="s">
        <v>577</v>
      </c>
      <c r="C1569" t="s">
        <v>14</v>
      </c>
      <c r="D1569" t="s">
        <v>19</v>
      </c>
      <c r="E1569" t="s">
        <v>578</v>
      </c>
      <c r="F1569" s="1">
        <v>43553.348553240743</v>
      </c>
      <c r="G1569">
        <v>1</v>
      </c>
      <c r="H1569">
        <v>174.63</v>
      </c>
      <c r="I1569">
        <v>174.63</v>
      </c>
      <c r="J1569">
        <v>26</v>
      </c>
      <c r="K1569" t="s">
        <v>21</v>
      </c>
      <c r="L1569">
        <v>2019</v>
      </c>
      <c r="M1569">
        <v>3</v>
      </c>
    </row>
    <row r="1570" spans="1:13" x14ac:dyDescent="0.25">
      <c r="A1570">
        <v>116926</v>
      </c>
      <c r="B1570" t="s">
        <v>579</v>
      </c>
      <c r="C1570" t="s">
        <v>14</v>
      </c>
      <c r="D1570" t="s">
        <v>19</v>
      </c>
      <c r="E1570" t="s">
        <v>578</v>
      </c>
      <c r="F1570" s="1">
        <v>43553.348553240743</v>
      </c>
      <c r="G1570">
        <v>1</v>
      </c>
      <c r="H1570">
        <v>264.48</v>
      </c>
      <c r="I1570">
        <v>264.48</v>
      </c>
      <c r="J1570">
        <v>26</v>
      </c>
      <c r="K1570" t="s">
        <v>21</v>
      </c>
      <c r="L1570">
        <v>2019</v>
      </c>
      <c r="M1570">
        <v>3</v>
      </c>
    </row>
    <row r="1571" spans="1:13" x14ac:dyDescent="0.25">
      <c r="A1571">
        <v>116923</v>
      </c>
      <c r="B1571" t="s">
        <v>580</v>
      </c>
      <c r="C1571" t="s">
        <v>14</v>
      </c>
      <c r="D1571" t="s">
        <v>19</v>
      </c>
      <c r="E1571" t="s">
        <v>578</v>
      </c>
      <c r="F1571" s="1">
        <v>43154.404479166667</v>
      </c>
      <c r="G1571">
        <v>1</v>
      </c>
      <c r="H1571">
        <v>78.510000000000005</v>
      </c>
      <c r="I1571">
        <v>78.510000000000005</v>
      </c>
      <c r="J1571">
        <v>26</v>
      </c>
      <c r="K1571" t="s">
        <v>21</v>
      </c>
      <c r="L1571">
        <v>2018</v>
      </c>
      <c r="M1571">
        <v>2</v>
      </c>
    </row>
    <row r="1572" spans="1:13" x14ac:dyDescent="0.25">
      <c r="A1572">
        <v>116923</v>
      </c>
      <c r="B1572" t="s">
        <v>580</v>
      </c>
      <c r="C1572" t="s">
        <v>14</v>
      </c>
      <c r="D1572" t="s">
        <v>19</v>
      </c>
      <c r="E1572" t="s">
        <v>578</v>
      </c>
      <c r="F1572" s="1">
        <v>43154.404479166667</v>
      </c>
      <c r="G1572">
        <v>2</v>
      </c>
      <c r="H1572">
        <v>78.510000000000005</v>
      </c>
      <c r="I1572">
        <v>157.02000000000001</v>
      </c>
      <c r="J1572">
        <v>26</v>
      </c>
      <c r="K1572" t="s">
        <v>21</v>
      </c>
      <c r="L1572">
        <v>2018</v>
      </c>
      <c r="M1572">
        <v>2</v>
      </c>
    </row>
    <row r="1573" spans="1:13" x14ac:dyDescent="0.25">
      <c r="A1573">
        <v>116923</v>
      </c>
      <c r="B1573" t="s">
        <v>580</v>
      </c>
      <c r="C1573" t="s">
        <v>14</v>
      </c>
      <c r="D1573" t="s">
        <v>19</v>
      </c>
      <c r="E1573" t="s">
        <v>578</v>
      </c>
      <c r="F1573" s="1">
        <v>43154.404479166667</v>
      </c>
      <c r="G1573">
        <v>2</v>
      </c>
      <c r="H1573">
        <v>78.510000000000005</v>
      </c>
      <c r="I1573">
        <v>157.02000000000001</v>
      </c>
      <c r="J1573">
        <v>26</v>
      </c>
      <c r="K1573" t="s">
        <v>21</v>
      </c>
      <c r="L1573">
        <v>2018</v>
      </c>
      <c r="M1573">
        <v>2</v>
      </c>
    </row>
    <row r="1574" spans="1:13" x14ac:dyDescent="0.25">
      <c r="A1574">
        <v>116923</v>
      </c>
      <c r="B1574" t="s">
        <v>580</v>
      </c>
      <c r="C1574" t="s">
        <v>14</v>
      </c>
      <c r="D1574" t="s">
        <v>19</v>
      </c>
      <c r="E1574" t="s">
        <v>578</v>
      </c>
      <c r="F1574" s="1">
        <v>43483.487685185188</v>
      </c>
      <c r="G1574">
        <v>2</v>
      </c>
      <c r="H1574">
        <v>77.739999999999995</v>
      </c>
      <c r="I1574">
        <v>155.47999999999999</v>
      </c>
      <c r="J1574">
        <v>26</v>
      </c>
      <c r="K1574" t="s">
        <v>21</v>
      </c>
      <c r="L1574">
        <v>2019</v>
      </c>
      <c r="M1574">
        <v>1</v>
      </c>
    </row>
    <row r="1575" spans="1:13" x14ac:dyDescent="0.25">
      <c r="A1575">
        <v>116932</v>
      </c>
      <c r="B1575" t="s">
        <v>581</v>
      </c>
      <c r="C1575" t="s">
        <v>14</v>
      </c>
      <c r="D1575" t="s">
        <v>19</v>
      </c>
      <c r="E1575" t="s">
        <v>578</v>
      </c>
      <c r="F1575" s="1">
        <v>43490.41233796296</v>
      </c>
      <c r="G1575">
        <v>1</v>
      </c>
      <c r="H1575">
        <v>104.67</v>
      </c>
      <c r="I1575">
        <v>104.67</v>
      </c>
      <c r="J1575">
        <v>26</v>
      </c>
      <c r="K1575" t="s">
        <v>21</v>
      </c>
      <c r="L1575">
        <v>2019</v>
      </c>
      <c r="M1575">
        <v>1</v>
      </c>
    </row>
    <row r="1576" spans="1:13" x14ac:dyDescent="0.25">
      <c r="A1576">
        <v>848626</v>
      </c>
      <c r="B1576" t="s">
        <v>582</v>
      </c>
      <c r="C1576" t="s">
        <v>14</v>
      </c>
      <c r="D1576" t="s">
        <v>19</v>
      </c>
      <c r="E1576" t="s">
        <v>583</v>
      </c>
      <c r="F1576" s="1">
        <v>43678.403043981481</v>
      </c>
      <c r="G1576">
        <v>1</v>
      </c>
      <c r="H1576">
        <v>113.48</v>
      </c>
      <c r="I1576">
        <v>113.48</v>
      </c>
      <c r="J1576">
        <v>26</v>
      </c>
      <c r="K1576" t="s">
        <v>21</v>
      </c>
      <c r="L1576">
        <v>2019</v>
      </c>
      <c r="M1576">
        <v>8</v>
      </c>
    </row>
    <row r="1577" spans="1:13" x14ac:dyDescent="0.25">
      <c r="A1577">
        <v>157525</v>
      </c>
      <c r="B1577" t="s">
        <v>584</v>
      </c>
      <c r="C1577" t="s">
        <v>14</v>
      </c>
      <c r="D1577" t="s">
        <v>19</v>
      </c>
      <c r="E1577" t="s">
        <v>585</v>
      </c>
      <c r="F1577" s="1">
        <v>43385.405856481484</v>
      </c>
      <c r="G1577">
        <v>1</v>
      </c>
      <c r="H1577">
        <v>97.53</v>
      </c>
      <c r="I1577">
        <v>97.53</v>
      </c>
      <c r="J1577">
        <v>26</v>
      </c>
      <c r="K1577" t="s">
        <v>21</v>
      </c>
      <c r="L1577">
        <v>2018</v>
      </c>
      <c r="M1577">
        <v>10</v>
      </c>
    </row>
    <row r="1578" spans="1:13" x14ac:dyDescent="0.25">
      <c r="A1578">
        <v>103591</v>
      </c>
      <c r="B1578" t="s">
        <v>586</v>
      </c>
      <c r="C1578" t="s">
        <v>14</v>
      </c>
      <c r="D1578" t="s">
        <v>19</v>
      </c>
      <c r="E1578" t="s">
        <v>587</v>
      </c>
      <c r="F1578" s="1">
        <v>43427.546168981484</v>
      </c>
      <c r="G1578">
        <v>1</v>
      </c>
      <c r="H1578">
        <v>431.64</v>
      </c>
      <c r="I1578">
        <v>431.64</v>
      </c>
      <c r="J1578">
        <v>26</v>
      </c>
      <c r="K1578" t="s">
        <v>21</v>
      </c>
      <c r="L1578">
        <v>2018</v>
      </c>
      <c r="M1578">
        <v>11</v>
      </c>
    </row>
    <row r="1579" spans="1:13" x14ac:dyDescent="0.25">
      <c r="A1579">
        <v>188498</v>
      </c>
      <c r="B1579" t="s">
        <v>588</v>
      </c>
      <c r="C1579" t="s">
        <v>14</v>
      </c>
      <c r="D1579" t="s">
        <v>19</v>
      </c>
      <c r="E1579" t="s">
        <v>587</v>
      </c>
      <c r="F1579" s="1">
        <v>43223.54583333333</v>
      </c>
      <c r="G1579">
        <v>1</v>
      </c>
      <c r="H1579">
        <v>166.91</v>
      </c>
      <c r="I1579">
        <v>166.91</v>
      </c>
      <c r="J1579">
        <v>26</v>
      </c>
      <c r="K1579" t="s">
        <v>21</v>
      </c>
      <c r="L1579">
        <v>2018</v>
      </c>
      <c r="M1579">
        <v>5</v>
      </c>
    </row>
    <row r="1580" spans="1:13" x14ac:dyDescent="0.25">
      <c r="A1580">
        <v>188498</v>
      </c>
      <c r="B1580" t="s">
        <v>588</v>
      </c>
      <c r="C1580" t="s">
        <v>14</v>
      </c>
      <c r="D1580" t="s">
        <v>19</v>
      </c>
      <c r="E1580" t="s">
        <v>587</v>
      </c>
      <c r="F1580" s="1">
        <v>43223.54583333333</v>
      </c>
      <c r="G1580">
        <v>1</v>
      </c>
      <c r="H1580">
        <v>166.91</v>
      </c>
      <c r="I1580">
        <v>166.91</v>
      </c>
      <c r="J1580">
        <v>26</v>
      </c>
      <c r="K1580" t="s">
        <v>21</v>
      </c>
      <c r="L1580">
        <v>2018</v>
      </c>
      <c r="M1580">
        <v>5</v>
      </c>
    </row>
    <row r="1581" spans="1:13" x14ac:dyDescent="0.25">
      <c r="A1581">
        <v>188498</v>
      </c>
      <c r="B1581" t="s">
        <v>588</v>
      </c>
      <c r="C1581" t="s">
        <v>14</v>
      </c>
      <c r="D1581" t="s">
        <v>19</v>
      </c>
      <c r="E1581" t="s">
        <v>587</v>
      </c>
      <c r="F1581" s="1">
        <v>43553.348553240743</v>
      </c>
      <c r="G1581">
        <v>1</v>
      </c>
      <c r="H1581">
        <v>167.33</v>
      </c>
      <c r="I1581">
        <v>167.33</v>
      </c>
      <c r="J1581">
        <v>26</v>
      </c>
      <c r="K1581" t="s">
        <v>21</v>
      </c>
      <c r="L1581">
        <v>2019</v>
      </c>
      <c r="M1581">
        <v>3</v>
      </c>
    </row>
    <row r="1582" spans="1:13" x14ac:dyDescent="0.25">
      <c r="A1582">
        <v>188498</v>
      </c>
      <c r="B1582" t="s">
        <v>588</v>
      </c>
      <c r="C1582" t="s">
        <v>14</v>
      </c>
      <c r="D1582" t="s">
        <v>19</v>
      </c>
      <c r="E1582" t="s">
        <v>587</v>
      </c>
      <c r="F1582" s="1">
        <v>43637.434710648151</v>
      </c>
      <c r="G1582">
        <v>1</v>
      </c>
      <c r="H1582">
        <v>166.91</v>
      </c>
      <c r="I1582">
        <v>166.91</v>
      </c>
      <c r="J1582">
        <v>26</v>
      </c>
      <c r="K1582" t="s">
        <v>21</v>
      </c>
      <c r="L1582">
        <v>2019</v>
      </c>
      <c r="M1582">
        <v>6</v>
      </c>
    </row>
    <row r="1583" spans="1:13" x14ac:dyDescent="0.25">
      <c r="A1583">
        <v>112572</v>
      </c>
      <c r="B1583" t="s">
        <v>589</v>
      </c>
      <c r="C1583" t="s">
        <v>14</v>
      </c>
      <c r="D1583" t="s">
        <v>19</v>
      </c>
      <c r="E1583" t="s">
        <v>590</v>
      </c>
      <c r="F1583" s="1">
        <v>43196.370219907411</v>
      </c>
      <c r="G1583">
        <v>1</v>
      </c>
      <c r="H1583">
        <v>64.23</v>
      </c>
      <c r="I1583">
        <v>64.23</v>
      </c>
      <c r="J1583">
        <v>26</v>
      </c>
      <c r="K1583" t="s">
        <v>21</v>
      </c>
      <c r="L1583">
        <v>2018</v>
      </c>
      <c r="M1583">
        <v>4</v>
      </c>
    </row>
    <row r="1584" spans="1:13" x14ac:dyDescent="0.25">
      <c r="A1584">
        <v>112572</v>
      </c>
      <c r="B1584" t="s">
        <v>589</v>
      </c>
      <c r="C1584" t="s">
        <v>14</v>
      </c>
      <c r="D1584" t="s">
        <v>19</v>
      </c>
      <c r="E1584" t="s">
        <v>590</v>
      </c>
      <c r="F1584" s="1">
        <v>43196.370219907411</v>
      </c>
      <c r="G1584">
        <v>1</v>
      </c>
      <c r="H1584">
        <v>64.86</v>
      </c>
      <c r="I1584">
        <v>64.86</v>
      </c>
      <c r="J1584">
        <v>26</v>
      </c>
      <c r="K1584" t="s">
        <v>21</v>
      </c>
      <c r="L1584">
        <v>2018</v>
      </c>
      <c r="M1584">
        <v>4</v>
      </c>
    </row>
    <row r="1585" spans="1:13" x14ac:dyDescent="0.25">
      <c r="A1585">
        <v>112572</v>
      </c>
      <c r="B1585" t="s">
        <v>589</v>
      </c>
      <c r="C1585" t="s">
        <v>14</v>
      </c>
      <c r="D1585" t="s">
        <v>19</v>
      </c>
      <c r="E1585" t="s">
        <v>590</v>
      </c>
      <c r="F1585" s="1">
        <v>43273.411238425928</v>
      </c>
      <c r="G1585">
        <v>1</v>
      </c>
      <c r="H1585">
        <v>64.23</v>
      </c>
      <c r="I1585">
        <v>64.23</v>
      </c>
      <c r="J1585">
        <v>26</v>
      </c>
      <c r="K1585" t="s">
        <v>21</v>
      </c>
      <c r="L1585">
        <v>2018</v>
      </c>
      <c r="M1585">
        <v>6</v>
      </c>
    </row>
    <row r="1586" spans="1:13" x14ac:dyDescent="0.25">
      <c r="A1586">
        <v>112572</v>
      </c>
      <c r="B1586" t="s">
        <v>589</v>
      </c>
      <c r="C1586" t="s">
        <v>14</v>
      </c>
      <c r="D1586" t="s">
        <v>19</v>
      </c>
      <c r="E1586" t="s">
        <v>590</v>
      </c>
      <c r="F1586" s="1">
        <v>43273.411238425928</v>
      </c>
      <c r="G1586">
        <v>1</v>
      </c>
      <c r="H1586">
        <v>64.23</v>
      </c>
      <c r="I1586">
        <v>64.23</v>
      </c>
      <c r="J1586">
        <v>26</v>
      </c>
      <c r="K1586" t="s">
        <v>21</v>
      </c>
      <c r="L1586">
        <v>2018</v>
      </c>
      <c r="M1586">
        <v>6</v>
      </c>
    </row>
    <row r="1587" spans="1:13" x14ac:dyDescent="0.25">
      <c r="A1587">
        <v>112572</v>
      </c>
      <c r="B1587" t="s">
        <v>589</v>
      </c>
      <c r="C1587" t="s">
        <v>14</v>
      </c>
      <c r="D1587" t="s">
        <v>19</v>
      </c>
      <c r="E1587" t="s">
        <v>590</v>
      </c>
      <c r="F1587" s="1">
        <v>43441.431423611109</v>
      </c>
      <c r="G1587">
        <v>1</v>
      </c>
      <c r="H1587">
        <v>64.86</v>
      </c>
      <c r="I1587">
        <v>64.86</v>
      </c>
      <c r="J1587">
        <v>26</v>
      </c>
      <c r="K1587" t="s">
        <v>21</v>
      </c>
      <c r="L1587">
        <v>2018</v>
      </c>
      <c r="M1587">
        <v>12</v>
      </c>
    </row>
    <row r="1588" spans="1:13" x14ac:dyDescent="0.25">
      <c r="A1588">
        <v>112572</v>
      </c>
      <c r="B1588" t="s">
        <v>589</v>
      </c>
      <c r="C1588" t="s">
        <v>14</v>
      </c>
      <c r="D1588" t="s">
        <v>19</v>
      </c>
      <c r="E1588" t="s">
        <v>590</v>
      </c>
      <c r="F1588" s="1">
        <v>43553.348553240743</v>
      </c>
      <c r="G1588">
        <v>2</v>
      </c>
      <c r="H1588">
        <v>64.86</v>
      </c>
      <c r="I1588">
        <v>129.72</v>
      </c>
      <c r="J1588">
        <v>26</v>
      </c>
      <c r="K1588" t="s">
        <v>21</v>
      </c>
      <c r="L1588">
        <v>2019</v>
      </c>
      <c r="M1588">
        <v>3</v>
      </c>
    </row>
    <row r="1589" spans="1:13" x14ac:dyDescent="0.25">
      <c r="A1589">
        <v>112572</v>
      </c>
      <c r="B1589" t="s">
        <v>589</v>
      </c>
      <c r="C1589" t="s">
        <v>14</v>
      </c>
      <c r="D1589" t="s">
        <v>19</v>
      </c>
      <c r="E1589" t="s">
        <v>590</v>
      </c>
      <c r="F1589" s="1">
        <v>43609.430601851855</v>
      </c>
      <c r="G1589">
        <v>2</v>
      </c>
      <c r="H1589">
        <v>64.86</v>
      </c>
      <c r="I1589">
        <v>129.72</v>
      </c>
      <c r="J1589">
        <v>26</v>
      </c>
      <c r="K1589" t="s">
        <v>21</v>
      </c>
      <c r="L1589">
        <v>2019</v>
      </c>
      <c r="M1589">
        <v>5</v>
      </c>
    </row>
    <row r="1590" spans="1:13" x14ac:dyDescent="0.25">
      <c r="A1590">
        <v>110086</v>
      </c>
      <c r="B1590" t="s">
        <v>591</v>
      </c>
      <c r="C1590" t="s">
        <v>14</v>
      </c>
      <c r="D1590" t="s">
        <v>54</v>
      </c>
      <c r="E1590" t="s">
        <v>592</v>
      </c>
      <c r="F1590" s="1">
        <v>43175.382280092592</v>
      </c>
      <c r="G1590">
        <v>2</v>
      </c>
      <c r="H1590">
        <v>1592.8</v>
      </c>
      <c r="I1590">
        <v>3185.6</v>
      </c>
      <c r="J1590">
        <v>26</v>
      </c>
      <c r="K1590" t="s">
        <v>21</v>
      </c>
      <c r="L1590">
        <v>2018</v>
      </c>
      <c r="M1590">
        <v>3</v>
      </c>
    </row>
    <row r="1591" spans="1:13" x14ac:dyDescent="0.25">
      <c r="A1591">
        <v>110086</v>
      </c>
      <c r="B1591" t="s">
        <v>591</v>
      </c>
      <c r="C1591" t="s">
        <v>14</v>
      </c>
      <c r="D1591" t="s">
        <v>54</v>
      </c>
      <c r="E1591" t="s">
        <v>592</v>
      </c>
      <c r="F1591" s="1">
        <v>43210.384432870371</v>
      </c>
      <c r="G1591">
        <v>2</v>
      </c>
      <c r="H1591">
        <v>1592.8</v>
      </c>
      <c r="I1591">
        <v>3185.6</v>
      </c>
      <c r="J1591">
        <v>26</v>
      </c>
      <c r="K1591" t="s">
        <v>21</v>
      </c>
      <c r="L1591">
        <v>2018</v>
      </c>
      <c r="M1591">
        <v>4</v>
      </c>
    </row>
    <row r="1592" spans="1:13" x14ac:dyDescent="0.25">
      <c r="A1592">
        <v>110086</v>
      </c>
      <c r="B1592" t="s">
        <v>591</v>
      </c>
      <c r="C1592" t="s">
        <v>14</v>
      </c>
      <c r="D1592" t="s">
        <v>54</v>
      </c>
      <c r="E1592" t="s">
        <v>592</v>
      </c>
      <c r="F1592" s="1">
        <v>43279.598611111112</v>
      </c>
      <c r="G1592">
        <v>3</v>
      </c>
      <c r="H1592">
        <v>1592.8</v>
      </c>
      <c r="I1592">
        <v>4778.3999999999996</v>
      </c>
      <c r="J1592">
        <v>26</v>
      </c>
      <c r="K1592" t="s">
        <v>21</v>
      </c>
      <c r="L1592">
        <v>2018</v>
      </c>
      <c r="M1592">
        <v>6</v>
      </c>
    </row>
    <row r="1593" spans="1:13" x14ac:dyDescent="0.25">
      <c r="A1593">
        <v>110086</v>
      </c>
      <c r="B1593" t="s">
        <v>591</v>
      </c>
      <c r="C1593" t="s">
        <v>14</v>
      </c>
      <c r="D1593" t="s">
        <v>54</v>
      </c>
      <c r="E1593" t="s">
        <v>592</v>
      </c>
      <c r="F1593" s="1">
        <v>43301.376932870371</v>
      </c>
      <c r="G1593">
        <v>3</v>
      </c>
      <c r="H1593">
        <v>1592.8</v>
      </c>
      <c r="I1593">
        <v>4778.3999999999996</v>
      </c>
      <c r="J1593">
        <v>26</v>
      </c>
      <c r="K1593" t="s">
        <v>21</v>
      </c>
      <c r="L1593">
        <v>2018</v>
      </c>
      <c r="M1593">
        <v>7</v>
      </c>
    </row>
    <row r="1594" spans="1:13" x14ac:dyDescent="0.25">
      <c r="A1594">
        <v>110086</v>
      </c>
      <c r="B1594" t="s">
        <v>591</v>
      </c>
      <c r="C1594" t="s">
        <v>14</v>
      </c>
      <c r="D1594" t="s">
        <v>54</v>
      </c>
      <c r="E1594" t="s">
        <v>592</v>
      </c>
      <c r="F1594" s="1">
        <v>43329.410879629628</v>
      </c>
      <c r="G1594">
        <v>2</v>
      </c>
      <c r="H1594">
        <v>1592.8</v>
      </c>
      <c r="I1594">
        <v>3185.6</v>
      </c>
      <c r="J1594">
        <v>26</v>
      </c>
      <c r="K1594" t="s">
        <v>21</v>
      </c>
      <c r="L1594">
        <v>2018</v>
      </c>
      <c r="M1594">
        <v>8</v>
      </c>
    </row>
    <row r="1595" spans="1:13" x14ac:dyDescent="0.25">
      <c r="A1595">
        <v>110086</v>
      </c>
      <c r="B1595" t="s">
        <v>591</v>
      </c>
      <c r="C1595" t="s">
        <v>14</v>
      </c>
      <c r="D1595" t="s">
        <v>54</v>
      </c>
      <c r="E1595" t="s">
        <v>592</v>
      </c>
      <c r="F1595" s="1">
        <v>43378.415011574078</v>
      </c>
      <c r="G1595">
        <v>2</v>
      </c>
      <c r="H1595">
        <v>1592.8</v>
      </c>
      <c r="I1595">
        <v>3185.6</v>
      </c>
      <c r="J1595">
        <v>26</v>
      </c>
      <c r="K1595" t="s">
        <v>21</v>
      </c>
      <c r="L1595">
        <v>2018</v>
      </c>
      <c r="M1595">
        <v>10</v>
      </c>
    </row>
    <row r="1596" spans="1:13" x14ac:dyDescent="0.25">
      <c r="A1596">
        <v>110086</v>
      </c>
      <c r="B1596" t="s">
        <v>591</v>
      </c>
      <c r="C1596" t="s">
        <v>14</v>
      </c>
      <c r="D1596" t="s">
        <v>54</v>
      </c>
      <c r="E1596" t="s">
        <v>592</v>
      </c>
      <c r="F1596" s="1">
        <v>43406.408402777779</v>
      </c>
      <c r="G1596">
        <v>2</v>
      </c>
      <c r="H1596">
        <v>1592.8</v>
      </c>
      <c r="I1596">
        <v>3185.6</v>
      </c>
      <c r="J1596">
        <v>26</v>
      </c>
      <c r="K1596" t="s">
        <v>21</v>
      </c>
      <c r="L1596">
        <v>2018</v>
      </c>
      <c r="M1596">
        <v>11</v>
      </c>
    </row>
    <row r="1597" spans="1:13" x14ac:dyDescent="0.25">
      <c r="A1597">
        <v>110086</v>
      </c>
      <c r="B1597" t="s">
        <v>591</v>
      </c>
      <c r="C1597" t="s">
        <v>14</v>
      </c>
      <c r="D1597" t="s">
        <v>54</v>
      </c>
      <c r="E1597" t="s">
        <v>592</v>
      </c>
      <c r="F1597" s="1">
        <v>43420.35527777778</v>
      </c>
      <c r="G1597">
        <v>0.8</v>
      </c>
      <c r="H1597">
        <v>1592.8</v>
      </c>
      <c r="I1597">
        <v>1274.24</v>
      </c>
      <c r="J1597">
        <v>26</v>
      </c>
      <c r="K1597" t="s">
        <v>21</v>
      </c>
      <c r="L1597">
        <v>2018</v>
      </c>
      <c r="M1597">
        <v>11</v>
      </c>
    </row>
    <row r="1598" spans="1:13" x14ac:dyDescent="0.25">
      <c r="A1598">
        <v>110086</v>
      </c>
      <c r="B1598" t="s">
        <v>591</v>
      </c>
      <c r="C1598" t="s">
        <v>14</v>
      </c>
      <c r="D1598" t="s">
        <v>54</v>
      </c>
      <c r="E1598" t="s">
        <v>592</v>
      </c>
      <c r="F1598" s="1">
        <v>43420.35527777778</v>
      </c>
      <c r="G1598">
        <v>1.2</v>
      </c>
      <c r="H1598">
        <v>1592.8</v>
      </c>
      <c r="I1598">
        <v>1911.36</v>
      </c>
      <c r="J1598">
        <v>26</v>
      </c>
      <c r="K1598" t="s">
        <v>21</v>
      </c>
      <c r="L1598">
        <v>2018</v>
      </c>
      <c r="M1598">
        <v>11</v>
      </c>
    </row>
    <row r="1599" spans="1:13" x14ac:dyDescent="0.25">
      <c r="A1599">
        <v>110086</v>
      </c>
      <c r="B1599" t="s">
        <v>591</v>
      </c>
      <c r="C1599" t="s">
        <v>14</v>
      </c>
      <c r="D1599" t="s">
        <v>54</v>
      </c>
      <c r="E1599" t="s">
        <v>592</v>
      </c>
      <c r="F1599" s="1">
        <v>43448.389907407407</v>
      </c>
      <c r="G1599">
        <v>3.1</v>
      </c>
      <c r="H1599">
        <v>1592.8</v>
      </c>
      <c r="I1599">
        <v>4937.68</v>
      </c>
      <c r="J1599">
        <v>26</v>
      </c>
      <c r="K1599" t="s">
        <v>21</v>
      </c>
      <c r="L1599">
        <v>2018</v>
      </c>
      <c r="M1599">
        <v>12</v>
      </c>
    </row>
    <row r="1600" spans="1:13" x14ac:dyDescent="0.25">
      <c r="A1600">
        <v>110086</v>
      </c>
      <c r="B1600" t="s">
        <v>591</v>
      </c>
      <c r="C1600" t="s">
        <v>14</v>
      </c>
      <c r="D1600" t="s">
        <v>54</v>
      </c>
      <c r="E1600" t="s">
        <v>592</v>
      </c>
      <c r="F1600" s="1">
        <v>43448.389907407407</v>
      </c>
      <c r="G1600">
        <v>1.9</v>
      </c>
      <c r="H1600">
        <v>1592.8</v>
      </c>
      <c r="I1600">
        <v>3026.32</v>
      </c>
      <c r="J1600">
        <v>26</v>
      </c>
      <c r="K1600" t="s">
        <v>21</v>
      </c>
      <c r="L1600">
        <v>2018</v>
      </c>
      <c r="M1600">
        <v>12</v>
      </c>
    </row>
    <row r="1601" spans="1:13" x14ac:dyDescent="0.25">
      <c r="A1601">
        <v>110086</v>
      </c>
      <c r="B1601" t="s">
        <v>591</v>
      </c>
      <c r="C1601" t="s">
        <v>14</v>
      </c>
      <c r="D1601" t="s">
        <v>54</v>
      </c>
      <c r="E1601" t="s">
        <v>592</v>
      </c>
      <c r="F1601" s="1">
        <v>43511.373055555552</v>
      </c>
      <c r="G1601">
        <v>1</v>
      </c>
      <c r="H1601">
        <v>1592.8</v>
      </c>
      <c r="I1601">
        <v>1592.8</v>
      </c>
      <c r="J1601">
        <v>26</v>
      </c>
      <c r="K1601" t="s">
        <v>21</v>
      </c>
      <c r="L1601">
        <v>2019</v>
      </c>
      <c r="M1601">
        <v>2</v>
      </c>
    </row>
    <row r="1602" spans="1:13" x14ac:dyDescent="0.25">
      <c r="A1602">
        <v>230353</v>
      </c>
      <c r="B1602" t="s">
        <v>593</v>
      </c>
      <c r="C1602" t="s">
        <v>14</v>
      </c>
      <c r="D1602" t="s">
        <v>77</v>
      </c>
      <c r="E1602" t="s">
        <v>592</v>
      </c>
      <c r="F1602" s="1">
        <v>43518.371192129627</v>
      </c>
      <c r="G1602">
        <v>2</v>
      </c>
      <c r="H1602">
        <v>1592.8</v>
      </c>
      <c r="I1602">
        <v>3185.6</v>
      </c>
      <c r="J1602">
        <v>26</v>
      </c>
      <c r="K1602" t="s">
        <v>21</v>
      </c>
      <c r="L1602">
        <v>2019</v>
      </c>
      <c r="M1602">
        <v>2</v>
      </c>
    </row>
    <row r="1603" spans="1:13" x14ac:dyDescent="0.25">
      <c r="A1603">
        <v>230353</v>
      </c>
      <c r="B1603" t="s">
        <v>593</v>
      </c>
      <c r="C1603" t="s">
        <v>14</v>
      </c>
      <c r="D1603" t="s">
        <v>77</v>
      </c>
      <c r="E1603" t="s">
        <v>592</v>
      </c>
      <c r="F1603" s="1">
        <v>43525.372881944444</v>
      </c>
      <c r="G1603">
        <v>2</v>
      </c>
      <c r="H1603">
        <v>1592.8</v>
      </c>
      <c r="I1603">
        <v>3185.6</v>
      </c>
      <c r="J1603">
        <v>26</v>
      </c>
      <c r="K1603" t="s">
        <v>21</v>
      </c>
      <c r="L1603">
        <v>2019</v>
      </c>
      <c r="M1603">
        <v>3</v>
      </c>
    </row>
    <row r="1604" spans="1:13" x14ac:dyDescent="0.25">
      <c r="A1604">
        <v>230353</v>
      </c>
      <c r="B1604" t="s">
        <v>593</v>
      </c>
      <c r="C1604" t="s">
        <v>14</v>
      </c>
      <c r="D1604" t="s">
        <v>77</v>
      </c>
      <c r="E1604" t="s">
        <v>592</v>
      </c>
      <c r="F1604" s="1">
        <v>43532.4371875</v>
      </c>
      <c r="G1604">
        <v>3</v>
      </c>
      <c r="H1604">
        <v>1592.8</v>
      </c>
      <c r="I1604">
        <v>4778.3999999999996</v>
      </c>
      <c r="J1604">
        <v>26</v>
      </c>
      <c r="K1604" t="s">
        <v>21</v>
      </c>
      <c r="L1604">
        <v>2019</v>
      </c>
      <c r="M1604">
        <v>3</v>
      </c>
    </row>
    <row r="1605" spans="1:13" x14ac:dyDescent="0.25">
      <c r="A1605">
        <v>230353</v>
      </c>
      <c r="B1605" t="s">
        <v>593</v>
      </c>
      <c r="C1605" t="s">
        <v>14</v>
      </c>
      <c r="D1605" t="s">
        <v>77</v>
      </c>
      <c r="E1605" t="s">
        <v>592</v>
      </c>
      <c r="F1605" s="1">
        <v>43567.440069444441</v>
      </c>
      <c r="G1605">
        <v>3</v>
      </c>
      <c r="H1605">
        <v>1592.8</v>
      </c>
      <c r="I1605">
        <v>4778.3999999999996</v>
      </c>
      <c r="J1605">
        <v>26</v>
      </c>
      <c r="K1605" t="s">
        <v>21</v>
      </c>
      <c r="L1605">
        <v>2019</v>
      </c>
      <c r="M1605">
        <v>4</v>
      </c>
    </row>
    <row r="1606" spans="1:13" x14ac:dyDescent="0.25">
      <c r="A1606">
        <v>230353</v>
      </c>
      <c r="B1606" t="s">
        <v>593</v>
      </c>
      <c r="C1606" t="s">
        <v>14</v>
      </c>
      <c r="D1606" t="s">
        <v>77</v>
      </c>
      <c r="E1606" t="s">
        <v>592</v>
      </c>
      <c r="F1606" s="1">
        <v>43572.496365740742</v>
      </c>
      <c r="G1606">
        <v>2</v>
      </c>
      <c r="H1606">
        <v>1592.8</v>
      </c>
      <c r="I1606">
        <v>3185.6</v>
      </c>
      <c r="J1606">
        <v>26</v>
      </c>
      <c r="K1606" t="s">
        <v>21</v>
      </c>
      <c r="L1606">
        <v>2019</v>
      </c>
      <c r="M1606">
        <v>4</v>
      </c>
    </row>
    <row r="1607" spans="1:13" x14ac:dyDescent="0.25">
      <c r="A1607">
        <v>230353</v>
      </c>
      <c r="B1607" t="s">
        <v>593</v>
      </c>
      <c r="C1607" t="s">
        <v>14</v>
      </c>
      <c r="D1607" t="s">
        <v>77</v>
      </c>
      <c r="E1607" t="s">
        <v>592</v>
      </c>
      <c r="F1607" s="1">
        <v>43588.500243055554</v>
      </c>
      <c r="G1607">
        <v>1</v>
      </c>
      <c r="H1607">
        <v>1592.8</v>
      </c>
      <c r="I1607">
        <v>1592.8</v>
      </c>
      <c r="J1607">
        <v>26</v>
      </c>
      <c r="K1607" t="s">
        <v>21</v>
      </c>
      <c r="L1607">
        <v>2019</v>
      </c>
      <c r="M1607">
        <v>5</v>
      </c>
    </row>
    <row r="1608" spans="1:13" x14ac:dyDescent="0.25">
      <c r="A1608">
        <v>230353</v>
      </c>
      <c r="B1608" t="s">
        <v>593</v>
      </c>
      <c r="C1608" t="s">
        <v>14</v>
      </c>
      <c r="D1608" t="s">
        <v>77</v>
      </c>
      <c r="E1608" t="s">
        <v>592</v>
      </c>
      <c r="F1608" s="1">
        <v>43595.37427083333</v>
      </c>
      <c r="G1608">
        <v>2</v>
      </c>
      <c r="H1608">
        <v>1592.8</v>
      </c>
      <c r="I1608">
        <v>3185.6</v>
      </c>
      <c r="J1608">
        <v>26</v>
      </c>
      <c r="K1608" t="s">
        <v>21</v>
      </c>
      <c r="L1608">
        <v>2019</v>
      </c>
      <c r="M1608">
        <v>5</v>
      </c>
    </row>
    <row r="1609" spans="1:13" x14ac:dyDescent="0.25">
      <c r="A1609">
        <v>230353</v>
      </c>
      <c r="B1609" t="s">
        <v>593</v>
      </c>
      <c r="C1609" t="s">
        <v>14</v>
      </c>
      <c r="D1609" t="s">
        <v>77</v>
      </c>
      <c r="E1609" t="s">
        <v>592</v>
      </c>
      <c r="F1609" s="1">
        <v>43602.374918981484</v>
      </c>
      <c r="G1609">
        <v>1</v>
      </c>
      <c r="H1609">
        <v>1592.8</v>
      </c>
      <c r="I1609">
        <v>1592.8</v>
      </c>
      <c r="J1609">
        <v>26</v>
      </c>
      <c r="K1609" t="s">
        <v>21</v>
      </c>
      <c r="L1609">
        <v>2019</v>
      </c>
      <c r="M1609">
        <v>5</v>
      </c>
    </row>
    <row r="1610" spans="1:13" x14ac:dyDescent="0.25">
      <c r="A1610">
        <v>230353</v>
      </c>
      <c r="B1610" t="s">
        <v>593</v>
      </c>
      <c r="C1610" t="s">
        <v>14</v>
      </c>
      <c r="D1610" t="s">
        <v>77</v>
      </c>
      <c r="E1610" t="s">
        <v>592</v>
      </c>
      <c r="F1610" s="1">
        <v>43609.34578703704</v>
      </c>
      <c r="G1610">
        <v>1</v>
      </c>
      <c r="H1610">
        <v>1592.8</v>
      </c>
      <c r="I1610">
        <v>1592.8</v>
      </c>
      <c r="J1610">
        <v>26</v>
      </c>
      <c r="K1610" t="s">
        <v>21</v>
      </c>
      <c r="L1610">
        <v>2019</v>
      </c>
      <c r="M1610">
        <v>5</v>
      </c>
    </row>
    <row r="1611" spans="1:13" x14ac:dyDescent="0.25">
      <c r="A1611">
        <v>230353</v>
      </c>
      <c r="B1611" t="s">
        <v>593</v>
      </c>
      <c r="C1611" t="s">
        <v>14</v>
      </c>
      <c r="D1611" t="s">
        <v>77</v>
      </c>
      <c r="E1611" t="s">
        <v>592</v>
      </c>
      <c r="F1611" s="1">
        <v>43630.413229166668</v>
      </c>
      <c r="G1611">
        <v>1</v>
      </c>
      <c r="H1611">
        <v>1592.8</v>
      </c>
      <c r="I1611">
        <v>1592.8</v>
      </c>
      <c r="J1611">
        <v>26</v>
      </c>
      <c r="K1611" t="s">
        <v>21</v>
      </c>
      <c r="L1611">
        <v>2019</v>
      </c>
      <c r="M1611">
        <v>6</v>
      </c>
    </row>
    <row r="1612" spans="1:13" x14ac:dyDescent="0.25">
      <c r="A1612">
        <v>230353</v>
      </c>
      <c r="B1612" t="s">
        <v>593</v>
      </c>
      <c r="C1612" t="s">
        <v>14</v>
      </c>
      <c r="D1612" t="s">
        <v>77</v>
      </c>
      <c r="E1612" t="s">
        <v>592</v>
      </c>
      <c r="F1612" s="1">
        <v>43637.401446759257</v>
      </c>
      <c r="G1612">
        <v>3</v>
      </c>
      <c r="H1612">
        <v>1592.8</v>
      </c>
      <c r="I1612">
        <v>4778.3999999999996</v>
      </c>
      <c r="J1612">
        <v>26</v>
      </c>
      <c r="K1612" t="s">
        <v>21</v>
      </c>
      <c r="L1612">
        <v>2019</v>
      </c>
      <c r="M1612">
        <v>6</v>
      </c>
    </row>
    <row r="1613" spans="1:13" x14ac:dyDescent="0.25">
      <c r="A1613">
        <v>230353</v>
      </c>
      <c r="B1613" t="s">
        <v>593</v>
      </c>
      <c r="C1613" t="s">
        <v>14</v>
      </c>
      <c r="D1613" t="s">
        <v>77</v>
      </c>
      <c r="E1613" t="s">
        <v>592</v>
      </c>
      <c r="F1613" s="1">
        <v>43644.396724537037</v>
      </c>
      <c r="G1613">
        <v>2</v>
      </c>
      <c r="H1613">
        <v>1592.8</v>
      </c>
      <c r="I1613">
        <v>3185.6</v>
      </c>
      <c r="J1613">
        <v>26</v>
      </c>
      <c r="K1613" t="s">
        <v>21</v>
      </c>
      <c r="L1613">
        <v>2019</v>
      </c>
      <c r="M1613">
        <v>6</v>
      </c>
    </row>
    <row r="1614" spans="1:13" x14ac:dyDescent="0.25">
      <c r="A1614">
        <v>230353</v>
      </c>
      <c r="B1614" t="s">
        <v>593</v>
      </c>
      <c r="C1614" t="s">
        <v>14</v>
      </c>
      <c r="D1614" t="s">
        <v>77</v>
      </c>
      <c r="E1614" t="s">
        <v>592</v>
      </c>
      <c r="F1614" s="1">
        <v>43650.485810185186</v>
      </c>
      <c r="G1614">
        <v>3</v>
      </c>
      <c r="H1614">
        <v>1592.8</v>
      </c>
      <c r="I1614">
        <v>4778.3999999999996</v>
      </c>
      <c r="J1614">
        <v>26</v>
      </c>
      <c r="K1614" t="s">
        <v>21</v>
      </c>
      <c r="L1614">
        <v>2019</v>
      </c>
      <c r="M1614">
        <v>7</v>
      </c>
    </row>
    <row r="1615" spans="1:13" x14ac:dyDescent="0.25">
      <c r="A1615">
        <v>230353</v>
      </c>
      <c r="B1615" t="s">
        <v>593</v>
      </c>
      <c r="C1615" t="s">
        <v>14</v>
      </c>
      <c r="D1615" t="s">
        <v>77</v>
      </c>
      <c r="E1615" t="s">
        <v>592</v>
      </c>
      <c r="F1615" s="1">
        <v>43665.339004629626</v>
      </c>
      <c r="G1615">
        <v>2</v>
      </c>
      <c r="H1615">
        <v>1592.8</v>
      </c>
      <c r="I1615">
        <v>3185.6</v>
      </c>
      <c r="J1615">
        <v>26</v>
      </c>
      <c r="K1615" t="s">
        <v>21</v>
      </c>
      <c r="L1615">
        <v>2019</v>
      </c>
      <c r="M1615">
        <v>7</v>
      </c>
    </row>
    <row r="1616" spans="1:13" x14ac:dyDescent="0.25">
      <c r="A1616">
        <v>230353</v>
      </c>
      <c r="B1616" t="s">
        <v>593</v>
      </c>
      <c r="C1616" t="s">
        <v>14</v>
      </c>
      <c r="D1616" t="s">
        <v>77</v>
      </c>
      <c r="E1616" t="s">
        <v>592</v>
      </c>
      <c r="F1616" s="1">
        <v>43679.412847222222</v>
      </c>
      <c r="G1616">
        <v>0.1</v>
      </c>
      <c r="H1616">
        <v>1592.8</v>
      </c>
      <c r="I1616">
        <v>159.28</v>
      </c>
      <c r="J1616">
        <v>26</v>
      </c>
      <c r="K1616" t="s">
        <v>21</v>
      </c>
      <c r="L1616">
        <v>2019</v>
      </c>
      <c r="M1616">
        <v>8</v>
      </c>
    </row>
    <row r="1617" spans="1:13" x14ac:dyDescent="0.25">
      <c r="A1617">
        <v>230353</v>
      </c>
      <c r="B1617" t="s">
        <v>593</v>
      </c>
      <c r="C1617" t="s">
        <v>14</v>
      </c>
      <c r="D1617" t="s">
        <v>77</v>
      </c>
      <c r="E1617" t="s">
        <v>592</v>
      </c>
      <c r="F1617" s="1">
        <v>43679.412847222222</v>
      </c>
      <c r="G1617">
        <v>1.9</v>
      </c>
      <c r="H1617">
        <v>1592.8</v>
      </c>
      <c r="I1617">
        <v>3026.32</v>
      </c>
      <c r="J1617">
        <v>26</v>
      </c>
      <c r="K1617" t="s">
        <v>21</v>
      </c>
      <c r="L1617">
        <v>2019</v>
      </c>
      <c r="M1617">
        <v>8</v>
      </c>
    </row>
    <row r="1618" spans="1:13" x14ac:dyDescent="0.25">
      <c r="A1618">
        <v>230353</v>
      </c>
      <c r="B1618" t="s">
        <v>593</v>
      </c>
      <c r="C1618" t="s">
        <v>14</v>
      </c>
      <c r="D1618" t="s">
        <v>77</v>
      </c>
      <c r="E1618" t="s">
        <v>592</v>
      </c>
      <c r="F1618" s="1">
        <v>43735.383668981478</v>
      </c>
      <c r="G1618">
        <v>2</v>
      </c>
      <c r="H1618">
        <v>1592.8</v>
      </c>
      <c r="I1618">
        <v>3185.6</v>
      </c>
      <c r="J1618">
        <v>26</v>
      </c>
      <c r="K1618" t="s">
        <v>21</v>
      </c>
      <c r="L1618">
        <v>2019</v>
      </c>
      <c r="M1618">
        <v>9</v>
      </c>
    </row>
    <row r="1619" spans="1:13" x14ac:dyDescent="0.25">
      <c r="A1619">
        <v>230353</v>
      </c>
      <c r="B1619" t="s">
        <v>593</v>
      </c>
      <c r="C1619" t="s">
        <v>14</v>
      </c>
      <c r="D1619" t="s">
        <v>77</v>
      </c>
      <c r="E1619" t="s">
        <v>592</v>
      </c>
      <c r="F1619" s="1">
        <v>43749.38140046296</v>
      </c>
      <c r="G1619">
        <v>1</v>
      </c>
      <c r="H1619">
        <v>1758.33</v>
      </c>
      <c r="I1619">
        <v>1758.33</v>
      </c>
      <c r="J1619">
        <v>26</v>
      </c>
      <c r="K1619" t="s">
        <v>21</v>
      </c>
      <c r="L1619">
        <v>2019</v>
      </c>
      <c r="M1619">
        <v>10</v>
      </c>
    </row>
    <row r="1620" spans="1:13" x14ac:dyDescent="0.25">
      <c r="A1620">
        <v>230353</v>
      </c>
      <c r="B1620" t="s">
        <v>593</v>
      </c>
      <c r="C1620" t="s">
        <v>14</v>
      </c>
      <c r="D1620" t="s">
        <v>77</v>
      </c>
      <c r="E1620" t="s">
        <v>592</v>
      </c>
      <c r="F1620" s="1">
        <v>43749.38140046296</v>
      </c>
      <c r="G1620">
        <v>1</v>
      </c>
      <c r="H1620">
        <v>1758.33</v>
      </c>
      <c r="I1620">
        <v>1758.33</v>
      </c>
      <c r="J1620">
        <v>26</v>
      </c>
      <c r="K1620" t="s">
        <v>21</v>
      </c>
      <c r="L1620">
        <v>2019</v>
      </c>
      <c r="M1620">
        <v>10</v>
      </c>
    </row>
    <row r="1621" spans="1:13" x14ac:dyDescent="0.25">
      <c r="A1621">
        <v>230353</v>
      </c>
      <c r="B1621" t="s">
        <v>593</v>
      </c>
      <c r="C1621" t="s">
        <v>14</v>
      </c>
      <c r="D1621" t="s">
        <v>77</v>
      </c>
      <c r="E1621" t="s">
        <v>592</v>
      </c>
      <c r="F1621" s="1">
        <v>43756.395601851851</v>
      </c>
      <c r="G1621">
        <v>1.8</v>
      </c>
      <c r="H1621">
        <v>1758.33</v>
      </c>
      <c r="I1621">
        <v>3164.99</v>
      </c>
      <c r="J1621">
        <v>26</v>
      </c>
      <c r="K1621" t="s">
        <v>21</v>
      </c>
      <c r="L1621">
        <v>2019</v>
      </c>
      <c r="M1621">
        <v>10</v>
      </c>
    </row>
    <row r="1622" spans="1:13" x14ac:dyDescent="0.25">
      <c r="A1622">
        <v>230353</v>
      </c>
      <c r="B1622" t="s">
        <v>593</v>
      </c>
      <c r="C1622" t="s">
        <v>14</v>
      </c>
      <c r="D1622" t="s">
        <v>77</v>
      </c>
      <c r="E1622" t="s">
        <v>592</v>
      </c>
      <c r="F1622" s="1">
        <v>43756.395601851851</v>
      </c>
      <c r="G1622">
        <v>0.2</v>
      </c>
      <c r="H1622">
        <v>1758.33</v>
      </c>
      <c r="I1622">
        <v>351.67</v>
      </c>
      <c r="J1622">
        <v>26</v>
      </c>
      <c r="K1622" t="s">
        <v>21</v>
      </c>
      <c r="L1622">
        <v>2019</v>
      </c>
      <c r="M1622">
        <v>10</v>
      </c>
    </row>
    <row r="1623" spans="1:13" x14ac:dyDescent="0.25">
      <c r="A1623">
        <v>230353</v>
      </c>
      <c r="B1623" t="s">
        <v>593</v>
      </c>
      <c r="C1623" t="s">
        <v>14</v>
      </c>
      <c r="D1623" t="s">
        <v>77</v>
      </c>
      <c r="E1623" t="s">
        <v>592</v>
      </c>
      <c r="F1623" s="1">
        <v>43798.340243055558</v>
      </c>
      <c r="G1623">
        <v>3</v>
      </c>
      <c r="H1623">
        <v>1592.8</v>
      </c>
      <c r="I1623">
        <v>4778.3999999999996</v>
      </c>
      <c r="J1623">
        <v>26</v>
      </c>
      <c r="K1623" t="s">
        <v>21</v>
      </c>
      <c r="L1623">
        <v>2019</v>
      </c>
      <c r="M1623">
        <v>11</v>
      </c>
    </row>
    <row r="1624" spans="1:13" x14ac:dyDescent="0.25">
      <c r="A1624">
        <v>230353</v>
      </c>
      <c r="B1624" t="s">
        <v>593</v>
      </c>
      <c r="C1624" t="s">
        <v>14</v>
      </c>
      <c r="D1624" t="s">
        <v>77</v>
      </c>
      <c r="E1624" t="s">
        <v>592</v>
      </c>
      <c r="F1624" s="1">
        <v>43805.406064814815</v>
      </c>
      <c r="G1624">
        <v>2</v>
      </c>
      <c r="H1624">
        <v>1592.8</v>
      </c>
      <c r="I1624">
        <v>3185.6</v>
      </c>
      <c r="J1624">
        <v>26</v>
      </c>
      <c r="K1624" t="s">
        <v>21</v>
      </c>
      <c r="L1624">
        <v>2019</v>
      </c>
      <c r="M1624">
        <v>12</v>
      </c>
    </row>
    <row r="1625" spans="1:13" x14ac:dyDescent="0.25">
      <c r="A1625">
        <v>230353</v>
      </c>
      <c r="B1625" t="s">
        <v>593</v>
      </c>
      <c r="C1625" t="s">
        <v>14</v>
      </c>
      <c r="D1625" t="s">
        <v>77</v>
      </c>
      <c r="E1625" t="s">
        <v>592</v>
      </c>
      <c r="F1625" s="1">
        <v>43812.414884259262</v>
      </c>
      <c r="G1625">
        <v>2</v>
      </c>
      <c r="H1625">
        <v>1592.8</v>
      </c>
      <c r="I1625">
        <v>3185.6</v>
      </c>
      <c r="J1625">
        <v>26</v>
      </c>
      <c r="K1625" t="s">
        <v>21</v>
      </c>
      <c r="L1625">
        <v>2019</v>
      </c>
      <c r="M1625">
        <v>12</v>
      </c>
    </row>
    <row r="1626" spans="1:13" x14ac:dyDescent="0.25">
      <c r="A1626">
        <v>191788</v>
      </c>
      <c r="B1626" t="s">
        <v>594</v>
      </c>
      <c r="C1626" t="s">
        <v>14</v>
      </c>
      <c r="D1626" t="s">
        <v>19</v>
      </c>
      <c r="E1626" t="s">
        <v>595</v>
      </c>
      <c r="F1626" s="1">
        <v>43175.372418981482</v>
      </c>
      <c r="G1626">
        <v>5</v>
      </c>
      <c r="H1626">
        <v>9.1199999999999992</v>
      </c>
      <c r="I1626">
        <v>45.6</v>
      </c>
      <c r="J1626">
        <v>26</v>
      </c>
      <c r="K1626" t="s">
        <v>21</v>
      </c>
      <c r="L1626">
        <v>2018</v>
      </c>
      <c r="M1626">
        <v>3</v>
      </c>
    </row>
    <row r="1627" spans="1:13" x14ac:dyDescent="0.25">
      <c r="A1627">
        <v>191788</v>
      </c>
      <c r="B1627" t="s">
        <v>594</v>
      </c>
      <c r="C1627" t="s">
        <v>14</v>
      </c>
      <c r="D1627" t="s">
        <v>19</v>
      </c>
      <c r="E1627" t="s">
        <v>595</v>
      </c>
      <c r="F1627" s="1">
        <v>43203.413263888891</v>
      </c>
      <c r="G1627">
        <v>6</v>
      </c>
      <c r="H1627">
        <v>9.1199999999999992</v>
      </c>
      <c r="I1627">
        <v>54.72</v>
      </c>
      <c r="J1627">
        <v>26</v>
      </c>
      <c r="K1627" t="s">
        <v>21</v>
      </c>
      <c r="L1627">
        <v>2018</v>
      </c>
      <c r="M1627">
        <v>4</v>
      </c>
    </row>
    <row r="1628" spans="1:13" x14ac:dyDescent="0.25">
      <c r="A1628">
        <v>191788</v>
      </c>
      <c r="B1628" t="s">
        <v>594</v>
      </c>
      <c r="C1628" t="s">
        <v>14</v>
      </c>
      <c r="D1628" t="s">
        <v>19</v>
      </c>
      <c r="E1628" t="s">
        <v>595</v>
      </c>
      <c r="F1628" s="1">
        <v>43203.413263888891</v>
      </c>
      <c r="G1628">
        <v>4</v>
      </c>
      <c r="H1628">
        <v>9.1199999999999992</v>
      </c>
      <c r="I1628">
        <v>36.479999999999997</v>
      </c>
      <c r="J1628">
        <v>26</v>
      </c>
      <c r="K1628" t="s">
        <v>21</v>
      </c>
      <c r="L1628">
        <v>2018</v>
      </c>
      <c r="M1628">
        <v>4</v>
      </c>
    </row>
    <row r="1629" spans="1:13" x14ac:dyDescent="0.25">
      <c r="A1629">
        <v>191788</v>
      </c>
      <c r="B1629" t="s">
        <v>594</v>
      </c>
      <c r="C1629" t="s">
        <v>14</v>
      </c>
      <c r="D1629" t="s">
        <v>19</v>
      </c>
      <c r="E1629" t="s">
        <v>595</v>
      </c>
      <c r="F1629" s="1">
        <v>43245.407777777778</v>
      </c>
      <c r="G1629">
        <v>8</v>
      </c>
      <c r="H1629">
        <v>9.1199999999999992</v>
      </c>
      <c r="I1629">
        <v>72.959999999999994</v>
      </c>
      <c r="J1629">
        <v>26</v>
      </c>
      <c r="K1629" t="s">
        <v>21</v>
      </c>
      <c r="L1629">
        <v>2018</v>
      </c>
      <c r="M1629">
        <v>5</v>
      </c>
    </row>
    <row r="1630" spans="1:13" x14ac:dyDescent="0.25">
      <c r="A1630">
        <v>191788</v>
      </c>
      <c r="B1630" t="s">
        <v>594</v>
      </c>
      <c r="C1630" t="s">
        <v>14</v>
      </c>
      <c r="D1630" t="s">
        <v>19</v>
      </c>
      <c r="E1630" t="s">
        <v>595</v>
      </c>
      <c r="F1630" s="1">
        <v>43280.351493055554</v>
      </c>
      <c r="G1630">
        <v>3</v>
      </c>
      <c r="H1630">
        <v>9.1199999999999992</v>
      </c>
      <c r="I1630">
        <v>27.36</v>
      </c>
      <c r="J1630">
        <v>26</v>
      </c>
      <c r="K1630" t="s">
        <v>21</v>
      </c>
      <c r="L1630">
        <v>2018</v>
      </c>
      <c r="M1630">
        <v>6</v>
      </c>
    </row>
    <row r="1631" spans="1:13" x14ac:dyDescent="0.25">
      <c r="A1631">
        <v>191788</v>
      </c>
      <c r="B1631" t="s">
        <v>594</v>
      </c>
      <c r="C1631" t="s">
        <v>14</v>
      </c>
      <c r="D1631" t="s">
        <v>19</v>
      </c>
      <c r="E1631" t="s">
        <v>595</v>
      </c>
      <c r="F1631" s="1">
        <v>43280.351493055554</v>
      </c>
      <c r="G1631">
        <v>5</v>
      </c>
      <c r="H1631">
        <v>9.1199999999999992</v>
      </c>
      <c r="I1631">
        <v>45.6</v>
      </c>
      <c r="J1631">
        <v>26</v>
      </c>
      <c r="K1631" t="s">
        <v>21</v>
      </c>
      <c r="L1631">
        <v>2018</v>
      </c>
      <c r="M1631">
        <v>6</v>
      </c>
    </row>
    <row r="1632" spans="1:13" x14ac:dyDescent="0.25">
      <c r="A1632">
        <v>191788</v>
      </c>
      <c r="B1632" t="s">
        <v>594</v>
      </c>
      <c r="C1632" t="s">
        <v>14</v>
      </c>
      <c r="D1632" t="s">
        <v>19</v>
      </c>
      <c r="E1632" t="s">
        <v>595</v>
      </c>
      <c r="F1632" s="1">
        <v>43308.345277777778</v>
      </c>
      <c r="G1632">
        <v>9</v>
      </c>
      <c r="H1632">
        <v>9.1199999999999992</v>
      </c>
      <c r="I1632">
        <v>82.08</v>
      </c>
      <c r="J1632">
        <v>26</v>
      </c>
      <c r="K1632" t="s">
        <v>21</v>
      </c>
      <c r="L1632">
        <v>2018</v>
      </c>
      <c r="M1632">
        <v>7</v>
      </c>
    </row>
    <row r="1633" spans="1:13" x14ac:dyDescent="0.25">
      <c r="A1633">
        <v>191788</v>
      </c>
      <c r="B1633" t="s">
        <v>594</v>
      </c>
      <c r="C1633" t="s">
        <v>14</v>
      </c>
      <c r="D1633" t="s">
        <v>19</v>
      </c>
      <c r="E1633" t="s">
        <v>595</v>
      </c>
      <c r="F1633" s="1">
        <v>43311.382430555554</v>
      </c>
      <c r="G1633">
        <v>1</v>
      </c>
      <c r="H1633">
        <v>9.1199999999999992</v>
      </c>
      <c r="I1633">
        <v>9.1199999999999992</v>
      </c>
      <c r="J1633">
        <v>26</v>
      </c>
      <c r="K1633" t="s">
        <v>21</v>
      </c>
      <c r="L1633">
        <v>2018</v>
      </c>
      <c r="M1633">
        <v>7</v>
      </c>
    </row>
    <row r="1634" spans="1:13" x14ac:dyDescent="0.25">
      <c r="A1634">
        <v>191788</v>
      </c>
      <c r="B1634" t="s">
        <v>594</v>
      </c>
      <c r="C1634" t="s">
        <v>14</v>
      </c>
      <c r="D1634" t="s">
        <v>19</v>
      </c>
      <c r="E1634" t="s">
        <v>595</v>
      </c>
      <c r="F1634" s="1">
        <v>43434.351099537038</v>
      </c>
      <c r="G1634">
        <v>5</v>
      </c>
      <c r="H1634">
        <v>9.1199999999999992</v>
      </c>
      <c r="I1634">
        <v>45.6</v>
      </c>
      <c r="J1634">
        <v>26</v>
      </c>
      <c r="K1634" t="s">
        <v>21</v>
      </c>
      <c r="L1634">
        <v>2018</v>
      </c>
      <c r="M1634">
        <v>11</v>
      </c>
    </row>
    <row r="1635" spans="1:13" x14ac:dyDescent="0.25">
      <c r="A1635">
        <v>191788</v>
      </c>
      <c r="B1635" t="s">
        <v>594</v>
      </c>
      <c r="C1635" t="s">
        <v>14</v>
      </c>
      <c r="D1635" t="s">
        <v>19</v>
      </c>
      <c r="E1635" t="s">
        <v>595</v>
      </c>
      <c r="F1635" s="1">
        <v>43553.348553240743</v>
      </c>
      <c r="G1635">
        <v>8</v>
      </c>
      <c r="H1635">
        <v>9.16</v>
      </c>
      <c r="I1635">
        <v>73.28</v>
      </c>
      <c r="J1635">
        <v>26</v>
      </c>
      <c r="K1635" t="s">
        <v>21</v>
      </c>
      <c r="L1635">
        <v>2019</v>
      </c>
      <c r="M1635">
        <v>3</v>
      </c>
    </row>
    <row r="1636" spans="1:13" x14ac:dyDescent="0.25">
      <c r="A1636">
        <v>191788</v>
      </c>
      <c r="B1636" t="s">
        <v>594</v>
      </c>
      <c r="C1636" t="s">
        <v>14</v>
      </c>
      <c r="D1636" t="s">
        <v>19</v>
      </c>
      <c r="E1636" t="s">
        <v>595</v>
      </c>
      <c r="F1636" s="1">
        <v>43567.413877314815</v>
      </c>
      <c r="G1636">
        <v>10</v>
      </c>
      <c r="H1636">
        <v>9.16</v>
      </c>
      <c r="I1636">
        <v>91.6</v>
      </c>
      <c r="J1636">
        <v>26</v>
      </c>
      <c r="K1636" t="s">
        <v>21</v>
      </c>
      <c r="L1636">
        <v>2019</v>
      </c>
      <c r="M1636">
        <v>4</v>
      </c>
    </row>
    <row r="1637" spans="1:13" x14ac:dyDescent="0.25">
      <c r="A1637">
        <v>191788</v>
      </c>
      <c r="B1637" t="s">
        <v>594</v>
      </c>
      <c r="C1637" t="s">
        <v>14</v>
      </c>
      <c r="D1637" t="s">
        <v>19</v>
      </c>
      <c r="E1637" t="s">
        <v>595</v>
      </c>
      <c r="F1637" s="1">
        <v>43686.393900462965</v>
      </c>
      <c r="G1637">
        <v>6</v>
      </c>
      <c r="H1637">
        <v>9.1199999999999992</v>
      </c>
      <c r="I1637">
        <v>54.72</v>
      </c>
      <c r="J1637">
        <v>26</v>
      </c>
      <c r="K1637" t="s">
        <v>21</v>
      </c>
      <c r="L1637">
        <v>2019</v>
      </c>
      <c r="M1637">
        <v>8</v>
      </c>
    </row>
    <row r="1638" spans="1:13" x14ac:dyDescent="0.25">
      <c r="A1638">
        <v>191788</v>
      </c>
      <c r="B1638" t="s">
        <v>594</v>
      </c>
      <c r="C1638" t="s">
        <v>14</v>
      </c>
      <c r="D1638" t="s">
        <v>19</v>
      </c>
      <c r="E1638" t="s">
        <v>595</v>
      </c>
      <c r="F1638" s="1">
        <v>43749.450150462966</v>
      </c>
      <c r="G1638">
        <v>5</v>
      </c>
      <c r="H1638">
        <v>9.1199999999999992</v>
      </c>
      <c r="I1638">
        <v>45.6</v>
      </c>
      <c r="J1638">
        <v>26</v>
      </c>
      <c r="K1638" t="s">
        <v>21</v>
      </c>
      <c r="L1638">
        <v>2019</v>
      </c>
      <c r="M1638">
        <v>10</v>
      </c>
    </row>
    <row r="1639" spans="1:13" x14ac:dyDescent="0.25">
      <c r="A1639">
        <v>191788</v>
      </c>
      <c r="B1639" t="s">
        <v>594</v>
      </c>
      <c r="C1639" t="s">
        <v>14</v>
      </c>
      <c r="D1639" t="s">
        <v>19</v>
      </c>
      <c r="E1639" t="s">
        <v>595</v>
      </c>
      <c r="F1639" s="1">
        <v>43791.438564814816</v>
      </c>
      <c r="G1639">
        <v>10</v>
      </c>
      <c r="H1639">
        <v>9.1199999999999992</v>
      </c>
      <c r="I1639">
        <v>91.2</v>
      </c>
      <c r="J1639">
        <v>26</v>
      </c>
      <c r="K1639" t="s">
        <v>21</v>
      </c>
      <c r="L1639">
        <v>2019</v>
      </c>
      <c r="M1639">
        <v>11</v>
      </c>
    </row>
    <row r="1640" spans="1:13" x14ac:dyDescent="0.25">
      <c r="A1640">
        <v>106618</v>
      </c>
      <c r="B1640" t="s">
        <v>596</v>
      </c>
      <c r="C1640" t="s">
        <v>14</v>
      </c>
      <c r="D1640" t="s">
        <v>19</v>
      </c>
      <c r="E1640" t="s">
        <v>595</v>
      </c>
      <c r="F1640" s="1">
        <v>43147.419270833336</v>
      </c>
      <c r="G1640">
        <v>7</v>
      </c>
      <c r="H1640">
        <v>19.59</v>
      </c>
      <c r="I1640">
        <v>137.13</v>
      </c>
      <c r="J1640">
        <v>26</v>
      </c>
      <c r="K1640" t="s">
        <v>21</v>
      </c>
      <c r="L1640">
        <v>2018</v>
      </c>
      <c r="M1640">
        <v>2</v>
      </c>
    </row>
    <row r="1641" spans="1:13" x14ac:dyDescent="0.25">
      <c r="A1641">
        <v>106618</v>
      </c>
      <c r="B1641" t="s">
        <v>596</v>
      </c>
      <c r="C1641" t="s">
        <v>14</v>
      </c>
      <c r="D1641" t="s">
        <v>19</v>
      </c>
      <c r="E1641" t="s">
        <v>595</v>
      </c>
      <c r="F1641" s="1">
        <v>43147.419270833336</v>
      </c>
      <c r="G1641">
        <v>3</v>
      </c>
      <c r="H1641">
        <v>19.57</v>
      </c>
      <c r="I1641">
        <v>58.71</v>
      </c>
      <c r="J1641">
        <v>26</v>
      </c>
      <c r="K1641" t="s">
        <v>21</v>
      </c>
      <c r="L1641">
        <v>2018</v>
      </c>
      <c r="M1641">
        <v>2</v>
      </c>
    </row>
    <row r="1642" spans="1:13" x14ac:dyDescent="0.25">
      <c r="A1642">
        <v>106618</v>
      </c>
      <c r="B1642" t="s">
        <v>596</v>
      </c>
      <c r="C1642" t="s">
        <v>14</v>
      </c>
      <c r="D1642" t="s">
        <v>19</v>
      </c>
      <c r="E1642" t="s">
        <v>595</v>
      </c>
      <c r="F1642" s="1">
        <v>43168.342291666668</v>
      </c>
      <c r="G1642">
        <v>6</v>
      </c>
      <c r="H1642">
        <v>19.59</v>
      </c>
      <c r="I1642">
        <v>117.54</v>
      </c>
      <c r="J1642">
        <v>26</v>
      </c>
      <c r="K1642" t="s">
        <v>21</v>
      </c>
      <c r="L1642">
        <v>2018</v>
      </c>
      <c r="M1642">
        <v>3</v>
      </c>
    </row>
    <row r="1643" spans="1:13" x14ac:dyDescent="0.25">
      <c r="A1643">
        <v>106618</v>
      </c>
      <c r="B1643" t="s">
        <v>596</v>
      </c>
      <c r="C1643" t="s">
        <v>14</v>
      </c>
      <c r="D1643" t="s">
        <v>19</v>
      </c>
      <c r="E1643" t="s">
        <v>595</v>
      </c>
      <c r="F1643" s="1">
        <v>43203.413263888891</v>
      </c>
      <c r="G1643">
        <v>5</v>
      </c>
      <c r="H1643">
        <v>19.59</v>
      </c>
      <c r="I1643">
        <v>97.95</v>
      </c>
      <c r="J1643">
        <v>26</v>
      </c>
      <c r="K1643" t="s">
        <v>21</v>
      </c>
      <c r="L1643">
        <v>2018</v>
      </c>
      <c r="M1643">
        <v>4</v>
      </c>
    </row>
    <row r="1644" spans="1:13" x14ac:dyDescent="0.25">
      <c r="A1644">
        <v>106618</v>
      </c>
      <c r="B1644" t="s">
        <v>596</v>
      </c>
      <c r="C1644" t="s">
        <v>14</v>
      </c>
      <c r="D1644" t="s">
        <v>19</v>
      </c>
      <c r="E1644" t="s">
        <v>595</v>
      </c>
      <c r="F1644" s="1">
        <v>43203.413263888891</v>
      </c>
      <c r="G1644">
        <v>5</v>
      </c>
      <c r="H1644">
        <v>19.59</v>
      </c>
      <c r="I1644">
        <v>97.95</v>
      </c>
      <c r="J1644">
        <v>26</v>
      </c>
      <c r="K1644" t="s">
        <v>21</v>
      </c>
      <c r="L1644">
        <v>2018</v>
      </c>
      <c r="M1644">
        <v>4</v>
      </c>
    </row>
    <row r="1645" spans="1:13" x14ac:dyDescent="0.25">
      <c r="A1645">
        <v>106618</v>
      </c>
      <c r="B1645" t="s">
        <v>596</v>
      </c>
      <c r="C1645" t="s">
        <v>14</v>
      </c>
      <c r="D1645" t="s">
        <v>19</v>
      </c>
      <c r="E1645" t="s">
        <v>595</v>
      </c>
      <c r="F1645" s="1">
        <v>43223.54583333333</v>
      </c>
      <c r="G1645">
        <v>10</v>
      </c>
      <c r="H1645">
        <v>19.59</v>
      </c>
      <c r="I1645">
        <v>195.9</v>
      </c>
      <c r="J1645">
        <v>26</v>
      </c>
      <c r="K1645" t="s">
        <v>21</v>
      </c>
      <c r="L1645">
        <v>2018</v>
      </c>
      <c r="M1645">
        <v>5</v>
      </c>
    </row>
    <row r="1646" spans="1:13" x14ac:dyDescent="0.25">
      <c r="A1646">
        <v>106618</v>
      </c>
      <c r="B1646" t="s">
        <v>596</v>
      </c>
      <c r="C1646" t="s">
        <v>14</v>
      </c>
      <c r="D1646" t="s">
        <v>19</v>
      </c>
      <c r="E1646" t="s">
        <v>595</v>
      </c>
      <c r="F1646" s="1">
        <v>43245.407777777778</v>
      </c>
      <c r="G1646">
        <v>9</v>
      </c>
      <c r="H1646">
        <v>19.59</v>
      </c>
      <c r="I1646">
        <v>176.31</v>
      </c>
      <c r="J1646">
        <v>26</v>
      </c>
      <c r="K1646" t="s">
        <v>21</v>
      </c>
      <c r="L1646">
        <v>2018</v>
      </c>
      <c r="M1646">
        <v>5</v>
      </c>
    </row>
    <row r="1647" spans="1:13" x14ac:dyDescent="0.25">
      <c r="A1647">
        <v>106618</v>
      </c>
      <c r="B1647" t="s">
        <v>596</v>
      </c>
      <c r="C1647" t="s">
        <v>14</v>
      </c>
      <c r="D1647" t="s">
        <v>19</v>
      </c>
      <c r="E1647" t="s">
        <v>595</v>
      </c>
      <c r="F1647" s="1">
        <v>43245.407777777778</v>
      </c>
      <c r="G1647">
        <v>3</v>
      </c>
      <c r="H1647">
        <v>19.59</v>
      </c>
      <c r="I1647">
        <v>58.77</v>
      </c>
      <c r="J1647">
        <v>26</v>
      </c>
      <c r="K1647" t="s">
        <v>21</v>
      </c>
      <c r="L1647">
        <v>2018</v>
      </c>
      <c r="M1647">
        <v>5</v>
      </c>
    </row>
    <row r="1648" spans="1:13" x14ac:dyDescent="0.25">
      <c r="A1648">
        <v>106618</v>
      </c>
      <c r="B1648" t="s">
        <v>596</v>
      </c>
      <c r="C1648" t="s">
        <v>14</v>
      </c>
      <c r="D1648" t="s">
        <v>19</v>
      </c>
      <c r="E1648" t="s">
        <v>595</v>
      </c>
      <c r="F1648" s="1">
        <v>43266.421979166669</v>
      </c>
      <c r="G1648">
        <v>9</v>
      </c>
      <c r="H1648">
        <v>19.59</v>
      </c>
      <c r="I1648">
        <v>176.31</v>
      </c>
      <c r="J1648">
        <v>26</v>
      </c>
      <c r="K1648" t="s">
        <v>21</v>
      </c>
      <c r="L1648">
        <v>2018</v>
      </c>
      <c r="M1648">
        <v>6</v>
      </c>
    </row>
    <row r="1649" spans="1:13" x14ac:dyDescent="0.25">
      <c r="A1649">
        <v>106618</v>
      </c>
      <c r="B1649" t="s">
        <v>596</v>
      </c>
      <c r="C1649" t="s">
        <v>14</v>
      </c>
      <c r="D1649" t="s">
        <v>19</v>
      </c>
      <c r="E1649" t="s">
        <v>595</v>
      </c>
      <c r="F1649" s="1">
        <v>43266.421979166669</v>
      </c>
      <c r="G1649">
        <v>1</v>
      </c>
      <c r="H1649">
        <v>19.59</v>
      </c>
      <c r="I1649">
        <v>19.59</v>
      </c>
      <c r="J1649">
        <v>26</v>
      </c>
      <c r="K1649" t="s">
        <v>21</v>
      </c>
      <c r="L1649">
        <v>2018</v>
      </c>
      <c r="M1649">
        <v>6</v>
      </c>
    </row>
    <row r="1650" spans="1:13" x14ac:dyDescent="0.25">
      <c r="A1650">
        <v>106618</v>
      </c>
      <c r="B1650" t="s">
        <v>596</v>
      </c>
      <c r="C1650" t="s">
        <v>14</v>
      </c>
      <c r="D1650" t="s">
        <v>19</v>
      </c>
      <c r="E1650" t="s">
        <v>595</v>
      </c>
      <c r="F1650" s="1">
        <v>43280.351493055554</v>
      </c>
      <c r="G1650">
        <v>8</v>
      </c>
      <c r="H1650">
        <v>19.59</v>
      </c>
      <c r="I1650">
        <v>156.72</v>
      </c>
      <c r="J1650">
        <v>26</v>
      </c>
      <c r="K1650" t="s">
        <v>21</v>
      </c>
      <c r="L1650">
        <v>2018</v>
      </c>
      <c r="M1650">
        <v>6</v>
      </c>
    </row>
    <row r="1651" spans="1:13" x14ac:dyDescent="0.25">
      <c r="A1651">
        <v>106618</v>
      </c>
      <c r="B1651" t="s">
        <v>596</v>
      </c>
      <c r="C1651" t="s">
        <v>14</v>
      </c>
      <c r="D1651" t="s">
        <v>19</v>
      </c>
      <c r="E1651" t="s">
        <v>595</v>
      </c>
      <c r="F1651" s="1">
        <v>43280.351493055554</v>
      </c>
      <c r="G1651">
        <v>2</v>
      </c>
      <c r="H1651">
        <v>19.59</v>
      </c>
      <c r="I1651">
        <v>39.18</v>
      </c>
      <c r="J1651">
        <v>26</v>
      </c>
      <c r="K1651" t="s">
        <v>21</v>
      </c>
      <c r="L1651">
        <v>2018</v>
      </c>
      <c r="M1651">
        <v>6</v>
      </c>
    </row>
    <row r="1652" spans="1:13" x14ac:dyDescent="0.25">
      <c r="A1652">
        <v>106618</v>
      </c>
      <c r="B1652" t="s">
        <v>596</v>
      </c>
      <c r="C1652" t="s">
        <v>14</v>
      </c>
      <c r="D1652" t="s">
        <v>19</v>
      </c>
      <c r="E1652" t="s">
        <v>595</v>
      </c>
      <c r="F1652" s="1">
        <v>43308.345277777778</v>
      </c>
      <c r="G1652">
        <v>1</v>
      </c>
      <c r="H1652">
        <v>19.59</v>
      </c>
      <c r="I1652">
        <v>19.59</v>
      </c>
      <c r="J1652">
        <v>26</v>
      </c>
      <c r="K1652" t="s">
        <v>21</v>
      </c>
      <c r="L1652">
        <v>2018</v>
      </c>
      <c r="M1652">
        <v>7</v>
      </c>
    </row>
    <row r="1653" spans="1:13" x14ac:dyDescent="0.25">
      <c r="A1653">
        <v>106618</v>
      </c>
      <c r="B1653" t="s">
        <v>596</v>
      </c>
      <c r="C1653" t="s">
        <v>14</v>
      </c>
      <c r="D1653" t="s">
        <v>19</v>
      </c>
      <c r="E1653" t="s">
        <v>595</v>
      </c>
      <c r="F1653" s="1">
        <v>43308.345277777778</v>
      </c>
      <c r="G1653">
        <v>5</v>
      </c>
      <c r="H1653">
        <v>19.59</v>
      </c>
      <c r="I1653">
        <v>97.95</v>
      </c>
      <c r="J1653">
        <v>26</v>
      </c>
      <c r="K1653" t="s">
        <v>21</v>
      </c>
      <c r="L1653">
        <v>2018</v>
      </c>
      <c r="M1653">
        <v>7</v>
      </c>
    </row>
    <row r="1654" spans="1:13" x14ac:dyDescent="0.25">
      <c r="A1654">
        <v>106618</v>
      </c>
      <c r="B1654" t="s">
        <v>596</v>
      </c>
      <c r="C1654" t="s">
        <v>14</v>
      </c>
      <c r="D1654" t="s">
        <v>19</v>
      </c>
      <c r="E1654" t="s">
        <v>595</v>
      </c>
      <c r="F1654" s="1">
        <v>43308.345277777778</v>
      </c>
      <c r="G1654">
        <v>4</v>
      </c>
      <c r="H1654">
        <v>19.59</v>
      </c>
      <c r="I1654">
        <v>78.36</v>
      </c>
      <c r="J1654">
        <v>26</v>
      </c>
      <c r="K1654" t="s">
        <v>21</v>
      </c>
      <c r="L1654">
        <v>2018</v>
      </c>
      <c r="M1654">
        <v>7</v>
      </c>
    </row>
    <row r="1655" spans="1:13" x14ac:dyDescent="0.25">
      <c r="A1655">
        <v>106618</v>
      </c>
      <c r="B1655" t="s">
        <v>596</v>
      </c>
      <c r="C1655" t="s">
        <v>14</v>
      </c>
      <c r="D1655" t="s">
        <v>19</v>
      </c>
      <c r="E1655" t="s">
        <v>595</v>
      </c>
      <c r="F1655" s="1">
        <v>43322.431909722225</v>
      </c>
      <c r="G1655">
        <v>6</v>
      </c>
      <c r="H1655">
        <v>19.59</v>
      </c>
      <c r="I1655">
        <v>117.54</v>
      </c>
      <c r="J1655">
        <v>26</v>
      </c>
      <c r="K1655" t="s">
        <v>21</v>
      </c>
      <c r="L1655">
        <v>2018</v>
      </c>
      <c r="M1655">
        <v>8</v>
      </c>
    </row>
    <row r="1656" spans="1:13" x14ac:dyDescent="0.25">
      <c r="A1656">
        <v>106618</v>
      </c>
      <c r="B1656" t="s">
        <v>596</v>
      </c>
      <c r="C1656" t="s">
        <v>14</v>
      </c>
      <c r="D1656" t="s">
        <v>19</v>
      </c>
      <c r="E1656" t="s">
        <v>595</v>
      </c>
      <c r="F1656" s="1">
        <v>43322.431909722225</v>
      </c>
      <c r="G1656">
        <v>2</v>
      </c>
      <c r="H1656">
        <v>19.59</v>
      </c>
      <c r="I1656">
        <v>39.18</v>
      </c>
      <c r="J1656">
        <v>26</v>
      </c>
      <c r="K1656" t="s">
        <v>21</v>
      </c>
      <c r="L1656">
        <v>2018</v>
      </c>
      <c r="M1656">
        <v>8</v>
      </c>
    </row>
    <row r="1657" spans="1:13" x14ac:dyDescent="0.25">
      <c r="A1657">
        <v>106618</v>
      </c>
      <c r="B1657" t="s">
        <v>596</v>
      </c>
      <c r="C1657" t="s">
        <v>14</v>
      </c>
      <c r="D1657" t="s">
        <v>19</v>
      </c>
      <c r="E1657" t="s">
        <v>595</v>
      </c>
      <c r="F1657" s="1">
        <v>43329.444872685184</v>
      </c>
      <c r="G1657">
        <v>3</v>
      </c>
      <c r="H1657">
        <v>19.59</v>
      </c>
      <c r="I1657">
        <v>58.77</v>
      </c>
      <c r="J1657">
        <v>26</v>
      </c>
      <c r="K1657" t="s">
        <v>21</v>
      </c>
      <c r="L1657">
        <v>2018</v>
      </c>
      <c r="M1657">
        <v>8</v>
      </c>
    </row>
    <row r="1658" spans="1:13" x14ac:dyDescent="0.25">
      <c r="A1658">
        <v>106618</v>
      </c>
      <c r="B1658" t="s">
        <v>596</v>
      </c>
      <c r="C1658" t="s">
        <v>14</v>
      </c>
      <c r="D1658" t="s">
        <v>19</v>
      </c>
      <c r="E1658" t="s">
        <v>595</v>
      </c>
      <c r="F1658" s="1">
        <v>43329.444872685184</v>
      </c>
      <c r="G1658">
        <v>3</v>
      </c>
      <c r="H1658">
        <v>19.59</v>
      </c>
      <c r="I1658">
        <v>58.77</v>
      </c>
      <c r="J1658">
        <v>26</v>
      </c>
      <c r="K1658" t="s">
        <v>21</v>
      </c>
      <c r="L1658">
        <v>2018</v>
      </c>
      <c r="M1658">
        <v>8</v>
      </c>
    </row>
    <row r="1659" spans="1:13" x14ac:dyDescent="0.25">
      <c r="A1659">
        <v>106618</v>
      </c>
      <c r="B1659" t="s">
        <v>596</v>
      </c>
      <c r="C1659" t="s">
        <v>14</v>
      </c>
      <c r="D1659" t="s">
        <v>19</v>
      </c>
      <c r="E1659" t="s">
        <v>595</v>
      </c>
      <c r="F1659" s="1">
        <v>43329.444872685184</v>
      </c>
      <c r="G1659">
        <v>4</v>
      </c>
      <c r="H1659">
        <v>19.59</v>
      </c>
      <c r="I1659">
        <v>78.36</v>
      </c>
      <c r="J1659">
        <v>26</v>
      </c>
      <c r="K1659" t="s">
        <v>21</v>
      </c>
      <c r="L1659">
        <v>2018</v>
      </c>
      <c r="M1659">
        <v>8</v>
      </c>
    </row>
    <row r="1660" spans="1:13" x14ac:dyDescent="0.25">
      <c r="A1660">
        <v>106618</v>
      </c>
      <c r="B1660" t="s">
        <v>596</v>
      </c>
      <c r="C1660" t="s">
        <v>14</v>
      </c>
      <c r="D1660" t="s">
        <v>19</v>
      </c>
      <c r="E1660" t="s">
        <v>595</v>
      </c>
      <c r="F1660" s="1">
        <v>43378.350312499999</v>
      </c>
      <c r="G1660">
        <v>10</v>
      </c>
      <c r="H1660">
        <v>19.59</v>
      </c>
      <c r="I1660">
        <v>195.9</v>
      </c>
      <c r="J1660">
        <v>26</v>
      </c>
      <c r="K1660" t="s">
        <v>21</v>
      </c>
      <c r="L1660">
        <v>2018</v>
      </c>
      <c r="M1660">
        <v>10</v>
      </c>
    </row>
    <row r="1661" spans="1:13" x14ac:dyDescent="0.25">
      <c r="A1661">
        <v>106618</v>
      </c>
      <c r="B1661" t="s">
        <v>596</v>
      </c>
      <c r="C1661" t="s">
        <v>14</v>
      </c>
      <c r="D1661" t="s">
        <v>19</v>
      </c>
      <c r="E1661" t="s">
        <v>595</v>
      </c>
      <c r="F1661" s="1">
        <v>43392.364444444444</v>
      </c>
      <c r="G1661">
        <v>10</v>
      </c>
      <c r="H1661">
        <v>19.59</v>
      </c>
      <c r="I1661">
        <v>195.9</v>
      </c>
      <c r="J1661">
        <v>26</v>
      </c>
      <c r="K1661" t="s">
        <v>21</v>
      </c>
      <c r="L1661">
        <v>2018</v>
      </c>
      <c r="M1661">
        <v>10</v>
      </c>
    </row>
    <row r="1662" spans="1:13" x14ac:dyDescent="0.25">
      <c r="A1662">
        <v>106618</v>
      </c>
      <c r="B1662" t="s">
        <v>596</v>
      </c>
      <c r="C1662" t="s">
        <v>14</v>
      </c>
      <c r="D1662" t="s">
        <v>19</v>
      </c>
      <c r="E1662" t="s">
        <v>595</v>
      </c>
      <c r="F1662" s="1">
        <v>43406.400243055556</v>
      </c>
      <c r="G1662">
        <v>6</v>
      </c>
      <c r="H1662">
        <v>19.59</v>
      </c>
      <c r="I1662">
        <v>117.54</v>
      </c>
      <c r="J1662">
        <v>26</v>
      </c>
      <c r="K1662" t="s">
        <v>21</v>
      </c>
      <c r="L1662">
        <v>2018</v>
      </c>
      <c r="M1662">
        <v>11</v>
      </c>
    </row>
    <row r="1663" spans="1:13" x14ac:dyDescent="0.25">
      <c r="A1663">
        <v>106618</v>
      </c>
      <c r="B1663" t="s">
        <v>596</v>
      </c>
      <c r="C1663" t="s">
        <v>14</v>
      </c>
      <c r="D1663" t="s">
        <v>19</v>
      </c>
      <c r="E1663" t="s">
        <v>595</v>
      </c>
      <c r="F1663" s="1">
        <v>43420.494733796295</v>
      </c>
      <c r="G1663">
        <v>10</v>
      </c>
      <c r="H1663">
        <v>19.59</v>
      </c>
      <c r="I1663">
        <v>195.9</v>
      </c>
      <c r="J1663">
        <v>26</v>
      </c>
      <c r="K1663" t="s">
        <v>21</v>
      </c>
      <c r="L1663">
        <v>2018</v>
      </c>
      <c r="M1663">
        <v>11</v>
      </c>
    </row>
    <row r="1664" spans="1:13" x14ac:dyDescent="0.25">
      <c r="A1664">
        <v>106618</v>
      </c>
      <c r="B1664" t="s">
        <v>596</v>
      </c>
      <c r="C1664" t="s">
        <v>14</v>
      </c>
      <c r="D1664" t="s">
        <v>19</v>
      </c>
      <c r="E1664" t="s">
        <v>595</v>
      </c>
      <c r="F1664" s="1">
        <v>43504.428587962961</v>
      </c>
      <c r="G1664">
        <v>4</v>
      </c>
      <c r="H1664">
        <v>19.579999999999998</v>
      </c>
      <c r="I1664">
        <v>78.319999999999993</v>
      </c>
      <c r="J1664">
        <v>26</v>
      </c>
      <c r="K1664" t="s">
        <v>21</v>
      </c>
      <c r="L1664">
        <v>2019</v>
      </c>
      <c r="M1664">
        <v>2</v>
      </c>
    </row>
    <row r="1665" spans="1:13" x14ac:dyDescent="0.25">
      <c r="A1665">
        <v>106618</v>
      </c>
      <c r="B1665" t="s">
        <v>596</v>
      </c>
      <c r="C1665" t="s">
        <v>14</v>
      </c>
      <c r="D1665" t="s">
        <v>19</v>
      </c>
      <c r="E1665" t="s">
        <v>595</v>
      </c>
      <c r="F1665" s="1">
        <v>43504.428587962961</v>
      </c>
      <c r="G1665">
        <v>16</v>
      </c>
      <c r="H1665">
        <v>19.579999999999998</v>
      </c>
      <c r="I1665">
        <v>313.27999999999997</v>
      </c>
      <c r="J1665">
        <v>26</v>
      </c>
      <c r="K1665" t="s">
        <v>21</v>
      </c>
      <c r="L1665">
        <v>2019</v>
      </c>
      <c r="M1665">
        <v>2</v>
      </c>
    </row>
    <row r="1666" spans="1:13" x14ac:dyDescent="0.25">
      <c r="A1666">
        <v>106618</v>
      </c>
      <c r="B1666" t="s">
        <v>596</v>
      </c>
      <c r="C1666" t="s">
        <v>14</v>
      </c>
      <c r="D1666" t="s">
        <v>19</v>
      </c>
      <c r="E1666" t="s">
        <v>595</v>
      </c>
      <c r="F1666" s="1">
        <v>43511.404502314814</v>
      </c>
      <c r="G1666">
        <v>2</v>
      </c>
      <c r="H1666">
        <v>19.579999999999998</v>
      </c>
      <c r="I1666">
        <v>39.159999999999997</v>
      </c>
      <c r="J1666">
        <v>26</v>
      </c>
      <c r="K1666" t="s">
        <v>21</v>
      </c>
      <c r="L1666">
        <v>2019</v>
      </c>
      <c r="M1666">
        <v>2</v>
      </c>
    </row>
    <row r="1667" spans="1:13" x14ac:dyDescent="0.25">
      <c r="A1667">
        <v>106618</v>
      </c>
      <c r="B1667" t="s">
        <v>596</v>
      </c>
      <c r="C1667" t="s">
        <v>14</v>
      </c>
      <c r="D1667" t="s">
        <v>19</v>
      </c>
      <c r="E1667" t="s">
        <v>595</v>
      </c>
      <c r="F1667" s="1">
        <v>43511.404502314814</v>
      </c>
      <c r="G1667">
        <v>8</v>
      </c>
      <c r="H1667">
        <v>19.579999999999998</v>
      </c>
      <c r="I1667">
        <v>156.63999999999999</v>
      </c>
      <c r="J1667">
        <v>26</v>
      </c>
      <c r="K1667" t="s">
        <v>21</v>
      </c>
      <c r="L1667">
        <v>2019</v>
      </c>
      <c r="M1667">
        <v>2</v>
      </c>
    </row>
    <row r="1668" spans="1:13" x14ac:dyDescent="0.25">
      <c r="A1668">
        <v>106618</v>
      </c>
      <c r="B1668" t="s">
        <v>596</v>
      </c>
      <c r="C1668" t="s">
        <v>14</v>
      </c>
      <c r="D1668" t="s">
        <v>19</v>
      </c>
      <c r="E1668" t="s">
        <v>595</v>
      </c>
      <c r="F1668" s="1">
        <v>43532.410381944443</v>
      </c>
      <c r="G1668">
        <v>10</v>
      </c>
      <c r="H1668">
        <v>19.690000000000001</v>
      </c>
      <c r="I1668">
        <v>196.9</v>
      </c>
      <c r="J1668">
        <v>26</v>
      </c>
      <c r="K1668" t="s">
        <v>21</v>
      </c>
      <c r="L1668">
        <v>2019</v>
      </c>
      <c r="M1668">
        <v>3</v>
      </c>
    </row>
    <row r="1669" spans="1:13" x14ac:dyDescent="0.25">
      <c r="A1669">
        <v>106618</v>
      </c>
      <c r="B1669" t="s">
        <v>596</v>
      </c>
      <c r="C1669" t="s">
        <v>14</v>
      </c>
      <c r="D1669" t="s">
        <v>19</v>
      </c>
      <c r="E1669" t="s">
        <v>595</v>
      </c>
      <c r="F1669" s="1">
        <v>43553.348553240743</v>
      </c>
      <c r="G1669">
        <v>15</v>
      </c>
      <c r="H1669">
        <v>19.579999999999998</v>
      </c>
      <c r="I1669">
        <v>293.7</v>
      </c>
      <c r="J1669">
        <v>26</v>
      </c>
      <c r="K1669" t="s">
        <v>21</v>
      </c>
      <c r="L1669">
        <v>2019</v>
      </c>
      <c r="M1669">
        <v>3</v>
      </c>
    </row>
    <row r="1670" spans="1:13" x14ac:dyDescent="0.25">
      <c r="A1670">
        <v>106618</v>
      </c>
      <c r="B1670" t="s">
        <v>596</v>
      </c>
      <c r="C1670" t="s">
        <v>14</v>
      </c>
      <c r="D1670" t="s">
        <v>19</v>
      </c>
      <c r="E1670" t="s">
        <v>595</v>
      </c>
      <c r="F1670" s="1">
        <v>43602.504305555558</v>
      </c>
      <c r="G1670">
        <v>15</v>
      </c>
      <c r="H1670">
        <v>19.579999999999998</v>
      </c>
      <c r="I1670">
        <v>293.7</v>
      </c>
      <c r="J1670">
        <v>26</v>
      </c>
      <c r="K1670" t="s">
        <v>21</v>
      </c>
      <c r="L1670">
        <v>2019</v>
      </c>
      <c r="M1670">
        <v>5</v>
      </c>
    </row>
    <row r="1671" spans="1:13" x14ac:dyDescent="0.25">
      <c r="A1671">
        <v>106618</v>
      </c>
      <c r="B1671" t="s">
        <v>596</v>
      </c>
      <c r="C1671" t="s">
        <v>14</v>
      </c>
      <c r="D1671" t="s">
        <v>19</v>
      </c>
      <c r="E1671" t="s">
        <v>595</v>
      </c>
      <c r="F1671" s="1">
        <v>43623.393136574072</v>
      </c>
      <c r="G1671">
        <v>11</v>
      </c>
      <c r="H1671">
        <v>19.579999999999998</v>
      </c>
      <c r="I1671">
        <v>215.38</v>
      </c>
      <c r="J1671">
        <v>26</v>
      </c>
      <c r="K1671" t="s">
        <v>21</v>
      </c>
      <c r="L1671">
        <v>2019</v>
      </c>
      <c r="M1671">
        <v>6</v>
      </c>
    </row>
    <row r="1672" spans="1:13" x14ac:dyDescent="0.25">
      <c r="A1672">
        <v>106618</v>
      </c>
      <c r="B1672" t="s">
        <v>596</v>
      </c>
      <c r="C1672" t="s">
        <v>14</v>
      </c>
      <c r="D1672" t="s">
        <v>19</v>
      </c>
      <c r="E1672" t="s">
        <v>595</v>
      </c>
      <c r="F1672" s="1">
        <v>43623.393136574072</v>
      </c>
      <c r="G1672">
        <v>4</v>
      </c>
      <c r="H1672">
        <v>19.5</v>
      </c>
      <c r="I1672">
        <v>78</v>
      </c>
      <c r="J1672">
        <v>26</v>
      </c>
      <c r="K1672" t="s">
        <v>21</v>
      </c>
      <c r="L1672">
        <v>2019</v>
      </c>
      <c r="M1672">
        <v>6</v>
      </c>
    </row>
    <row r="1673" spans="1:13" x14ac:dyDescent="0.25">
      <c r="A1673">
        <v>106618</v>
      </c>
      <c r="B1673" t="s">
        <v>596</v>
      </c>
      <c r="C1673" t="s">
        <v>14</v>
      </c>
      <c r="D1673" t="s">
        <v>19</v>
      </c>
      <c r="E1673" t="s">
        <v>595</v>
      </c>
      <c r="F1673" s="1">
        <v>43665.417395833334</v>
      </c>
      <c r="G1673">
        <v>10</v>
      </c>
      <c r="H1673">
        <v>19.59</v>
      </c>
      <c r="I1673">
        <v>195.9</v>
      </c>
      <c r="J1673">
        <v>26</v>
      </c>
      <c r="K1673" t="s">
        <v>21</v>
      </c>
      <c r="L1673">
        <v>2019</v>
      </c>
      <c r="M1673">
        <v>7</v>
      </c>
    </row>
    <row r="1674" spans="1:13" x14ac:dyDescent="0.25">
      <c r="A1674">
        <v>106618</v>
      </c>
      <c r="B1674" t="s">
        <v>596</v>
      </c>
      <c r="C1674" t="s">
        <v>14</v>
      </c>
      <c r="D1674" t="s">
        <v>19</v>
      </c>
      <c r="E1674" t="s">
        <v>595</v>
      </c>
      <c r="F1674" s="1">
        <v>43707.40221064815</v>
      </c>
      <c r="G1674">
        <v>10</v>
      </c>
      <c r="H1674">
        <v>19.59</v>
      </c>
      <c r="I1674">
        <v>195.9</v>
      </c>
      <c r="J1674">
        <v>26</v>
      </c>
      <c r="K1674" t="s">
        <v>21</v>
      </c>
      <c r="L1674">
        <v>2019</v>
      </c>
      <c r="M1674">
        <v>8</v>
      </c>
    </row>
    <row r="1675" spans="1:13" x14ac:dyDescent="0.25">
      <c r="A1675">
        <v>106618</v>
      </c>
      <c r="B1675" t="s">
        <v>596</v>
      </c>
      <c r="C1675" t="s">
        <v>14</v>
      </c>
      <c r="D1675" t="s">
        <v>19</v>
      </c>
      <c r="E1675" t="s">
        <v>595</v>
      </c>
      <c r="F1675" s="1">
        <v>43714.459502314814</v>
      </c>
      <c r="G1675">
        <v>10</v>
      </c>
      <c r="H1675">
        <v>19.59</v>
      </c>
      <c r="I1675">
        <v>195.9</v>
      </c>
      <c r="J1675">
        <v>26</v>
      </c>
      <c r="K1675" t="s">
        <v>21</v>
      </c>
      <c r="L1675">
        <v>2019</v>
      </c>
      <c r="M1675">
        <v>9</v>
      </c>
    </row>
    <row r="1676" spans="1:13" x14ac:dyDescent="0.25">
      <c r="A1676">
        <v>106618</v>
      </c>
      <c r="B1676" t="s">
        <v>596</v>
      </c>
      <c r="C1676" t="s">
        <v>14</v>
      </c>
      <c r="D1676" t="s">
        <v>19</v>
      </c>
      <c r="E1676" t="s">
        <v>595</v>
      </c>
      <c r="F1676" s="1">
        <v>43714.459502314814</v>
      </c>
      <c r="G1676">
        <v>5</v>
      </c>
      <c r="H1676">
        <v>19.59</v>
      </c>
      <c r="I1676">
        <v>97.95</v>
      </c>
      <c r="J1676">
        <v>26</v>
      </c>
      <c r="K1676" t="s">
        <v>21</v>
      </c>
      <c r="L1676">
        <v>2019</v>
      </c>
      <c r="M1676">
        <v>9</v>
      </c>
    </row>
    <row r="1677" spans="1:13" x14ac:dyDescent="0.25">
      <c r="A1677">
        <v>106618</v>
      </c>
      <c r="B1677" t="s">
        <v>596</v>
      </c>
      <c r="C1677" t="s">
        <v>14</v>
      </c>
      <c r="D1677" t="s">
        <v>19</v>
      </c>
      <c r="E1677" t="s">
        <v>595</v>
      </c>
      <c r="F1677" s="1">
        <v>43777.428796296299</v>
      </c>
      <c r="G1677">
        <v>10</v>
      </c>
      <c r="H1677">
        <v>19.59</v>
      </c>
      <c r="I1677">
        <v>195.9</v>
      </c>
      <c r="J1677">
        <v>26</v>
      </c>
      <c r="K1677" t="s">
        <v>21</v>
      </c>
      <c r="L1677">
        <v>2019</v>
      </c>
      <c r="M1677">
        <v>11</v>
      </c>
    </row>
    <row r="1678" spans="1:13" x14ac:dyDescent="0.25">
      <c r="A1678">
        <v>106618</v>
      </c>
      <c r="B1678" t="s">
        <v>596</v>
      </c>
      <c r="C1678" t="s">
        <v>14</v>
      </c>
      <c r="D1678" t="s">
        <v>19</v>
      </c>
      <c r="E1678" t="s">
        <v>595</v>
      </c>
      <c r="F1678" s="1">
        <v>43777.428796296299</v>
      </c>
      <c r="G1678">
        <v>5</v>
      </c>
      <c r="H1678">
        <v>19.59</v>
      </c>
      <c r="I1678">
        <v>97.95</v>
      </c>
      <c r="J1678">
        <v>26</v>
      </c>
      <c r="K1678" t="s">
        <v>21</v>
      </c>
      <c r="L1678">
        <v>2019</v>
      </c>
      <c r="M1678">
        <v>11</v>
      </c>
    </row>
    <row r="1679" spans="1:13" x14ac:dyDescent="0.25">
      <c r="A1679">
        <v>106618</v>
      </c>
      <c r="B1679" t="s">
        <v>596</v>
      </c>
      <c r="C1679" t="s">
        <v>14</v>
      </c>
      <c r="D1679" t="s">
        <v>19</v>
      </c>
      <c r="E1679" t="s">
        <v>595</v>
      </c>
      <c r="F1679" s="1">
        <v>43791.438564814816</v>
      </c>
      <c r="G1679">
        <v>10</v>
      </c>
      <c r="H1679">
        <v>19.59</v>
      </c>
      <c r="I1679">
        <v>195.9</v>
      </c>
      <c r="J1679">
        <v>26</v>
      </c>
      <c r="K1679" t="s">
        <v>21</v>
      </c>
      <c r="L1679">
        <v>2019</v>
      </c>
      <c r="M1679">
        <v>11</v>
      </c>
    </row>
    <row r="1680" spans="1:13" x14ac:dyDescent="0.25">
      <c r="A1680">
        <v>106618</v>
      </c>
      <c r="B1680" t="s">
        <v>596</v>
      </c>
      <c r="C1680" t="s">
        <v>14</v>
      </c>
      <c r="D1680" t="s">
        <v>19</v>
      </c>
      <c r="E1680" t="s">
        <v>595</v>
      </c>
      <c r="F1680" s="1">
        <v>43805.437905092593</v>
      </c>
      <c r="G1680">
        <v>10</v>
      </c>
      <c r="H1680">
        <v>19.59</v>
      </c>
      <c r="I1680">
        <v>195.9</v>
      </c>
      <c r="J1680">
        <v>26</v>
      </c>
      <c r="K1680" t="s">
        <v>21</v>
      </c>
      <c r="L1680">
        <v>2019</v>
      </c>
      <c r="M1680">
        <v>12</v>
      </c>
    </row>
    <row r="1681" spans="1:13" x14ac:dyDescent="0.25">
      <c r="A1681">
        <v>186656</v>
      </c>
      <c r="B1681" t="s">
        <v>597</v>
      </c>
      <c r="C1681" t="s">
        <v>14</v>
      </c>
      <c r="D1681" t="s">
        <v>19</v>
      </c>
      <c r="E1681" t="s">
        <v>595</v>
      </c>
      <c r="F1681" s="1">
        <v>43308.345277777778</v>
      </c>
      <c r="G1681">
        <v>1</v>
      </c>
      <c r="H1681">
        <v>29.28</v>
      </c>
      <c r="I1681">
        <v>29.28</v>
      </c>
      <c r="J1681">
        <v>26</v>
      </c>
      <c r="K1681" t="s">
        <v>21</v>
      </c>
      <c r="L1681">
        <v>2018</v>
      </c>
      <c r="M1681">
        <v>7</v>
      </c>
    </row>
    <row r="1682" spans="1:13" x14ac:dyDescent="0.25">
      <c r="A1682">
        <v>186656</v>
      </c>
      <c r="B1682" t="s">
        <v>597</v>
      </c>
      <c r="C1682" t="s">
        <v>14</v>
      </c>
      <c r="D1682" t="s">
        <v>19</v>
      </c>
      <c r="E1682" t="s">
        <v>595</v>
      </c>
      <c r="F1682" s="1">
        <v>43308.345277777778</v>
      </c>
      <c r="G1682">
        <v>1</v>
      </c>
      <c r="H1682">
        <v>29.34</v>
      </c>
      <c r="I1682">
        <v>29.34</v>
      </c>
      <c r="J1682">
        <v>26</v>
      </c>
      <c r="K1682" t="s">
        <v>21</v>
      </c>
      <c r="L1682">
        <v>2018</v>
      </c>
      <c r="M1682">
        <v>7</v>
      </c>
    </row>
    <row r="1683" spans="1:13" x14ac:dyDescent="0.25">
      <c r="A1683">
        <v>186656</v>
      </c>
      <c r="B1683" t="s">
        <v>597</v>
      </c>
      <c r="C1683" t="s">
        <v>14</v>
      </c>
      <c r="D1683" t="s">
        <v>19</v>
      </c>
      <c r="E1683" t="s">
        <v>595</v>
      </c>
      <c r="F1683" s="1">
        <v>43311.382430555554</v>
      </c>
      <c r="G1683">
        <v>3</v>
      </c>
      <c r="H1683">
        <v>29.34</v>
      </c>
      <c r="I1683">
        <v>88.02</v>
      </c>
      <c r="J1683">
        <v>26</v>
      </c>
      <c r="K1683" t="s">
        <v>21</v>
      </c>
      <c r="L1683">
        <v>2018</v>
      </c>
      <c r="M1683">
        <v>7</v>
      </c>
    </row>
    <row r="1684" spans="1:13" x14ac:dyDescent="0.25">
      <c r="A1684">
        <v>186656</v>
      </c>
      <c r="B1684" t="s">
        <v>597</v>
      </c>
      <c r="C1684" t="s">
        <v>14</v>
      </c>
      <c r="D1684" t="s">
        <v>19</v>
      </c>
      <c r="E1684" t="s">
        <v>595</v>
      </c>
      <c r="F1684" s="1">
        <v>43392.364444444444</v>
      </c>
      <c r="G1684">
        <v>5</v>
      </c>
      <c r="H1684">
        <v>29.34</v>
      </c>
      <c r="I1684">
        <v>146.69999999999999</v>
      </c>
      <c r="J1684">
        <v>26</v>
      </c>
      <c r="K1684" t="s">
        <v>21</v>
      </c>
      <c r="L1684">
        <v>2018</v>
      </c>
      <c r="M1684">
        <v>10</v>
      </c>
    </row>
    <row r="1685" spans="1:13" x14ac:dyDescent="0.25">
      <c r="A1685">
        <v>186656</v>
      </c>
      <c r="B1685" t="s">
        <v>597</v>
      </c>
      <c r="C1685" t="s">
        <v>14</v>
      </c>
      <c r="D1685" t="s">
        <v>19</v>
      </c>
      <c r="E1685" t="s">
        <v>595</v>
      </c>
      <c r="F1685" s="1">
        <v>43392.364444444444</v>
      </c>
      <c r="G1685">
        <v>3</v>
      </c>
      <c r="H1685">
        <v>29.34</v>
      </c>
      <c r="I1685">
        <v>88.02</v>
      </c>
      <c r="J1685">
        <v>26</v>
      </c>
      <c r="K1685" t="s">
        <v>21</v>
      </c>
      <c r="L1685">
        <v>2018</v>
      </c>
      <c r="M1685">
        <v>10</v>
      </c>
    </row>
    <row r="1686" spans="1:13" x14ac:dyDescent="0.25">
      <c r="A1686">
        <v>186656</v>
      </c>
      <c r="B1686" t="s">
        <v>597</v>
      </c>
      <c r="C1686" t="s">
        <v>14</v>
      </c>
      <c r="D1686" t="s">
        <v>19</v>
      </c>
      <c r="E1686" t="s">
        <v>595</v>
      </c>
      <c r="F1686" s="1">
        <v>43553.348553240743</v>
      </c>
      <c r="G1686">
        <v>3</v>
      </c>
      <c r="H1686">
        <v>29.34</v>
      </c>
      <c r="I1686">
        <v>88.02</v>
      </c>
      <c r="J1686">
        <v>26</v>
      </c>
      <c r="K1686" t="s">
        <v>21</v>
      </c>
      <c r="L1686">
        <v>2019</v>
      </c>
      <c r="M1686">
        <v>3</v>
      </c>
    </row>
    <row r="1687" spans="1:13" x14ac:dyDescent="0.25">
      <c r="A1687">
        <v>186656</v>
      </c>
      <c r="B1687" t="s">
        <v>597</v>
      </c>
      <c r="C1687" t="s">
        <v>14</v>
      </c>
      <c r="D1687" t="s">
        <v>19</v>
      </c>
      <c r="E1687" t="s">
        <v>595</v>
      </c>
      <c r="F1687" s="1">
        <v>43553.348553240743</v>
      </c>
      <c r="G1687">
        <v>5</v>
      </c>
      <c r="H1687">
        <v>29.33</v>
      </c>
      <c r="I1687">
        <v>146.65</v>
      </c>
      <c r="J1687">
        <v>26</v>
      </c>
      <c r="K1687" t="s">
        <v>21</v>
      </c>
      <c r="L1687">
        <v>2019</v>
      </c>
      <c r="M1687">
        <v>3</v>
      </c>
    </row>
    <row r="1688" spans="1:13" x14ac:dyDescent="0.25">
      <c r="A1688">
        <v>186656</v>
      </c>
      <c r="B1688" t="s">
        <v>597</v>
      </c>
      <c r="C1688" t="s">
        <v>14</v>
      </c>
      <c r="D1688" t="s">
        <v>19</v>
      </c>
      <c r="E1688" t="s">
        <v>595</v>
      </c>
      <c r="F1688" s="1">
        <v>43602.504305555558</v>
      </c>
      <c r="G1688">
        <v>10</v>
      </c>
      <c r="H1688">
        <v>29.33</v>
      </c>
      <c r="I1688">
        <v>293.3</v>
      </c>
      <c r="J1688">
        <v>26</v>
      </c>
      <c r="K1688" t="s">
        <v>21</v>
      </c>
      <c r="L1688">
        <v>2019</v>
      </c>
      <c r="M1688">
        <v>5</v>
      </c>
    </row>
    <row r="1689" spans="1:13" x14ac:dyDescent="0.25">
      <c r="A1689">
        <v>184398</v>
      </c>
      <c r="B1689" t="s">
        <v>598</v>
      </c>
      <c r="C1689" t="s">
        <v>14</v>
      </c>
      <c r="D1689" t="s">
        <v>19</v>
      </c>
      <c r="E1689" t="s">
        <v>599</v>
      </c>
      <c r="F1689" s="1">
        <v>43448.426979166667</v>
      </c>
      <c r="G1689">
        <v>1</v>
      </c>
      <c r="H1689">
        <v>114.17</v>
      </c>
      <c r="I1689">
        <v>114.17</v>
      </c>
      <c r="J1689">
        <v>26</v>
      </c>
      <c r="K1689" t="s">
        <v>21</v>
      </c>
      <c r="L1689">
        <v>2018</v>
      </c>
      <c r="M1689">
        <v>12</v>
      </c>
    </row>
    <row r="1690" spans="1:13" x14ac:dyDescent="0.25">
      <c r="A1690">
        <v>184398</v>
      </c>
      <c r="B1690" t="s">
        <v>598</v>
      </c>
      <c r="C1690" t="s">
        <v>14</v>
      </c>
      <c r="D1690" t="s">
        <v>19</v>
      </c>
      <c r="E1690" t="s">
        <v>599</v>
      </c>
      <c r="F1690" s="1">
        <v>43448.426979166667</v>
      </c>
      <c r="G1690">
        <v>3</v>
      </c>
      <c r="H1690">
        <v>114.17</v>
      </c>
      <c r="I1690">
        <v>342.51</v>
      </c>
      <c r="J1690">
        <v>26</v>
      </c>
      <c r="K1690" t="s">
        <v>21</v>
      </c>
      <c r="L1690">
        <v>2018</v>
      </c>
      <c r="M1690">
        <v>12</v>
      </c>
    </row>
    <row r="1691" spans="1:13" x14ac:dyDescent="0.25">
      <c r="A1691">
        <v>184400</v>
      </c>
      <c r="B1691" t="s">
        <v>600</v>
      </c>
      <c r="C1691" t="s">
        <v>14</v>
      </c>
      <c r="D1691" t="s">
        <v>19</v>
      </c>
      <c r="E1691" t="s">
        <v>599</v>
      </c>
      <c r="F1691" s="1">
        <v>43175.372418981482</v>
      </c>
      <c r="G1691">
        <v>1</v>
      </c>
      <c r="H1691">
        <v>671.58</v>
      </c>
      <c r="I1691">
        <v>671.58</v>
      </c>
      <c r="J1691">
        <v>26</v>
      </c>
      <c r="K1691" t="s">
        <v>21</v>
      </c>
      <c r="L1691">
        <v>2018</v>
      </c>
      <c r="M1691">
        <v>3</v>
      </c>
    </row>
    <row r="1692" spans="1:13" x14ac:dyDescent="0.25">
      <c r="A1692">
        <v>184400</v>
      </c>
      <c r="B1692" t="s">
        <v>600</v>
      </c>
      <c r="C1692" t="s">
        <v>14</v>
      </c>
      <c r="D1692" t="s">
        <v>19</v>
      </c>
      <c r="E1692" t="s">
        <v>599</v>
      </c>
      <c r="F1692" s="1">
        <v>43175.372418981482</v>
      </c>
      <c r="G1692">
        <v>1</v>
      </c>
      <c r="H1692">
        <v>671.58</v>
      </c>
      <c r="I1692">
        <v>671.58</v>
      </c>
      <c r="J1692">
        <v>26</v>
      </c>
      <c r="K1692" t="s">
        <v>21</v>
      </c>
      <c r="L1692">
        <v>2018</v>
      </c>
      <c r="M1692">
        <v>3</v>
      </c>
    </row>
    <row r="1693" spans="1:13" x14ac:dyDescent="0.25">
      <c r="A1693">
        <v>184400</v>
      </c>
      <c r="B1693" t="s">
        <v>600</v>
      </c>
      <c r="C1693" t="s">
        <v>14</v>
      </c>
      <c r="D1693" t="s">
        <v>19</v>
      </c>
      <c r="E1693" t="s">
        <v>599</v>
      </c>
      <c r="F1693" s="1">
        <v>43378.350312499999</v>
      </c>
      <c r="G1693">
        <v>3</v>
      </c>
      <c r="H1693">
        <v>255.26</v>
      </c>
      <c r="I1693">
        <v>765.78</v>
      </c>
      <c r="J1693">
        <v>26</v>
      </c>
      <c r="K1693" t="s">
        <v>21</v>
      </c>
      <c r="L1693">
        <v>2018</v>
      </c>
      <c r="M1693">
        <v>10</v>
      </c>
    </row>
    <row r="1694" spans="1:13" x14ac:dyDescent="0.25">
      <c r="A1694">
        <v>184400</v>
      </c>
      <c r="B1694" t="s">
        <v>600</v>
      </c>
      <c r="C1694" t="s">
        <v>14</v>
      </c>
      <c r="D1694" t="s">
        <v>19</v>
      </c>
      <c r="E1694" t="s">
        <v>599</v>
      </c>
      <c r="F1694" s="1">
        <v>43420.494733796295</v>
      </c>
      <c r="G1694">
        <v>2</v>
      </c>
      <c r="H1694">
        <v>255.26</v>
      </c>
      <c r="I1694">
        <v>510.52</v>
      </c>
      <c r="J1694">
        <v>26</v>
      </c>
      <c r="K1694" t="s">
        <v>21</v>
      </c>
      <c r="L1694">
        <v>2018</v>
      </c>
      <c r="M1694">
        <v>11</v>
      </c>
    </row>
    <row r="1695" spans="1:13" x14ac:dyDescent="0.25">
      <c r="A1695">
        <v>184400</v>
      </c>
      <c r="B1695" t="s">
        <v>600</v>
      </c>
      <c r="C1695" t="s">
        <v>14</v>
      </c>
      <c r="D1695" t="s">
        <v>19</v>
      </c>
      <c r="E1695" t="s">
        <v>599</v>
      </c>
      <c r="F1695" s="1">
        <v>43434.351099537038</v>
      </c>
      <c r="G1695">
        <v>2</v>
      </c>
      <c r="H1695">
        <v>255.26</v>
      </c>
      <c r="I1695">
        <v>510.52</v>
      </c>
      <c r="J1695">
        <v>26</v>
      </c>
      <c r="K1695" t="s">
        <v>21</v>
      </c>
      <c r="L1695">
        <v>2018</v>
      </c>
      <c r="M1695">
        <v>11</v>
      </c>
    </row>
    <row r="1696" spans="1:13" x14ac:dyDescent="0.25">
      <c r="A1696">
        <v>184400</v>
      </c>
      <c r="B1696" t="s">
        <v>600</v>
      </c>
      <c r="C1696" t="s">
        <v>14</v>
      </c>
      <c r="D1696" t="s">
        <v>19</v>
      </c>
      <c r="E1696" t="s">
        <v>599</v>
      </c>
      <c r="F1696" s="1">
        <v>43448.426979166667</v>
      </c>
      <c r="G1696">
        <v>1</v>
      </c>
      <c r="H1696">
        <v>255.26</v>
      </c>
      <c r="I1696">
        <v>255.26</v>
      </c>
      <c r="J1696">
        <v>26</v>
      </c>
      <c r="K1696" t="s">
        <v>21</v>
      </c>
      <c r="L1696">
        <v>2018</v>
      </c>
      <c r="M1696">
        <v>12</v>
      </c>
    </row>
    <row r="1697" spans="1:13" x14ac:dyDescent="0.25">
      <c r="A1697">
        <v>184400</v>
      </c>
      <c r="B1697" t="s">
        <v>600</v>
      </c>
      <c r="C1697" t="s">
        <v>14</v>
      </c>
      <c r="D1697" t="s">
        <v>19</v>
      </c>
      <c r="E1697" t="s">
        <v>599</v>
      </c>
      <c r="F1697" s="1">
        <v>43451.350706018522</v>
      </c>
      <c r="G1697">
        <v>3</v>
      </c>
      <c r="H1697">
        <v>255.26</v>
      </c>
      <c r="I1697">
        <v>765.78</v>
      </c>
      <c r="J1697">
        <v>26</v>
      </c>
      <c r="K1697" t="s">
        <v>21</v>
      </c>
      <c r="L1697">
        <v>2018</v>
      </c>
      <c r="M1697">
        <v>12</v>
      </c>
    </row>
    <row r="1698" spans="1:13" x14ac:dyDescent="0.25">
      <c r="A1698">
        <v>184400</v>
      </c>
      <c r="B1698" t="s">
        <v>600</v>
      </c>
      <c r="C1698" t="s">
        <v>14</v>
      </c>
      <c r="D1698" t="s">
        <v>19</v>
      </c>
      <c r="E1698" t="s">
        <v>599</v>
      </c>
      <c r="F1698" s="1">
        <v>43572.565254629626</v>
      </c>
      <c r="G1698">
        <v>1</v>
      </c>
      <c r="H1698">
        <v>255.26</v>
      </c>
      <c r="I1698">
        <v>255.26</v>
      </c>
      <c r="J1698">
        <v>26</v>
      </c>
      <c r="K1698" t="s">
        <v>21</v>
      </c>
      <c r="L1698">
        <v>2019</v>
      </c>
      <c r="M1698">
        <v>4</v>
      </c>
    </row>
    <row r="1699" spans="1:13" x14ac:dyDescent="0.25">
      <c r="A1699">
        <v>163754</v>
      </c>
      <c r="B1699" t="s">
        <v>601</v>
      </c>
      <c r="C1699" t="s">
        <v>14</v>
      </c>
      <c r="D1699" t="s">
        <v>19</v>
      </c>
      <c r="E1699" t="s">
        <v>602</v>
      </c>
      <c r="F1699" s="1">
        <v>43248.334282407406</v>
      </c>
      <c r="G1699">
        <v>2</v>
      </c>
      <c r="H1699">
        <v>149.33000000000001</v>
      </c>
      <c r="I1699">
        <v>298.66000000000003</v>
      </c>
      <c r="J1699">
        <v>26</v>
      </c>
      <c r="K1699" t="s">
        <v>21</v>
      </c>
      <c r="L1699">
        <v>2018</v>
      </c>
      <c r="M1699">
        <v>5</v>
      </c>
    </row>
    <row r="1700" spans="1:13" x14ac:dyDescent="0.25">
      <c r="A1700">
        <v>188860</v>
      </c>
      <c r="B1700" t="s">
        <v>603</v>
      </c>
      <c r="C1700" t="s">
        <v>14</v>
      </c>
      <c r="D1700" t="s">
        <v>54</v>
      </c>
      <c r="E1700" t="s">
        <v>604</v>
      </c>
      <c r="F1700" s="1">
        <v>43285.494444444441</v>
      </c>
      <c r="G1700">
        <v>1</v>
      </c>
      <c r="H1700">
        <v>833.62</v>
      </c>
      <c r="I1700">
        <v>833.62</v>
      </c>
      <c r="J1700">
        <v>26</v>
      </c>
      <c r="K1700" t="s">
        <v>21</v>
      </c>
      <c r="L1700">
        <v>2018</v>
      </c>
      <c r="M1700">
        <v>7</v>
      </c>
    </row>
    <row r="1701" spans="1:13" x14ac:dyDescent="0.25">
      <c r="A1701">
        <v>849187</v>
      </c>
      <c r="B1701" t="s">
        <v>605</v>
      </c>
      <c r="C1701" t="s">
        <v>14</v>
      </c>
      <c r="D1701" t="s">
        <v>19</v>
      </c>
      <c r="E1701" t="s">
        <v>606</v>
      </c>
      <c r="F1701" s="1">
        <v>43707.40221064815</v>
      </c>
      <c r="G1701">
        <v>1</v>
      </c>
      <c r="H1701">
        <v>32.33</v>
      </c>
      <c r="I1701">
        <v>32.33</v>
      </c>
      <c r="J1701">
        <v>26</v>
      </c>
      <c r="K1701" t="s">
        <v>21</v>
      </c>
      <c r="L1701">
        <v>2019</v>
      </c>
      <c r="M1701">
        <v>8</v>
      </c>
    </row>
    <row r="1702" spans="1:13" x14ac:dyDescent="0.25">
      <c r="A1702">
        <v>100536</v>
      </c>
      <c r="B1702" t="s">
        <v>607</v>
      </c>
      <c r="C1702" t="s">
        <v>14</v>
      </c>
      <c r="D1702" t="s">
        <v>19</v>
      </c>
      <c r="E1702" t="s">
        <v>608</v>
      </c>
      <c r="F1702" s="1">
        <v>43168.342291666668</v>
      </c>
      <c r="G1702">
        <v>3</v>
      </c>
      <c r="H1702">
        <v>140.24</v>
      </c>
      <c r="I1702">
        <v>420.72</v>
      </c>
      <c r="J1702">
        <v>26</v>
      </c>
      <c r="K1702" t="s">
        <v>21</v>
      </c>
      <c r="L1702">
        <v>2018</v>
      </c>
      <c r="M1702">
        <v>3</v>
      </c>
    </row>
    <row r="1703" spans="1:13" x14ac:dyDescent="0.25">
      <c r="A1703">
        <v>100536</v>
      </c>
      <c r="B1703" t="s">
        <v>607</v>
      </c>
      <c r="C1703" t="s">
        <v>14</v>
      </c>
      <c r="D1703" t="s">
        <v>19</v>
      </c>
      <c r="E1703" t="s">
        <v>608</v>
      </c>
      <c r="F1703" s="1">
        <v>43525.421793981484</v>
      </c>
      <c r="G1703">
        <v>2</v>
      </c>
      <c r="H1703">
        <v>140.24</v>
      </c>
      <c r="I1703">
        <v>280.48</v>
      </c>
      <c r="J1703">
        <v>26</v>
      </c>
      <c r="K1703" t="s">
        <v>21</v>
      </c>
      <c r="L1703">
        <v>2019</v>
      </c>
      <c r="M1703">
        <v>3</v>
      </c>
    </row>
    <row r="1704" spans="1:13" x14ac:dyDescent="0.25">
      <c r="A1704">
        <v>100536</v>
      </c>
      <c r="B1704" t="s">
        <v>607</v>
      </c>
      <c r="C1704" t="s">
        <v>14</v>
      </c>
      <c r="D1704" t="s">
        <v>19</v>
      </c>
      <c r="E1704" t="s">
        <v>608</v>
      </c>
      <c r="F1704" s="1">
        <v>43644.407395833332</v>
      </c>
      <c r="G1704">
        <v>2</v>
      </c>
      <c r="H1704">
        <v>140.12</v>
      </c>
      <c r="I1704">
        <v>280.24</v>
      </c>
      <c r="J1704">
        <v>26</v>
      </c>
      <c r="K1704" t="s">
        <v>21</v>
      </c>
      <c r="L1704">
        <v>2019</v>
      </c>
      <c r="M1704">
        <v>6</v>
      </c>
    </row>
    <row r="1705" spans="1:13" x14ac:dyDescent="0.25">
      <c r="A1705">
        <v>988466</v>
      </c>
      <c r="B1705" t="s">
        <v>609</v>
      </c>
      <c r="C1705" t="s">
        <v>14</v>
      </c>
      <c r="D1705" t="s">
        <v>19</v>
      </c>
      <c r="E1705" t="s">
        <v>610</v>
      </c>
      <c r="F1705" s="1">
        <v>43392.364444444444</v>
      </c>
      <c r="G1705">
        <v>1</v>
      </c>
      <c r="H1705">
        <v>54.1</v>
      </c>
      <c r="I1705">
        <v>54.1</v>
      </c>
      <c r="J1705">
        <v>26</v>
      </c>
      <c r="K1705" t="s">
        <v>21</v>
      </c>
      <c r="L1705">
        <v>2018</v>
      </c>
      <c r="M1705">
        <v>10</v>
      </c>
    </row>
    <row r="1706" spans="1:13" x14ac:dyDescent="0.25">
      <c r="A1706">
        <v>155824</v>
      </c>
      <c r="B1706" t="s">
        <v>611</v>
      </c>
      <c r="C1706" t="s">
        <v>14</v>
      </c>
      <c r="D1706" t="s">
        <v>19</v>
      </c>
      <c r="E1706" t="s">
        <v>555</v>
      </c>
      <c r="F1706" s="1">
        <v>43119.402754629627</v>
      </c>
      <c r="G1706">
        <v>5</v>
      </c>
      <c r="H1706">
        <v>50.64</v>
      </c>
      <c r="I1706">
        <v>253.2</v>
      </c>
      <c r="J1706">
        <v>26</v>
      </c>
      <c r="K1706" t="s">
        <v>21</v>
      </c>
      <c r="L1706">
        <v>2018</v>
      </c>
      <c r="M1706">
        <v>1</v>
      </c>
    </row>
    <row r="1707" spans="1:13" x14ac:dyDescent="0.25">
      <c r="A1707">
        <v>155823</v>
      </c>
      <c r="B1707" t="s">
        <v>612</v>
      </c>
      <c r="C1707" t="s">
        <v>14</v>
      </c>
      <c r="D1707" t="s">
        <v>19</v>
      </c>
      <c r="E1707" t="s">
        <v>555</v>
      </c>
      <c r="F1707" s="1">
        <v>43119.402754629627</v>
      </c>
      <c r="G1707">
        <v>10</v>
      </c>
      <c r="H1707">
        <v>33.47</v>
      </c>
      <c r="I1707">
        <v>334.7</v>
      </c>
      <c r="J1707">
        <v>26</v>
      </c>
      <c r="K1707" t="s">
        <v>21</v>
      </c>
      <c r="L1707">
        <v>2018</v>
      </c>
      <c r="M1707">
        <v>1</v>
      </c>
    </row>
    <row r="1708" spans="1:13" x14ac:dyDescent="0.25">
      <c r="A1708">
        <v>155823</v>
      </c>
      <c r="B1708" t="s">
        <v>612</v>
      </c>
      <c r="C1708" t="s">
        <v>14</v>
      </c>
      <c r="D1708" t="s">
        <v>19</v>
      </c>
      <c r="E1708" t="s">
        <v>555</v>
      </c>
      <c r="F1708" s="1">
        <v>43140.355520833335</v>
      </c>
      <c r="G1708">
        <v>12</v>
      </c>
      <c r="H1708">
        <v>33.47</v>
      </c>
      <c r="I1708">
        <v>401.64</v>
      </c>
      <c r="J1708">
        <v>26</v>
      </c>
      <c r="K1708" t="s">
        <v>21</v>
      </c>
      <c r="L1708">
        <v>2018</v>
      </c>
      <c r="M1708">
        <v>2</v>
      </c>
    </row>
    <row r="1709" spans="1:13" x14ac:dyDescent="0.25">
      <c r="A1709">
        <v>155823</v>
      </c>
      <c r="B1709" t="s">
        <v>612</v>
      </c>
      <c r="C1709" t="s">
        <v>14</v>
      </c>
      <c r="D1709" t="s">
        <v>19</v>
      </c>
      <c r="E1709" t="s">
        <v>555</v>
      </c>
      <c r="F1709" s="1">
        <v>43147.419270833336</v>
      </c>
      <c r="G1709">
        <v>15</v>
      </c>
      <c r="H1709">
        <v>33.47</v>
      </c>
      <c r="I1709">
        <v>502.05</v>
      </c>
      <c r="J1709">
        <v>26</v>
      </c>
      <c r="K1709" t="s">
        <v>21</v>
      </c>
      <c r="L1709">
        <v>2018</v>
      </c>
      <c r="M1709">
        <v>2</v>
      </c>
    </row>
    <row r="1710" spans="1:13" x14ac:dyDescent="0.25">
      <c r="A1710">
        <v>155823</v>
      </c>
      <c r="B1710" t="s">
        <v>612</v>
      </c>
      <c r="C1710" t="s">
        <v>14</v>
      </c>
      <c r="D1710" t="s">
        <v>19</v>
      </c>
      <c r="E1710" t="s">
        <v>555</v>
      </c>
      <c r="F1710" s="1">
        <v>43154.404479166667</v>
      </c>
      <c r="G1710">
        <v>15</v>
      </c>
      <c r="H1710">
        <v>33.47</v>
      </c>
      <c r="I1710">
        <v>502.05</v>
      </c>
      <c r="J1710">
        <v>26</v>
      </c>
      <c r="K1710" t="s">
        <v>21</v>
      </c>
      <c r="L1710">
        <v>2018</v>
      </c>
      <c r="M1710">
        <v>2</v>
      </c>
    </row>
    <row r="1711" spans="1:13" x14ac:dyDescent="0.25">
      <c r="A1711">
        <v>155823</v>
      </c>
      <c r="B1711" t="s">
        <v>612</v>
      </c>
      <c r="C1711" t="s">
        <v>14</v>
      </c>
      <c r="D1711" t="s">
        <v>19</v>
      </c>
      <c r="E1711" t="s">
        <v>555</v>
      </c>
      <c r="F1711" s="1">
        <v>43161.33153935185</v>
      </c>
      <c r="G1711">
        <v>15</v>
      </c>
      <c r="H1711">
        <v>33.47</v>
      </c>
      <c r="I1711">
        <v>502.05</v>
      </c>
      <c r="J1711">
        <v>26</v>
      </c>
      <c r="K1711" t="s">
        <v>21</v>
      </c>
      <c r="L1711">
        <v>2018</v>
      </c>
      <c r="M1711">
        <v>3</v>
      </c>
    </row>
    <row r="1712" spans="1:13" x14ac:dyDescent="0.25">
      <c r="A1712">
        <v>155823</v>
      </c>
      <c r="B1712" t="s">
        <v>612</v>
      </c>
      <c r="C1712" t="s">
        <v>14</v>
      </c>
      <c r="D1712" t="s">
        <v>19</v>
      </c>
      <c r="E1712" t="s">
        <v>555</v>
      </c>
      <c r="F1712" s="1">
        <v>43175.372418981482</v>
      </c>
      <c r="G1712">
        <v>20</v>
      </c>
      <c r="H1712">
        <v>33.47</v>
      </c>
      <c r="I1712">
        <v>669.4</v>
      </c>
      <c r="J1712">
        <v>26</v>
      </c>
      <c r="K1712" t="s">
        <v>21</v>
      </c>
      <c r="L1712">
        <v>2018</v>
      </c>
      <c r="M1712">
        <v>3</v>
      </c>
    </row>
    <row r="1713" spans="1:13" x14ac:dyDescent="0.25">
      <c r="A1713">
        <v>155823</v>
      </c>
      <c r="B1713" t="s">
        <v>612</v>
      </c>
      <c r="C1713" t="s">
        <v>14</v>
      </c>
      <c r="D1713" t="s">
        <v>19</v>
      </c>
      <c r="E1713" t="s">
        <v>555</v>
      </c>
      <c r="F1713" s="1">
        <v>43187.537581018521</v>
      </c>
      <c r="G1713">
        <v>10</v>
      </c>
      <c r="H1713">
        <v>33.47</v>
      </c>
      <c r="I1713">
        <v>334.7</v>
      </c>
      <c r="J1713">
        <v>26</v>
      </c>
      <c r="K1713" t="s">
        <v>21</v>
      </c>
      <c r="L1713">
        <v>2018</v>
      </c>
      <c r="M1713">
        <v>3</v>
      </c>
    </row>
    <row r="1714" spans="1:13" x14ac:dyDescent="0.25">
      <c r="A1714">
        <v>155824</v>
      </c>
      <c r="B1714" t="s">
        <v>611</v>
      </c>
      <c r="C1714" t="s">
        <v>14</v>
      </c>
      <c r="D1714" t="s">
        <v>19</v>
      </c>
      <c r="E1714" t="s">
        <v>555</v>
      </c>
      <c r="F1714" s="1">
        <v>43187.537581018521</v>
      </c>
      <c r="G1714">
        <v>5</v>
      </c>
      <c r="H1714">
        <v>50.64</v>
      </c>
      <c r="I1714">
        <v>253.2</v>
      </c>
      <c r="J1714">
        <v>26</v>
      </c>
      <c r="K1714" t="s">
        <v>21</v>
      </c>
      <c r="L1714">
        <v>2018</v>
      </c>
      <c r="M1714">
        <v>3</v>
      </c>
    </row>
    <row r="1715" spans="1:13" x14ac:dyDescent="0.25">
      <c r="A1715">
        <v>155823</v>
      </c>
      <c r="B1715" t="s">
        <v>612</v>
      </c>
      <c r="C1715" t="s">
        <v>14</v>
      </c>
      <c r="D1715" t="s">
        <v>19</v>
      </c>
      <c r="E1715" t="s">
        <v>555</v>
      </c>
      <c r="F1715" s="1">
        <v>43210.404236111113</v>
      </c>
      <c r="G1715">
        <v>18</v>
      </c>
      <c r="H1715">
        <v>33.47</v>
      </c>
      <c r="I1715">
        <v>602.46</v>
      </c>
      <c r="J1715">
        <v>26</v>
      </c>
      <c r="K1715" t="s">
        <v>21</v>
      </c>
      <c r="L1715">
        <v>2018</v>
      </c>
      <c r="M1715">
        <v>4</v>
      </c>
    </row>
    <row r="1716" spans="1:13" x14ac:dyDescent="0.25">
      <c r="A1716">
        <v>155823</v>
      </c>
      <c r="B1716" t="s">
        <v>612</v>
      </c>
      <c r="C1716" t="s">
        <v>14</v>
      </c>
      <c r="D1716" t="s">
        <v>19</v>
      </c>
      <c r="E1716" t="s">
        <v>555</v>
      </c>
      <c r="F1716" s="1">
        <v>43210.404236111113</v>
      </c>
      <c r="G1716">
        <v>2</v>
      </c>
      <c r="H1716">
        <v>33.47</v>
      </c>
      <c r="I1716">
        <v>66.94</v>
      </c>
      <c r="J1716">
        <v>26</v>
      </c>
      <c r="K1716" t="s">
        <v>21</v>
      </c>
      <c r="L1716">
        <v>2018</v>
      </c>
      <c r="M1716">
        <v>4</v>
      </c>
    </row>
    <row r="1717" spans="1:13" x14ac:dyDescent="0.25">
      <c r="A1717">
        <v>155823</v>
      </c>
      <c r="B1717" t="s">
        <v>612</v>
      </c>
      <c r="C1717" t="s">
        <v>14</v>
      </c>
      <c r="D1717" t="s">
        <v>19</v>
      </c>
      <c r="E1717" t="s">
        <v>555</v>
      </c>
      <c r="F1717" s="1">
        <v>43216.542546296296</v>
      </c>
      <c r="G1717">
        <v>8</v>
      </c>
      <c r="H1717">
        <v>33.47</v>
      </c>
      <c r="I1717">
        <v>267.76</v>
      </c>
      <c r="J1717">
        <v>26</v>
      </c>
      <c r="K1717" t="s">
        <v>21</v>
      </c>
      <c r="L1717">
        <v>2018</v>
      </c>
      <c r="M1717">
        <v>4</v>
      </c>
    </row>
    <row r="1718" spans="1:13" x14ac:dyDescent="0.25">
      <c r="A1718">
        <v>155823</v>
      </c>
      <c r="B1718" t="s">
        <v>612</v>
      </c>
      <c r="C1718" t="s">
        <v>14</v>
      </c>
      <c r="D1718" t="s">
        <v>19</v>
      </c>
      <c r="E1718" t="s">
        <v>555</v>
      </c>
      <c r="F1718" s="1">
        <v>43216.542546296296</v>
      </c>
      <c r="G1718">
        <v>7</v>
      </c>
      <c r="H1718">
        <v>33.47</v>
      </c>
      <c r="I1718">
        <v>234.29</v>
      </c>
      <c r="J1718">
        <v>26</v>
      </c>
      <c r="K1718" t="s">
        <v>21</v>
      </c>
      <c r="L1718">
        <v>2018</v>
      </c>
      <c r="M1718">
        <v>4</v>
      </c>
    </row>
    <row r="1719" spans="1:13" x14ac:dyDescent="0.25">
      <c r="A1719">
        <v>155823</v>
      </c>
      <c r="B1719" t="s">
        <v>612</v>
      </c>
      <c r="C1719" t="s">
        <v>14</v>
      </c>
      <c r="D1719" t="s">
        <v>19</v>
      </c>
      <c r="E1719" t="s">
        <v>555</v>
      </c>
      <c r="F1719" s="1">
        <v>43238.34957175926</v>
      </c>
      <c r="G1719">
        <v>20</v>
      </c>
      <c r="H1719">
        <v>33.47</v>
      </c>
      <c r="I1719">
        <v>669.4</v>
      </c>
      <c r="J1719">
        <v>26</v>
      </c>
      <c r="K1719" t="s">
        <v>21</v>
      </c>
      <c r="L1719">
        <v>2018</v>
      </c>
      <c r="M1719">
        <v>5</v>
      </c>
    </row>
    <row r="1720" spans="1:13" x14ac:dyDescent="0.25">
      <c r="A1720">
        <v>155823</v>
      </c>
      <c r="B1720" t="s">
        <v>612</v>
      </c>
      <c r="C1720" t="s">
        <v>14</v>
      </c>
      <c r="D1720" t="s">
        <v>19</v>
      </c>
      <c r="E1720" t="s">
        <v>555</v>
      </c>
      <c r="F1720" s="1">
        <v>43245.407777777778</v>
      </c>
      <c r="G1720">
        <v>6</v>
      </c>
      <c r="H1720">
        <v>33.47</v>
      </c>
      <c r="I1720">
        <v>200.82</v>
      </c>
      <c r="J1720">
        <v>26</v>
      </c>
      <c r="K1720" t="s">
        <v>21</v>
      </c>
      <c r="L1720">
        <v>2018</v>
      </c>
      <c r="M1720">
        <v>5</v>
      </c>
    </row>
    <row r="1721" spans="1:13" x14ac:dyDescent="0.25">
      <c r="A1721">
        <v>155823</v>
      </c>
      <c r="B1721" t="s">
        <v>612</v>
      </c>
      <c r="C1721" t="s">
        <v>14</v>
      </c>
      <c r="D1721" t="s">
        <v>19</v>
      </c>
      <c r="E1721" t="s">
        <v>555</v>
      </c>
      <c r="F1721" s="1">
        <v>43245.407777777778</v>
      </c>
      <c r="G1721">
        <v>9</v>
      </c>
      <c r="H1721">
        <v>33.47</v>
      </c>
      <c r="I1721">
        <v>301.23</v>
      </c>
      <c r="J1721">
        <v>26</v>
      </c>
      <c r="K1721" t="s">
        <v>21</v>
      </c>
      <c r="L1721">
        <v>2018</v>
      </c>
      <c r="M1721">
        <v>5</v>
      </c>
    </row>
    <row r="1722" spans="1:13" x14ac:dyDescent="0.25">
      <c r="A1722">
        <v>155823</v>
      </c>
      <c r="B1722" t="s">
        <v>612</v>
      </c>
      <c r="C1722" t="s">
        <v>14</v>
      </c>
      <c r="D1722" t="s">
        <v>19</v>
      </c>
      <c r="E1722" t="s">
        <v>555</v>
      </c>
      <c r="F1722" s="1">
        <v>43252.342835648145</v>
      </c>
      <c r="G1722">
        <v>9</v>
      </c>
      <c r="H1722">
        <v>33.47</v>
      </c>
      <c r="I1722">
        <v>301.23</v>
      </c>
      <c r="J1722">
        <v>26</v>
      </c>
      <c r="K1722" t="s">
        <v>21</v>
      </c>
      <c r="L1722">
        <v>2018</v>
      </c>
      <c r="M1722">
        <v>6</v>
      </c>
    </row>
    <row r="1723" spans="1:13" x14ac:dyDescent="0.25">
      <c r="A1723">
        <v>155823</v>
      </c>
      <c r="B1723" t="s">
        <v>612</v>
      </c>
      <c r="C1723" t="s">
        <v>14</v>
      </c>
      <c r="D1723" t="s">
        <v>19</v>
      </c>
      <c r="E1723" t="s">
        <v>555</v>
      </c>
      <c r="F1723" s="1">
        <v>43252.342835648145</v>
      </c>
      <c r="G1723">
        <v>6</v>
      </c>
      <c r="H1723">
        <v>33.47</v>
      </c>
      <c r="I1723">
        <v>200.82</v>
      </c>
      <c r="J1723">
        <v>26</v>
      </c>
      <c r="K1723" t="s">
        <v>21</v>
      </c>
      <c r="L1723">
        <v>2018</v>
      </c>
      <c r="M1723">
        <v>6</v>
      </c>
    </row>
    <row r="1724" spans="1:13" x14ac:dyDescent="0.25">
      <c r="A1724">
        <v>155823</v>
      </c>
      <c r="B1724" t="s">
        <v>612</v>
      </c>
      <c r="C1724" t="s">
        <v>14</v>
      </c>
      <c r="D1724" t="s">
        <v>19</v>
      </c>
      <c r="E1724" t="s">
        <v>555</v>
      </c>
      <c r="F1724" s="1">
        <v>43266.421979166669</v>
      </c>
      <c r="G1724">
        <v>20</v>
      </c>
      <c r="H1724">
        <v>33.47</v>
      </c>
      <c r="I1724">
        <v>669.4</v>
      </c>
      <c r="J1724">
        <v>26</v>
      </c>
      <c r="K1724" t="s">
        <v>21</v>
      </c>
      <c r="L1724">
        <v>2018</v>
      </c>
      <c r="M1724">
        <v>6</v>
      </c>
    </row>
    <row r="1725" spans="1:13" x14ac:dyDescent="0.25">
      <c r="A1725">
        <v>155823</v>
      </c>
      <c r="B1725" t="s">
        <v>612</v>
      </c>
      <c r="C1725" t="s">
        <v>14</v>
      </c>
      <c r="D1725" t="s">
        <v>19</v>
      </c>
      <c r="E1725" t="s">
        <v>555</v>
      </c>
      <c r="F1725" s="1">
        <v>43301.435914351852</v>
      </c>
      <c r="G1725">
        <v>13</v>
      </c>
      <c r="H1725">
        <v>33.47</v>
      </c>
      <c r="I1725">
        <v>435.11</v>
      </c>
      <c r="J1725">
        <v>26</v>
      </c>
      <c r="K1725" t="s">
        <v>21</v>
      </c>
      <c r="L1725">
        <v>2018</v>
      </c>
      <c r="M1725">
        <v>7</v>
      </c>
    </row>
    <row r="1726" spans="1:13" x14ac:dyDescent="0.25">
      <c r="A1726">
        <v>155823</v>
      </c>
      <c r="B1726" t="s">
        <v>612</v>
      </c>
      <c r="C1726" t="s">
        <v>14</v>
      </c>
      <c r="D1726" t="s">
        <v>19</v>
      </c>
      <c r="E1726" t="s">
        <v>555</v>
      </c>
      <c r="F1726" s="1">
        <v>43301.435914351852</v>
      </c>
      <c r="G1726">
        <v>2</v>
      </c>
      <c r="H1726">
        <v>33.47</v>
      </c>
      <c r="I1726">
        <v>66.94</v>
      </c>
      <c r="J1726">
        <v>26</v>
      </c>
      <c r="K1726" t="s">
        <v>21</v>
      </c>
      <c r="L1726">
        <v>2018</v>
      </c>
      <c r="M1726">
        <v>7</v>
      </c>
    </row>
    <row r="1727" spans="1:13" x14ac:dyDescent="0.25">
      <c r="A1727">
        <v>155823</v>
      </c>
      <c r="B1727" t="s">
        <v>612</v>
      </c>
      <c r="C1727" t="s">
        <v>14</v>
      </c>
      <c r="D1727" t="s">
        <v>19</v>
      </c>
      <c r="E1727" t="s">
        <v>555</v>
      </c>
      <c r="F1727" s="1">
        <v>43308.345277777778</v>
      </c>
      <c r="G1727">
        <v>15</v>
      </c>
      <c r="H1727">
        <v>33.47</v>
      </c>
      <c r="I1727">
        <v>502.05</v>
      </c>
      <c r="J1727">
        <v>26</v>
      </c>
      <c r="K1727" t="s">
        <v>21</v>
      </c>
      <c r="L1727">
        <v>2018</v>
      </c>
      <c r="M1727">
        <v>7</v>
      </c>
    </row>
    <row r="1728" spans="1:13" x14ac:dyDescent="0.25">
      <c r="A1728">
        <v>155824</v>
      </c>
      <c r="B1728" t="s">
        <v>611</v>
      </c>
      <c r="C1728" t="s">
        <v>14</v>
      </c>
      <c r="D1728" t="s">
        <v>19</v>
      </c>
      <c r="E1728" t="s">
        <v>555</v>
      </c>
      <c r="F1728" s="1">
        <v>43378.350312499999</v>
      </c>
      <c r="G1728">
        <v>5</v>
      </c>
      <c r="H1728">
        <v>50.64</v>
      </c>
      <c r="I1728">
        <v>253.2</v>
      </c>
      <c r="J1728">
        <v>26</v>
      </c>
      <c r="K1728" t="s">
        <v>21</v>
      </c>
      <c r="L1728">
        <v>2018</v>
      </c>
      <c r="M1728">
        <v>10</v>
      </c>
    </row>
    <row r="1729" spans="1:13" x14ac:dyDescent="0.25">
      <c r="A1729">
        <v>155823</v>
      </c>
      <c r="B1729" t="s">
        <v>612</v>
      </c>
      <c r="C1729" t="s">
        <v>14</v>
      </c>
      <c r="D1729" t="s">
        <v>19</v>
      </c>
      <c r="E1729" t="s">
        <v>555</v>
      </c>
      <c r="F1729" s="1">
        <v>43385.405856481484</v>
      </c>
      <c r="G1729">
        <v>20</v>
      </c>
      <c r="H1729">
        <v>33.47</v>
      </c>
      <c r="I1729">
        <v>669.4</v>
      </c>
      <c r="J1729">
        <v>26</v>
      </c>
      <c r="K1729" t="s">
        <v>21</v>
      </c>
      <c r="L1729">
        <v>2018</v>
      </c>
      <c r="M1729">
        <v>10</v>
      </c>
    </row>
    <row r="1730" spans="1:13" x14ac:dyDescent="0.25">
      <c r="A1730">
        <v>155823</v>
      </c>
      <c r="B1730" t="s">
        <v>612</v>
      </c>
      <c r="C1730" t="s">
        <v>14</v>
      </c>
      <c r="D1730" t="s">
        <v>19</v>
      </c>
      <c r="E1730" t="s">
        <v>555</v>
      </c>
      <c r="F1730" s="1">
        <v>43392.364444444444</v>
      </c>
      <c r="G1730">
        <v>5</v>
      </c>
      <c r="H1730">
        <v>33.47</v>
      </c>
      <c r="I1730">
        <v>167.35</v>
      </c>
      <c r="J1730">
        <v>26</v>
      </c>
      <c r="K1730" t="s">
        <v>21</v>
      </c>
      <c r="L1730">
        <v>2018</v>
      </c>
      <c r="M1730">
        <v>10</v>
      </c>
    </row>
    <row r="1731" spans="1:13" x14ac:dyDescent="0.25">
      <c r="A1731">
        <v>155823</v>
      </c>
      <c r="B1731" t="s">
        <v>612</v>
      </c>
      <c r="C1731" t="s">
        <v>14</v>
      </c>
      <c r="D1731" t="s">
        <v>19</v>
      </c>
      <c r="E1731" t="s">
        <v>555</v>
      </c>
      <c r="F1731" s="1">
        <v>43392.364444444444</v>
      </c>
      <c r="G1731">
        <v>10</v>
      </c>
      <c r="H1731">
        <v>34.4</v>
      </c>
      <c r="I1731">
        <v>344</v>
      </c>
      <c r="J1731">
        <v>26</v>
      </c>
      <c r="K1731" t="s">
        <v>21</v>
      </c>
      <c r="L1731">
        <v>2018</v>
      </c>
      <c r="M1731">
        <v>10</v>
      </c>
    </row>
    <row r="1732" spans="1:13" x14ac:dyDescent="0.25">
      <c r="A1732">
        <v>155823</v>
      </c>
      <c r="B1732" t="s">
        <v>612</v>
      </c>
      <c r="C1732" t="s">
        <v>14</v>
      </c>
      <c r="D1732" t="s">
        <v>19</v>
      </c>
      <c r="E1732" t="s">
        <v>555</v>
      </c>
      <c r="F1732" s="1">
        <v>43406.400243055556</v>
      </c>
      <c r="G1732">
        <v>10</v>
      </c>
      <c r="H1732">
        <v>33.47</v>
      </c>
      <c r="I1732">
        <v>334.7</v>
      </c>
      <c r="J1732">
        <v>26</v>
      </c>
      <c r="K1732" t="s">
        <v>21</v>
      </c>
      <c r="L1732">
        <v>2018</v>
      </c>
      <c r="M1732">
        <v>11</v>
      </c>
    </row>
    <row r="1733" spans="1:13" x14ac:dyDescent="0.25">
      <c r="A1733">
        <v>155823</v>
      </c>
      <c r="B1733" t="s">
        <v>612</v>
      </c>
      <c r="C1733" t="s">
        <v>14</v>
      </c>
      <c r="D1733" t="s">
        <v>19</v>
      </c>
      <c r="E1733" t="s">
        <v>555</v>
      </c>
      <c r="F1733" s="1">
        <v>43420.494733796295</v>
      </c>
      <c r="G1733">
        <v>16</v>
      </c>
      <c r="H1733">
        <v>33.47</v>
      </c>
      <c r="I1733">
        <v>535.52</v>
      </c>
      <c r="J1733">
        <v>26</v>
      </c>
      <c r="K1733" t="s">
        <v>21</v>
      </c>
      <c r="L1733">
        <v>2018</v>
      </c>
      <c r="M1733">
        <v>11</v>
      </c>
    </row>
    <row r="1734" spans="1:13" x14ac:dyDescent="0.25">
      <c r="A1734">
        <v>155823</v>
      </c>
      <c r="B1734" t="s">
        <v>612</v>
      </c>
      <c r="C1734" t="s">
        <v>14</v>
      </c>
      <c r="D1734" t="s">
        <v>19</v>
      </c>
      <c r="E1734" t="s">
        <v>555</v>
      </c>
      <c r="F1734" s="1">
        <v>43423.391921296294</v>
      </c>
      <c r="G1734">
        <v>4</v>
      </c>
      <c r="H1734">
        <v>33.47</v>
      </c>
      <c r="I1734">
        <v>133.88</v>
      </c>
      <c r="J1734">
        <v>26</v>
      </c>
      <c r="K1734" t="s">
        <v>21</v>
      </c>
      <c r="L1734">
        <v>2018</v>
      </c>
      <c r="M1734">
        <v>11</v>
      </c>
    </row>
    <row r="1735" spans="1:13" x14ac:dyDescent="0.25">
      <c r="A1735">
        <v>155823</v>
      </c>
      <c r="B1735" t="s">
        <v>612</v>
      </c>
      <c r="C1735" t="s">
        <v>14</v>
      </c>
      <c r="D1735" t="s">
        <v>19</v>
      </c>
      <c r="E1735" t="s">
        <v>555</v>
      </c>
      <c r="F1735" s="1">
        <v>43427.546168981484</v>
      </c>
      <c r="G1735">
        <v>20</v>
      </c>
      <c r="H1735">
        <v>33.47</v>
      </c>
      <c r="I1735">
        <v>669.4</v>
      </c>
      <c r="J1735">
        <v>26</v>
      </c>
      <c r="K1735" t="s">
        <v>21</v>
      </c>
      <c r="L1735">
        <v>2018</v>
      </c>
      <c r="M1735">
        <v>11</v>
      </c>
    </row>
    <row r="1736" spans="1:13" x14ac:dyDescent="0.25">
      <c r="A1736">
        <v>155823</v>
      </c>
      <c r="B1736" t="s">
        <v>612</v>
      </c>
      <c r="C1736" t="s">
        <v>14</v>
      </c>
      <c r="D1736" t="s">
        <v>19</v>
      </c>
      <c r="E1736" t="s">
        <v>555</v>
      </c>
      <c r="F1736" s="1">
        <v>43434.351099537038</v>
      </c>
      <c r="G1736">
        <v>20</v>
      </c>
      <c r="H1736">
        <v>33.47</v>
      </c>
      <c r="I1736">
        <v>669.4</v>
      </c>
      <c r="J1736">
        <v>26</v>
      </c>
      <c r="K1736" t="s">
        <v>21</v>
      </c>
      <c r="L1736">
        <v>2018</v>
      </c>
      <c r="M1736">
        <v>11</v>
      </c>
    </row>
    <row r="1737" spans="1:13" x14ac:dyDescent="0.25">
      <c r="A1737">
        <v>155823</v>
      </c>
      <c r="B1737" t="s">
        <v>612</v>
      </c>
      <c r="C1737" t="s">
        <v>14</v>
      </c>
      <c r="D1737" t="s">
        <v>19</v>
      </c>
      <c r="E1737" t="s">
        <v>555</v>
      </c>
      <c r="F1737" s="1">
        <v>43441.431423611109</v>
      </c>
      <c r="G1737">
        <v>20</v>
      </c>
      <c r="H1737">
        <v>33.47</v>
      </c>
      <c r="I1737">
        <v>669.4</v>
      </c>
      <c r="J1737">
        <v>26</v>
      </c>
      <c r="K1737" t="s">
        <v>21</v>
      </c>
      <c r="L1737">
        <v>2018</v>
      </c>
      <c r="M1737">
        <v>12</v>
      </c>
    </row>
    <row r="1738" spans="1:13" x14ac:dyDescent="0.25">
      <c r="A1738">
        <v>155823</v>
      </c>
      <c r="B1738" t="s">
        <v>612</v>
      </c>
      <c r="C1738" t="s">
        <v>14</v>
      </c>
      <c r="D1738" t="s">
        <v>19</v>
      </c>
      <c r="E1738" t="s">
        <v>555</v>
      </c>
      <c r="F1738" s="1">
        <v>43448.426979166667</v>
      </c>
      <c r="G1738">
        <v>30</v>
      </c>
      <c r="H1738">
        <v>33.47</v>
      </c>
      <c r="I1738">
        <v>1004.1</v>
      </c>
      <c r="J1738">
        <v>26</v>
      </c>
      <c r="K1738" t="s">
        <v>21</v>
      </c>
      <c r="L1738">
        <v>2018</v>
      </c>
      <c r="M1738">
        <v>12</v>
      </c>
    </row>
    <row r="1739" spans="1:13" x14ac:dyDescent="0.25">
      <c r="A1739">
        <v>155823</v>
      </c>
      <c r="B1739" t="s">
        <v>612</v>
      </c>
      <c r="C1739" t="s">
        <v>14</v>
      </c>
      <c r="D1739" t="s">
        <v>19</v>
      </c>
      <c r="E1739" t="s">
        <v>555</v>
      </c>
      <c r="F1739" s="1">
        <v>43469.533055555556</v>
      </c>
      <c r="G1739">
        <v>20</v>
      </c>
      <c r="H1739">
        <v>34.4</v>
      </c>
      <c r="I1739">
        <v>688</v>
      </c>
      <c r="J1739">
        <v>26</v>
      </c>
      <c r="K1739" t="s">
        <v>21</v>
      </c>
      <c r="L1739">
        <v>2019</v>
      </c>
      <c r="M1739">
        <v>1</v>
      </c>
    </row>
    <row r="1740" spans="1:13" x14ac:dyDescent="0.25">
      <c r="A1740">
        <v>155823</v>
      </c>
      <c r="B1740" t="s">
        <v>612</v>
      </c>
      <c r="C1740" t="s">
        <v>14</v>
      </c>
      <c r="D1740" t="s">
        <v>19</v>
      </c>
      <c r="E1740" t="s">
        <v>555</v>
      </c>
      <c r="F1740" s="1">
        <v>43525.421793981484</v>
      </c>
      <c r="G1740">
        <v>15</v>
      </c>
      <c r="H1740">
        <v>33.47</v>
      </c>
      <c r="I1740">
        <v>502.05</v>
      </c>
      <c r="J1740">
        <v>26</v>
      </c>
      <c r="K1740" t="s">
        <v>21</v>
      </c>
      <c r="L1740">
        <v>2019</v>
      </c>
      <c r="M1740">
        <v>3</v>
      </c>
    </row>
    <row r="1741" spans="1:13" x14ac:dyDescent="0.25">
      <c r="A1741">
        <v>155823</v>
      </c>
      <c r="B1741" t="s">
        <v>612</v>
      </c>
      <c r="C1741" t="s">
        <v>14</v>
      </c>
      <c r="D1741" t="s">
        <v>19</v>
      </c>
      <c r="E1741" t="s">
        <v>555</v>
      </c>
      <c r="F1741" s="1">
        <v>43532.410381944443</v>
      </c>
      <c r="G1741">
        <v>20</v>
      </c>
      <c r="H1741">
        <v>33.47</v>
      </c>
      <c r="I1741">
        <v>669.4</v>
      </c>
      <c r="J1741">
        <v>26</v>
      </c>
      <c r="K1741" t="s">
        <v>21</v>
      </c>
      <c r="L1741">
        <v>2019</v>
      </c>
      <c r="M1741">
        <v>3</v>
      </c>
    </row>
    <row r="1742" spans="1:13" x14ac:dyDescent="0.25">
      <c r="A1742">
        <v>155823</v>
      </c>
      <c r="B1742" t="s">
        <v>612</v>
      </c>
      <c r="C1742" t="s">
        <v>14</v>
      </c>
      <c r="D1742" t="s">
        <v>19</v>
      </c>
      <c r="E1742" t="s">
        <v>555</v>
      </c>
      <c r="F1742" s="1">
        <v>43553.348553240743</v>
      </c>
      <c r="G1742">
        <v>15</v>
      </c>
      <c r="H1742">
        <v>34.4</v>
      </c>
      <c r="I1742">
        <v>516</v>
      </c>
      <c r="J1742">
        <v>26</v>
      </c>
      <c r="K1742" t="s">
        <v>21</v>
      </c>
      <c r="L1742">
        <v>2019</v>
      </c>
      <c r="M1742">
        <v>3</v>
      </c>
    </row>
    <row r="1743" spans="1:13" x14ac:dyDescent="0.25">
      <c r="A1743">
        <v>155824</v>
      </c>
      <c r="B1743" t="s">
        <v>611</v>
      </c>
      <c r="C1743" t="s">
        <v>14</v>
      </c>
      <c r="D1743" t="s">
        <v>19</v>
      </c>
      <c r="E1743" t="s">
        <v>555</v>
      </c>
      <c r="F1743" s="1">
        <v>43567.413877314815</v>
      </c>
      <c r="G1743">
        <v>3</v>
      </c>
      <c r="H1743">
        <v>50.64</v>
      </c>
      <c r="I1743">
        <v>151.91999999999999</v>
      </c>
      <c r="J1743">
        <v>26</v>
      </c>
      <c r="K1743" t="s">
        <v>21</v>
      </c>
      <c r="L1743">
        <v>2019</v>
      </c>
      <c r="M1743">
        <v>4</v>
      </c>
    </row>
    <row r="1744" spans="1:13" x14ac:dyDescent="0.25">
      <c r="A1744">
        <v>155824</v>
      </c>
      <c r="B1744" t="s">
        <v>611</v>
      </c>
      <c r="C1744" t="s">
        <v>14</v>
      </c>
      <c r="D1744" t="s">
        <v>19</v>
      </c>
      <c r="E1744" t="s">
        <v>555</v>
      </c>
      <c r="F1744" s="1">
        <v>43580.54246527778</v>
      </c>
      <c r="G1744">
        <v>1</v>
      </c>
      <c r="H1744">
        <v>50.64</v>
      </c>
      <c r="I1744">
        <v>50.64</v>
      </c>
      <c r="J1744">
        <v>26</v>
      </c>
      <c r="K1744" t="s">
        <v>21</v>
      </c>
      <c r="L1744">
        <v>2019</v>
      </c>
      <c r="M1744">
        <v>4</v>
      </c>
    </row>
    <row r="1745" spans="1:13" x14ac:dyDescent="0.25">
      <c r="A1745">
        <v>155824</v>
      </c>
      <c r="B1745" t="s">
        <v>611</v>
      </c>
      <c r="C1745" t="s">
        <v>14</v>
      </c>
      <c r="D1745" t="s">
        <v>19</v>
      </c>
      <c r="E1745" t="s">
        <v>555</v>
      </c>
      <c r="F1745" s="1">
        <v>43580.54246527778</v>
      </c>
      <c r="G1745">
        <v>2</v>
      </c>
      <c r="H1745">
        <v>50.64</v>
      </c>
      <c r="I1745">
        <v>101.28</v>
      </c>
      <c r="J1745">
        <v>26</v>
      </c>
      <c r="K1745" t="s">
        <v>21</v>
      </c>
      <c r="L1745">
        <v>2019</v>
      </c>
      <c r="M1745">
        <v>4</v>
      </c>
    </row>
    <row r="1746" spans="1:13" x14ac:dyDescent="0.25">
      <c r="A1746">
        <v>155823</v>
      </c>
      <c r="B1746" t="s">
        <v>612</v>
      </c>
      <c r="C1746" t="s">
        <v>14</v>
      </c>
      <c r="D1746" t="s">
        <v>19</v>
      </c>
      <c r="E1746" t="s">
        <v>555</v>
      </c>
      <c r="F1746" s="1">
        <v>43609.430601851855</v>
      </c>
      <c r="G1746">
        <v>10</v>
      </c>
      <c r="H1746">
        <v>33.47</v>
      </c>
      <c r="I1746">
        <v>334.7</v>
      </c>
      <c r="J1746">
        <v>26</v>
      </c>
      <c r="K1746" t="s">
        <v>21</v>
      </c>
      <c r="L1746">
        <v>2019</v>
      </c>
      <c r="M1746">
        <v>5</v>
      </c>
    </row>
    <row r="1747" spans="1:13" x14ac:dyDescent="0.25">
      <c r="A1747">
        <v>155824</v>
      </c>
      <c r="B1747" t="s">
        <v>611</v>
      </c>
      <c r="C1747" t="s">
        <v>14</v>
      </c>
      <c r="D1747" t="s">
        <v>19</v>
      </c>
      <c r="E1747" t="s">
        <v>555</v>
      </c>
      <c r="F1747" s="1">
        <v>43644.407395833332</v>
      </c>
      <c r="G1747">
        <v>2</v>
      </c>
      <c r="H1747">
        <v>50.64</v>
      </c>
      <c r="I1747">
        <v>101.28</v>
      </c>
      <c r="J1747">
        <v>26</v>
      </c>
      <c r="K1747" t="s">
        <v>21</v>
      </c>
      <c r="L1747">
        <v>2019</v>
      </c>
      <c r="M1747">
        <v>6</v>
      </c>
    </row>
    <row r="1748" spans="1:13" x14ac:dyDescent="0.25">
      <c r="A1748">
        <v>155824</v>
      </c>
      <c r="B1748" t="s">
        <v>611</v>
      </c>
      <c r="C1748" t="s">
        <v>14</v>
      </c>
      <c r="D1748" t="s">
        <v>19</v>
      </c>
      <c r="E1748" t="s">
        <v>555</v>
      </c>
      <c r="F1748" s="1">
        <v>43644.407395833332</v>
      </c>
      <c r="G1748">
        <v>1</v>
      </c>
      <c r="H1748">
        <v>50.64</v>
      </c>
      <c r="I1748">
        <v>50.64</v>
      </c>
      <c r="J1748">
        <v>26</v>
      </c>
      <c r="K1748" t="s">
        <v>21</v>
      </c>
      <c r="L1748">
        <v>2019</v>
      </c>
      <c r="M1748">
        <v>6</v>
      </c>
    </row>
    <row r="1749" spans="1:13" x14ac:dyDescent="0.25">
      <c r="A1749">
        <v>155823</v>
      </c>
      <c r="B1749" t="s">
        <v>612</v>
      </c>
      <c r="C1749" t="s">
        <v>14</v>
      </c>
      <c r="D1749" t="s">
        <v>19</v>
      </c>
      <c r="E1749" t="s">
        <v>555</v>
      </c>
      <c r="F1749" s="1">
        <v>43644.407395833332</v>
      </c>
      <c r="G1749">
        <v>10</v>
      </c>
      <c r="H1749">
        <v>33.47</v>
      </c>
      <c r="I1749">
        <v>334.7</v>
      </c>
      <c r="J1749">
        <v>26</v>
      </c>
      <c r="K1749" t="s">
        <v>21</v>
      </c>
      <c r="L1749">
        <v>2019</v>
      </c>
      <c r="M1749">
        <v>6</v>
      </c>
    </row>
    <row r="1750" spans="1:13" x14ac:dyDescent="0.25">
      <c r="A1750">
        <v>155824</v>
      </c>
      <c r="B1750" t="s">
        <v>611</v>
      </c>
      <c r="C1750" t="s">
        <v>14</v>
      </c>
      <c r="D1750" t="s">
        <v>19</v>
      </c>
      <c r="E1750" t="s">
        <v>555</v>
      </c>
      <c r="F1750" s="1">
        <v>43707.40221064815</v>
      </c>
      <c r="G1750">
        <v>3</v>
      </c>
      <c r="H1750">
        <v>50.64</v>
      </c>
      <c r="I1750">
        <v>151.91999999999999</v>
      </c>
      <c r="J1750">
        <v>26</v>
      </c>
      <c r="K1750" t="s">
        <v>21</v>
      </c>
      <c r="L1750">
        <v>2019</v>
      </c>
      <c r="M1750">
        <v>8</v>
      </c>
    </row>
    <row r="1751" spans="1:13" x14ac:dyDescent="0.25">
      <c r="A1751">
        <v>155824</v>
      </c>
      <c r="B1751" t="s">
        <v>611</v>
      </c>
      <c r="C1751" t="s">
        <v>14</v>
      </c>
      <c r="D1751" t="s">
        <v>19</v>
      </c>
      <c r="E1751" t="s">
        <v>555</v>
      </c>
      <c r="F1751" s="1">
        <v>43756.416481481479</v>
      </c>
      <c r="G1751">
        <v>3</v>
      </c>
      <c r="H1751">
        <v>50.64</v>
      </c>
      <c r="I1751">
        <v>151.91999999999999</v>
      </c>
      <c r="J1751">
        <v>26</v>
      </c>
      <c r="K1751" t="s">
        <v>21</v>
      </c>
      <c r="L1751">
        <v>2019</v>
      </c>
      <c r="M1751">
        <v>10</v>
      </c>
    </row>
    <row r="1752" spans="1:13" x14ac:dyDescent="0.25">
      <c r="A1752">
        <v>155823</v>
      </c>
      <c r="B1752" t="s">
        <v>612</v>
      </c>
      <c r="C1752" t="s">
        <v>14</v>
      </c>
      <c r="D1752" t="s">
        <v>19</v>
      </c>
      <c r="E1752" t="s">
        <v>555</v>
      </c>
      <c r="F1752" s="1">
        <v>43756.416481481479</v>
      </c>
      <c r="G1752">
        <v>20</v>
      </c>
      <c r="H1752">
        <v>33.01</v>
      </c>
      <c r="I1752">
        <v>660.22</v>
      </c>
      <c r="J1752">
        <v>26</v>
      </c>
      <c r="K1752" t="s">
        <v>21</v>
      </c>
      <c r="L1752">
        <v>2019</v>
      </c>
      <c r="M1752">
        <v>10</v>
      </c>
    </row>
    <row r="1753" spans="1:13" x14ac:dyDescent="0.25">
      <c r="A1753">
        <v>155823</v>
      </c>
      <c r="B1753" t="s">
        <v>612</v>
      </c>
      <c r="C1753" t="s">
        <v>14</v>
      </c>
      <c r="D1753" t="s">
        <v>19</v>
      </c>
      <c r="E1753" t="s">
        <v>555</v>
      </c>
      <c r="F1753" s="1">
        <v>43762.469027777777</v>
      </c>
      <c r="G1753">
        <v>15</v>
      </c>
      <c r="H1753">
        <v>33.01</v>
      </c>
      <c r="I1753">
        <v>495.16</v>
      </c>
      <c r="J1753">
        <v>26</v>
      </c>
      <c r="K1753" t="s">
        <v>21</v>
      </c>
      <c r="L1753">
        <v>2019</v>
      </c>
      <c r="M1753">
        <v>10</v>
      </c>
    </row>
    <row r="1754" spans="1:13" x14ac:dyDescent="0.25">
      <c r="A1754">
        <v>107981</v>
      </c>
      <c r="B1754" t="s">
        <v>613</v>
      </c>
      <c r="C1754" t="s">
        <v>14</v>
      </c>
      <c r="D1754" t="s">
        <v>19</v>
      </c>
      <c r="E1754" t="s">
        <v>555</v>
      </c>
      <c r="F1754" s="1">
        <v>43812.338703703703</v>
      </c>
      <c r="G1754">
        <v>3</v>
      </c>
      <c r="H1754">
        <v>50.64</v>
      </c>
      <c r="I1754">
        <v>151.91999999999999</v>
      </c>
      <c r="J1754">
        <v>26</v>
      </c>
      <c r="K1754" t="s">
        <v>21</v>
      </c>
      <c r="L1754">
        <v>2019</v>
      </c>
      <c r="M1754">
        <v>12</v>
      </c>
    </row>
    <row r="1755" spans="1:13" x14ac:dyDescent="0.25">
      <c r="A1755">
        <v>126786</v>
      </c>
      <c r="B1755" t="s">
        <v>614</v>
      </c>
      <c r="C1755" t="s">
        <v>14</v>
      </c>
      <c r="D1755" t="s">
        <v>19</v>
      </c>
      <c r="E1755" t="s">
        <v>615</v>
      </c>
      <c r="F1755" s="1">
        <v>43284.535185185188</v>
      </c>
      <c r="G1755">
        <v>1</v>
      </c>
      <c r="H1755">
        <v>405.97</v>
      </c>
      <c r="I1755">
        <v>405.97</v>
      </c>
      <c r="J1755">
        <v>26</v>
      </c>
      <c r="K1755" t="s">
        <v>21</v>
      </c>
      <c r="L1755">
        <v>2018</v>
      </c>
      <c r="M1755">
        <v>7</v>
      </c>
    </row>
    <row r="1756" spans="1:13" x14ac:dyDescent="0.25">
      <c r="A1756">
        <v>126786</v>
      </c>
      <c r="B1756" t="s">
        <v>614</v>
      </c>
      <c r="C1756" t="s">
        <v>14</v>
      </c>
      <c r="D1756" t="s">
        <v>19</v>
      </c>
      <c r="E1756" t="s">
        <v>615</v>
      </c>
      <c r="F1756" s="1">
        <v>43285.494444444441</v>
      </c>
      <c r="G1756">
        <v>2</v>
      </c>
      <c r="H1756">
        <v>405.97</v>
      </c>
      <c r="I1756">
        <v>811.94</v>
      </c>
      <c r="J1756">
        <v>26</v>
      </c>
      <c r="K1756" t="s">
        <v>21</v>
      </c>
      <c r="L1756">
        <v>2018</v>
      </c>
      <c r="M1756">
        <v>7</v>
      </c>
    </row>
    <row r="1757" spans="1:13" x14ac:dyDescent="0.25">
      <c r="A1757">
        <v>126786</v>
      </c>
      <c r="B1757" t="s">
        <v>614</v>
      </c>
      <c r="C1757" t="s">
        <v>14</v>
      </c>
      <c r="D1757" t="s">
        <v>19</v>
      </c>
      <c r="E1757" t="s">
        <v>615</v>
      </c>
      <c r="F1757" s="1">
        <v>43301.435914351852</v>
      </c>
      <c r="G1757">
        <v>1</v>
      </c>
      <c r="H1757">
        <v>405.97</v>
      </c>
      <c r="I1757">
        <v>405.97</v>
      </c>
      <c r="J1757">
        <v>26</v>
      </c>
      <c r="K1757" t="s">
        <v>21</v>
      </c>
      <c r="L1757">
        <v>2018</v>
      </c>
      <c r="M1757">
        <v>7</v>
      </c>
    </row>
    <row r="1758" spans="1:13" x14ac:dyDescent="0.25">
      <c r="A1758">
        <v>126786</v>
      </c>
      <c r="B1758" t="s">
        <v>614</v>
      </c>
      <c r="C1758" t="s">
        <v>14</v>
      </c>
      <c r="D1758" t="s">
        <v>19</v>
      </c>
      <c r="E1758" t="s">
        <v>615</v>
      </c>
      <c r="F1758" s="1">
        <v>43805.437905092593</v>
      </c>
      <c r="G1758">
        <v>1</v>
      </c>
      <c r="H1758">
        <v>406.41</v>
      </c>
      <c r="I1758">
        <v>406.41</v>
      </c>
      <c r="J1758">
        <v>26</v>
      </c>
      <c r="K1758" t="s">
        <v>21</v>
      </c>
      <c r="L1758">
        <v>2019</v>
      </c>
      <c r="M1758">
        <v>12</v>
      </c>
    </row>
    <row r="1759" spans="1:13" x14ac:dyDescent="0.25">
      <c r="A1759">
        <v>126789</v>
      </c>
      <c r="B1759" t="s">
        <v>616</v>
      </c>
      <c r="C1759" t="s">
        <v>14</v>
      </c>
      <c r="D1759" t="s">
        <v>19</v>
      </c>
      <c r="E1759" t="s">
        <v>615</v>
      </c>
      <c r="F1759" s="1">
        <v>43147.419270833336</v>
      </c>
      <c r="G1759">
        <v>1</v>
      </c>
      <c r="H1759">
        <v>671.45</v>
      </c>
      <c r="I1759">
        <v>671.45</v>
      </c>
      <c r="J1759">
        <v>26</v>
      </c>
      <c r="K1759" t="s">
        <v>21</v>
      </c>
      <c r="L1759">
        <v>2018</v>
      </c>
      <c r="M1759">
        <v>2</v>
      </c>
    </row>
    <row r="1760" spans="1:13" x14ac:dyDescent="0.25">
      <c r="A1760">
        <v>126789</v>
      </c>
      <c r="B1760" t="s">
        <v>616</v>
      </c>
      <c r="C1760" t="s">
        <v>14</v>
      </c>
      <c r="D1760" t="s">
        <v>19</v>
      </c>
      <c r="E1760" t="s">
        <v>615</v>
      </c>
      <c r="F1760" s="1">
        <v>43532.410381944443</v>
      </c>
      <c r="G1760">
        <v>1</v>
      </c>
      <c r="H1760">
        <v>671.45</v>
      </c>
      <c r="I1760">
        <v>671.45</v>
      </c>
      <c r="J1760">
        <v>26</v>
      </c>
      <c r="K1760" t="s">
        <v>21</v>
      </c>
      <c r="L1760">
        <v>2019</v>
      </c>
      <c r="M1760">
        <v>3</v>
      </c>
    </row>
    <row r="1761" spans="1:13" x14ac:dyDescent="0.25">
      <c r="A1761">
        <v>217111</v>
      </c>
      <c r="B1761" t="s">
        <v>617</v>
      </c>
      <c r="C1761" t="s">
        <v>618</v>
      </c>
      <c r="D1761" t="s">
        <v>19</v>
      </c>
      <c r="E1761" t="s">
        <v>619</v>
      </c>
      <c r="F1761" s="1">
        <v>43623.393136574072</v>
      </c>
      <c r="G1761">
        <v>1</v>
      </c>
      <c r="H1761">
        <v>282.67</v>
      </c>
      <c r="I1761">
        <v>282.67</v>
      </c>
      <c r="J1761">
        <v>26</v>
      </c>
      <c r="K1761" t="s">
        <v>21</v>
      </c>
      <c r="L1761">
        <v>2019</v>
      </c>
      <c r="M1761">
        <v>6</v>
      </c>
    </row>
    <row r="1762" spans="1:13" x14ac:dyDescent="0.25">
      <c r="A1762">
        <v>217112</v>
      </c>
      <c r="B1762" t="s">
        <v>620</v>
      </c>
      <c r="C1762" t="s">
        <v>618</v>
      </c>
      <c r="D1762" t="s">
        <v>19</v>
      </c>
      <c r="E1762" t="s">
        <v>619</v>
      </c>
      <c r="F1762" s="1">
        <v>43623.393136574072</v>
      </c>
      <c r="G1762">
        <v>1</v>
      </c>
      <c r="H1762">
        <v>167.07</v>
      </c>
      <c r="I1762">
        <v>167.07</v>
      </c>
      <c r="J1762">
        <v>26</v>
      </c>
      <c r="K1762" t="s">
        <v>21</v>
      </c>
      <c r="L1762">
        <v>2019</v>
      </c>
      <c r="M1762">
        <v>6</v>
      </c>
    </row>
    <row r="1763" spans="1:13" x14ac:dyDescent="0.25">
      <c r="A1763">
        <v>33741</v>
      </c>
      <c r="B1763" t="s">
        <v>621</v>
      </c>
      <c r="C1763" t="s">
        <v>618</v>
      </c>
      <c r="D1763" t="s">
        <v>622</v>
      </c>
      <c r="E1763" t="s">
        <v>619</v>
      </c>
      <c r="F1763" s="1">
        <v>43448.426979166667</v>
      </c>
      <c r="G1763">
        <v>1</v>
      </c>
      <c r="H1763">
        <v>131.25</v>
      </c>
      <c r="I1763">
        <v>131.25</v>
      </c>
      <c r="J1763">
        <v>26</v>
      </c>
      <c r="K1763" t="s">
        <v>21</v>
      </c>
      <c r="L1763">
        <v>2018</v>
      </c>
      <c r="M1763">
        <v>12</v>
      </c>
    </row>
    <row r="1764" spans="1:13" x14ac:dyDescent="0.25">
      <c r="A1764">
        <v>33742</v>
      </c>
      <c r="B1764" t="s">
        <v>623</v>
      </c>
      <c r="C1764" t="s">
        <v>618</v>
      </c>
      <c r="D1764" t="s">
        <v>622</v>
      </c>
      <c r="E1764" t="s">
        <v>619</v>
      </c>
      <c r="F1764" s="1">
        <v>43448.426979166667</v>
      </c>
      <c r="G1764">
        <v>1</v>
      </c>
      <c r="H1764">
        <v>131.25</v>
      </c>
      <c r="I1764">
        <v>131.25</v>
      </c>
      <c r="J1764">
        <v>26</v>
      </c>
      <c r="K1764" t="s">
        <v>21</v>
      </c>
      <c r="L1764">
        <v>2018</v>
      </c>
      <c r="M1764">
        <v>12</v>
      </c>
    </row>
    <row r="1765" spans="1:13" x14ac:dyDescent="0.25">
      <c r="A1765">
        <v>33742</v>
      </c>
      <c r="B1765" t="s">
        <v>623</v>
      </c>
      <c r="C1765" t="s">
        <v>618</v>
      </c>
      <c r="D1765" t="s">
        <v>622</v>
      </c>
      <c r="E1765" t="s">
        <v>619</v>
      </c>
      <c r="F1765" s="1">
        <v>43532.410381944443</v>
      </c>
      <c r="G1765">
        <v>1</v>
      </c>
      <c r="H1765">
        <v>131.25</v>
      </c>
      <c r="I1765">
        <v>131.25</v>
      </c>
      <c r="J1765">
        <v>26</v>
      </c>
      <c r="K1765" t="s">
        <v>21</v>
      </c>
      <c r="L1765">
        <v>2019</v>
      </c>
      <c r="M1765">
        <v>3</v>
      </c>
    </row>
    <row r="1766" spans="1:13" x14ac:dyDescent="0.25">
      <c r="A1766">
        <v>33742</v>
      </c>
      <c r="B1766" t="s">
        <v>623</v>
      </c>
      <c r="C1766" t="s">
        <v>618</v>
      </c>
      <c r="D1766" t="s">
        <v>622</v>
      </c>
      <c r="E1766" t="s">
        <v>619</v>
      </c>
      <c r="F1766" s="1">
        <v>43532.410381944443</v>
      </c>
      <c r="G1766">
        <v>1</v>
      </c>
      <c r="H1766">
        <v>131.25</v>
      </c>
      <c r="I1766">
        <v>131.25</v>
      </c>
      <c r="J1766">
        <v>26</v>
      </c>
      <c r="K1766" t="s">
        <v>21</v>
      </c>
      <c r="L1766">
        <v>2019</v>
      </c>
      <c r="M1766">
        <v>3</v>
      </c>
    </row>
    <row r="1767" spans="1:13" x14ac:dyDescent="0.25">
      <c r="A1767">
        <v>33739</v>
      </c>
      <c r="B1767" t="s">
        <v>624</v>
      </c>
      <c r="C1767" t="s">
        <v>618</v>
      </c>
      <c r="D1767" t="s">
        <v>622</v>
      </c>
      <c r="E1767" t="s">
        <v>619</v>
      </c>
      <c r="F1767" s="1">
        <v>43434.351099537038</v>
      </c>
      <c r="G1767">
        <v>1</v>
      </c>
      <c r="H1767">
        <v>131.25</v>
      </c>
      <c r="I1767">
        <v>131.25</v>
      </c>
      <c r="J1767">
        <v>26</v>
      </c>
      <c r="K1767" t="s">
        <v>21</v>
      </c>
      <c r="L1767">
        <v>2018</v>
      </c>
      <c r="M1767">
        <v>11</v>
      </c>
    </row>
    <row r="1768" spans="1:13" x14ac:dyDescent="0.25">
      <c r="A1768">
        <v>33739</v>
      </c>
      <c r="B1768" t="s">
        <v>624</v>
      </c>
      <c r="C1768" t="s">
        <v>618</v>
      </c>
      <c r="D1768" t="s">
        <v>622</v>
      </c>
      <c r="E1768" t="s">
        <v>619</v>
      </c>
      <c r="F1768" s="1">
        <v>43518.417210648149</v>
      </c>
      <c r="G1768">
        <v>1</v>
      </c>
      <c r="H1768">
        <v>148.96</v>
      </c>
      <c r="I1768">
        <v>148.96</v>
      </c>
      <c r="J1768">
        <v>26</v>
      </c>
      <c r="K1768" t="s">
        <v>21</v>
      </c>
      <c r="L1768">
        <v>2019</v>
      </c>
      <c r="M1768">
        <v>2</v>
      </c>
    </row>
    <row r="1769" spans="1:13" x14ac:dyDescent="0.25">
      <c r="A1769">
        <v>33739</v>
      </c>
      <c r="B1769" t="s">
        <v>624</v>
      </c>
      <c r="C1769" t="s">
        <v>618</v>
      </c>
      <c r="D1769" t="s">
        <v>622</v>
      </c>
      <c r="E1769" t="s">
        <v>619</v>
      </c>
      <c r="F1769" s="1">
        <v>43532.410381944443</v>
      </c>
      <c r="G1769">
        <v>1</v>
      </c>
      <c r="H1769">
        <v>131.25</v>
      </c>
      <c r="I1769">
        <v>131.25</v>
      </c>
      <c r="J1769">
        <v>26</v>
      </c>
      <c r="K1769" t="s">
        <v>21</v>
      </c>
      <c r="L1769">
        <v>2019</v>
      </c>
      <c r="M1769">
        <v>3</v>
      </c>
    </row>
    <row r="1770" spans="1:13" x14ac:dyDescent="0.25">
      <c r="A1770">
        <v>846763</v>
      </c>
      <c r="B1770" t="s">
        <v>625</v>
      </c>
      <c r="C1770" t="s">
        <v>618</v>
      </c>
      <c r="D1770" t="s">
        <v>622</v>
      </c>
      <c r="E1770" t="s">
        <v>619</v>
      </c>
      <c r="F1770" s="1">
        <v>43518.417210648149</v>
      </c>
      <c r="G1770">
        <v>1</v>
      </c>
      <c r="H1770">
        <v>135.6</v>
      </c>
      <c r="I1770">
        <v>135.6</v>
      </c>
      <c r="J1770">
        <v>26</v>
      </c>
      <c r="K1770" t="s">
        <v>21</v>
      </c>
      <c r="L1770">
        <v>2019</v>
      </c>
      <c r="M1770">
        <v>2</v>
      </c>
    </row>
    <row r="1771" spans="1:13" x14ac:dyDescent="0.25">
      <c r="A1771">
        <v>846764</v>
      </c>
      <c r="B1771" t="s">
        <v>626</v>
      </c>
      <c r="C1771" t="s">
        <v>618</v>
      </c>
      <c r="D1771" t="s">
        <v>622</v>
      </c>
      <c r="E1771" t="s">
        <v>619</v>
      </c>
      <c r="F1771" s="1">
        <v>43518.417210648149</v>
      </c>
      <c r="G1771">
        <v>1</v>
      </c>
      <c r="H1771">
        <v>135.6</v>
      </c>
      <c r="I1771">
        <v>135.6</v>
      </c>
      <c r="J1771">
        <v>26</v>
      </c>
      <c r="K1771" t="s">
        <v>21</v>
      </c>
      <c r="L1771">
        <v>2019</v>
      </c>
      <c r="M1771">
        <v>2</v>
      </c>
    </row>
    <row r="1772" spans="1:13" x14ac:dyDescent="0.25">
      <c r="A1772">
        <v>846764</v>
      </c>
      <c r="B1772" t="s">
        <v>626</v>
      </c>
      <c r="C1772" t="s">
        <v>618</v>
      </c>
      <c r="D1772" t="s">
        <v>622</v>
      </c>
      <c r="E1772" t="s">
        <v>619</v>
      </c>
      <c r="F1772" s="1">
        <v>43749.450150462966</v>
      </c>
      <c r="G1772">
        <v>1</v>
      </c>
      <c r="H1772">
        <v>138.54</v>
      </c>
      <c r="I1772">
        <v>138.54</v>
      </c>
      <c r="J1772">
        <v>26</v>
      </c>
      <c r="K1772" t="s">
        <v>21</v>
      </c>
      <c r="L1772">
        <v>2019</v>
      </c>
      <c r="M1772">
        <v>10</v>
      </c>
    </row>
    <row r="1773" spans="1:13" x14ac:dyDescent="0.25">
      <c r="A1773">
        <v>33851</v>
      </c>
      <c r="B1773" t="s">
        <v>627</v>
      </c>
      <c r="C1773" t="s">
        <v>618</v>
      </c>
      <c r="D1773" t="s">
        <v>622</v>
      </c>
      <c r="E1773" t="s">
        <v>619</v>
      </c>
      <c r="F1773" s="1">
        <v>43749.450150462966</v>
      </c>
      <c r="G1773">
        <v>1</v>
      </c>
      <c r="H1773">
        <v>149.47</v>
      </c>
      <c r="I1773">
        <v>149.47</v>
      </c>
      <c r="J1773">
        <v>26</v>
      </c>
      <c r="K1773" t="s">
        <v>21</v>
      </c>
      <c r="L1773">
        <v>2019</v>
      </c>
      <c r="M1773">
        <v>10</v>
      </c>
    </row>
    <row r="1774" spans="1:13" x14ac:dyDescent="0.25">
      <c r="A1774">
        <v>217054</v>
      </c>
      <c r="B1774" t="s">
        <v>628</v>
      </c>
      <c r="C1774" t="s">
        <v>618</v>
      </c>
      <c r="D1774" t="s">
        <v>622</v>
      </c>
      <c r="E1774" t="s">
        <v>619</v>
      </c>
      <c r="F1774" s="1">
        <v>43252.342835648145</v>
      </c>
      <c r="G1774">
        <v>1</v>
      </c>
      <c r="H1774">
        <v>1109.04</v>
      </c>
      <c r="I1774">
        <v>1109.04</v>
      </c>
      <c r="J1774">
        <v>26</v>
      </c>
      <c r="K1774" t="s">
        <v>21</v>
      </c>
      <c r="L1774">
        <v>2018</v>
      </c>
      <c r="M1774">
        <v>6</v>
      </c>
    </row>
    <row r="1775" spans="1:13" x14ac:dyDescent="0.25">
      <c r="A1775">
        <v>217054</v>
      </c>
      <c r="B1775" t="s">
        <v>628</v>
      </c>
      <c r="C1775" t="s">
        <v>618</v>
      </c>
      <c r="D1775" t="s">
        <v>622</v>
      </c>
      <c r="E1775" t="s">
        <v>619</v>
      </c>
      <c r="F1775" s="1">
        <v>43259.410729166666</v>
      </c>
      <c r="G1775">
        <v>1</v>
      </c>
      <c r="H1775">
        <v>1109.04</v>
      </c>
      <c r="I1775">
        <v>1109.04</v>
      </c>
      <c r="J1775">
        <v>26</v>
      </c>
      <c r="K1775" t="s">
        <v>21</v>
      </c>
      <c r="L1775">
        <v>2018</v>
      </c>
      <c r="M1775">
        <v>6</v>
      </c>
    </row>
    <row r="1776" spans="1:13" x14ac:dyDescent="0.25">
      <c r="A1776">
        <v>133146</v>
      </c>
      <c r="B1776" t="s">
        <v>629</v>
      </c>
      <c r="C1776" t="s">
        <v>618</v>
      </c>
      <c r="D1776" t="s">
        <v>622</v>
      </c>
      <c r="E1776" t="s">
        <v>619</v>
      </c>
      <c r="F1776" s="1">
        <v>43251.5387962963</v>
      </c>
      <c r="G1776">
        <v>6</v>
      </c>
      <c r="H1776">
        <v>156.49</v>
      </c>
      <c r="I1776">
        <v>938.94</v>
      </c>
      <c r="J1776">
        <v>26</v>
      </c>
      <c r="K1776" t="s">
        <v>21</v>
      </c>
      <c r="L1776">
        <v>2018</v>
      </c>
      <c r="M1776">
        <v>5</v>
      </c>
    </row>
    <row r="1777" spans="1:13" x14ac:dyDescent="0.25">
      <c r="A1777">
        <v>201247</v>
      </c>
      <c r="B1777" t="s">
        <v>630</v>
      </c>
      <c r="C1777" t="s">
        <v>14</v>
      </c>
      <c r="D1777" t="s">
        <v>19</v>
      </c>
      <c r="E1777" t="s">
        <v>631</v>
      </c>
      <c r="F1777" s="1">
        <v>43420.494733796295</v>
      </c>
      <c r="G1777">
        <v>1</v>
      </c>
      <c r="H1777">
        <v>359.4</v>
      </c>
      <c r="I1777">
        <v>359.4</v>
      </c>
      <c r="J1777">
        <v>26</v>
      </c>
      <c r="K1777" t="s">
        <v>21</v>
      </c>
      <c r="L1777">
        <v>2018</v>
      </c>
      <c r="M1777">
        <v>11</v>
      </c>
    </row>
    <row r="1778" spans="1:13" x14ac:dyDescent="0.25">
      <c r="A1778">
        <v>201247</v>
      </c>
      <c r="B1778" t="s">
        <v>630</v>
      </c>
      <c r="C1778" t="s">
        <v>14</v>
      </c>
      <c r="D1778" t="s">
        <v>19</v>
      </c>
      <c r="E1778" t="s">
        <v>631</v>
      </c>
      <c r="F1778" s="1">
        <v>43434.351099537038</v>
      </c>
      <c r="G1778">
        <v>1</v>
      </c>
      <c r="H1778">
        <v>356.22</v>
      </c>
      <c r="I1778">
        <v>356.22</v>
      </c>
      <c r="J1778">
        <v>26</v>
      </c>
      <c r="K1778" t="s">
        <v>21</v>
      </c>
      <c r="L1778">
        <v>2018</v>
      </c>
      <c r="M1778">
        <v>11</v>
      </c>
    </row>
    <row r="1779" spans="1:13" x14ac:dyDescent="0.25">
      <c r="A1779">
        <v>100874</v>
      </c>
      <c r="B1779" t="s">
        <v>632</v>
      </c>
      <c r="C1779" t="s">
        <v>14</v>
      </c>
      <c r="D1779" t="s">
        <v>19</v>
      </c>
      <c r="E1779" t="s">
        <v>633</v>
      </c>
      <c r="F1779" s="1">
        <v>43420.494733796295</v>
      </c>
      <c r="G1779">
        <v>2</v>
      </c>
      <c r="H1779">
        <v>51.37</v>
      </c>
      <c r="I1779">
        <v>102.74</v>
      </c>
      <c r="J1779">
        <v>26</v>
      </c>
      <c r="K1779" t="s">
        <v>21</v>
      </c>
      <c r="L1779">
        <v>2018</v>
      </c>
      <c r="M1779">
        <v>11</v>
      </c>
    </row>
    <row r="1780" spans="1:13" x14ac:dyDescent="0.25">
      <c r="A1780">
        <v>100874</v>
      </c>
      <c r="B1780" t="s">
        <v>632</v>
      </c>
      <c r="C1780" t="s">
        <v>14</v>
      </c>
      <c r="D1780" t="s">
        <v>19</v>
      </c>
      <c r="E1780" t="s">
        <v>633</v>
      </c>
      <c r="F1780" s="1">
        <v>43791.438564814816</v>
      </c>
      <c r="G1780">
        <v>2</v>
      </c>
      <c r="H1780">
        <v>73.61</v>
      </c>
      <c r="I1780">
        <v>147.22</v>
      </c>
      <c r="J1780">
        <v>26</v>
      </c>
      <c r="K1780" t="s">
        <v>21</v>
      </c>
      <c r="L1780">
        <v>2019</v>
      </c>
      <c r="M1780">
        <v>11</v>
      </c>
    </row>
    <row r="1781" spans="1:13" x14ac:dyDescent="0.25">
      <c r="A1781">
        <v>101076</v>
      </c>
      <c r="B1781" t="s">
        <v>634</v>
      </c>
      <c r="C1781" t="s">
        <v>59</v>
      </c>
      <c r="D1781" t="s">
        <v>19</v>
      </c>
      <c r="E1781" t="s">
        <v>635</v>
      </c>
      <c r="F1781" s="1">
        <v>43276.608541666668</v>
      </c>
      <c r="G1781">
        <v>3</v>
      </c>
      <c r="H1781">
        <v>78.42</v>
      </c>
      <c r="I1781">
        <v>235.26</v>
      </c>
      <c r="J1781">
        <v>26</v>
      </c>
      <c r="K1781" t="s">
        <v>21</v>
      </c>
      <c r="L1781">
        <v>2018</v>
      </c>
      <c r="M1781">
        <v>6</v>
      </c>
    </row>
    <row r="1782" spans="1:13" x14ac:dyDescent="0.25">
      <c r="A1782">
        <v>101076</v>
      </c>
      <c r="B1782" t="s">
        <v>634</v>
      </c>
      <c r="C1782" t="s">
        <v>59</v>
      </c>
      <c r="D1782" t="s">
        <v>19</v>
      </c>
      <c r="E1782" t="s">
        <v>635</v>
      </c>
      <c r="F1782" s="1">
        <v>43280.351493055554</v>
      </c>
      <c r="G1782">
        <v>5</v>
      </c>
      <c r="H1782">
        <v>78.42</v>
      </c>
      <c r="I1782">
        <v>392.1</v>
      </c>
      <c r="J1782">
        <v>26</v>
      </c>
      <c r="K1782" t="s">
        <v>21</v>
      </c>
      <c r="L1782">
        <v>2018</v>
      </c>
      <c r="M1782">
        <v>6</v>
      </c>
    </row>
    <row r="1783" spans="1:13" x14ac:dyDescent="0.25">
      <c r="A1783">
        <v>101076</v>
      </c>
      <c r="B1783" t="s">
        <v>634</v>
      </c>
      <c r="C1783" t="s">
        <v>59</v>
      </c>
      <c r="D1783" t="s">
        <v>19</v>
      </c>
      <c r="E1783" t="s">
        <v>635</v>
      </c>
      <c r="F1783" s="1">
        <v>43441.431423611109</v>
      </c>
      <c r="G1783">
        <v>3</v>
      </c>
      <c r="H1783">
        <v>78.430000000000007</v>
      </c>
      <c r="I1783">
        <v>235.29</v>
      </c>
      <c r="J1783">
        <v>26</v>
      </c>
      <c r="K1783" t="s">
        <v>21</v>
      </c>
      <c r="L1783">
        <v>2018</v>
      </c>
      <c r="M1783">
        <v>12</v>
      </c>
    </row>
    <row r="1784" spans="1:13" x14ac:dyDescent="0.25">
      <c r="A1784">
        <v>101076</v>
      </c>
      <c r="B1784" t="s">
        <v>634</v>
      </c>
      <c r="C1784" t="s">
        <v>59</v>
      </c>
      <c r="D1784" t="s">
        <v>19</v>
      </c>
      <c r="E1784" t="s">
        <v>635</v>
      </c>
      <c r="F1784" s="1">
        <v>43791.438564814816</v>
      </c>
      <c r="G1784">
        <v>3</v>
      </c>
      <c r="H1784">
        <v>78.33</v>
      </c>
      <c r="I1784">
        <v>234.99</v>
      </c>
      <c r="J1784">
        <v>26</v>
      </c>
      <c r="K1784" t="s">
        <v>21</v>
      </c>
      <c r="L1784">
        <v>2019</v>
      </c>
      <c r="M1784">
        <v>11</v>
      </c>
    </row>
    <row r="1785" spans="1:13" x14ac:dyDescent="0.25">
      <c r="A1785">
        <v>102668</v>
      </c>
      <c r="B1785" t="s">
        <v>636</v>
      </c>
      <c r="C1785" t="s">
        <v>14</v>
      </c>
      <c r="D1785" t="s">
        <v>19</v>
      </c>
      <c r="E1785" t="s">
        <v>637</v>
      </c>
      <c r="F1785" s="1">
        <v>43490.41233796296</v>
      </c>
      <c r="G1785">
        <v>1</v>
      </c>
      <c r="H1785">
        <v>33.47</v>
      </c>
      <c r="I1785">
        <v>33.47</v>
      </c>
      <c r="J1785">
        <v>26</v>
      </c>
      <c r="K1785" t="s">
        <v>21</v>
      </c>
      <c r="L1785">
        <v>2019</v>
      </c>
      <c r="M1785">
        <v>1</v>
      </c>
    </row>
    <row r="1786" spans="1:13" x14ac:dyDescent="0.25">
      <c r="A1786">
        <v>200863</v>
      </c>
      <c r="B1786" t="s">
        <v>638</v>
      </c>
      <c r="C1786" t="s">
        <v>14</v>
      </c>
      <c r="D1786" t="s">
        <v>19</v>
      </c>
      <c r="E1786" t="s">
        <v>446</v>
      </c>
      <c r="F1786" s="1">
        <v>43420.494733796295</v>
      </c>
      <c r="G1786">
        <v>4</v>
      </c>
      <c r="H1786">
        <v>85.55</v>
      </c>
      <c r="I1786">
        <v>342.2</v>
      </c>
      <c r="J1786">
        <v>26</v>
      </c>
      <c r="K1786" t="s">
        <v>21</v>
      </c>
      <c r="L1786">
        <v>2018</v>
      </c>
      <c r="M1786">
        <v>11</v>
      </c>
    </row>
    <row r="1787" spans="1:13" x14ac:dyDescent="0.25">
      <c r="A1787">
        <v>200863</v>
      </c>
      <c r="B1787" t="s">
        <v>638</v>
      </c>
      <c r="C1787" t="s">
        <v>14</v>
      </c>
      <c r="D1787" t="s">
        <v>19</v>
      </c>
      <c r="E1787" t="s">
        <v>446</v>
      </c>
      <c r="F1787" s="1">
        <v>43441.431423611109</v>
      </c>
      <c r="G1787">
        <v>3</v>
      </c>
      <c r="H1787">
        <v>85.55</v>
      </c>
      <c r="I1787">
        <v>256.64999999999998</v>
      </c>
      <c r="J1787">
        <v>26</v>
      </c>
      <c r="K1787" t="s">
        <v>21</v>
      </c>
      <c r="L1787">
        <v>2018</v>
      </c>
      <c r="M1787">
        <v>12</v>
      </c>
    </row>
    <row r="1788" spans="1:13" x14ac:dyDescent="0.25">
      <c r="A1788">
        <v>200863</v>
      </c>
      <c r="B1788" t="s">
        <v>638</v>
      </c>
      <c r="C1788" t="s">
        <v>14</v>
      </c>
      <c r="D1788" t="s">
        <v>19</v>
      </c>
      <c r="E1788" t="s">
        <v>446</v>
      </c>
      <c r="F1788" s="1">
        <v>43525.421793981484</v>
      </c>
      <c r="G1788">
        <v>2</v>
      </c>
      <c r="H1788">
        <v>84.71</v>
      </c>
      <c r="I1788">
        <v>169.42</v>
      </c>
      <c r="J1788">
        <v>26</v>
      </c>
      <c r="K1788" t="s">
        <v>21</v>
      </c>
      <c r="L1788">
        <v>2019</v>
      </c>
      <c r="M1788">
        <v>3</v>
      </c>
    </row>
    <row r="1789" spans="1:13" x14ac:dyDescent="0.25">
      <c r="A1789">
        <v>200863</v>
      </c>
      <c r="B1789" t="s">
        <v>638</v>
      </c>
      <c r="C1789" t="s">
        <v>14</v>
      </c>
      <c r="D1789" t="s">
        <v>19</v>
      </c>
      <c r="E1789" t="s">
        <v>446</v>
      </c>
      <c r="F1789" s="1">
        <v>43630.414375</v>
      </c>
      <c r="G1789">
        <v>2</v>
      </c>
      <c r="H1789">
        <v>85.55</v>
      </c>
      <c r="I1789">
        <v>171.1</v>
      </c>
      <c r="J1789">
        <v>26</v>
      </c>
      <c r="K1789" t="s">
        <v>21</v>
      </c>
      <c r="L1789">
        <v>2019</v>
      </c>
      <c r="M1789">
        <v>6</v>
      </c>
    </row>
    <row r="1790" spans="1:13" x14ac:dyDescent="0.25">
      <c r="A1790">
        <v>100876</v>
      </c>
      <c r="B1790" t="s">
        <v>639</v>
      </c>
      <c r="C1790" t="s">
        <v>14</v>
      </c>
      <c r="D1790" t="s">
        <v>19</v>
      </c>
      <c r="E1790" t="s">
        <v>446</v>
      </c>
      <c r="F1790" s="1">
        <v>43630.414375</v>
      </c>
      <c r="G1790">
        <v>2</v>
      </c>
      <c r="H1790">
        <v>74.36</v>
      </c>
      <c r="I1790">
        <v>148.72</v>
      </c>
      <c r="J1790">
        <v>26</v>
      </c>
      <c r="K1790" t="s">
        <v>21</v>
      </c>
      <c r="L1790">
        <v>2019</v>
      </c>
      <c r="M1790">
        <v>6</v>
      </c>
    </row>
    <row r="1791" spans="1:13" x14ac:dyDescent="0.25">
      <c r="A1791">
        <v>200863</v>
      </c>
      <c r="B1791" t="s">
        <v>638</v>
      </c>
      <c r="C1791" t="s">
        <v>14</v>
      </c>
      <c r="D1791" t="s">
        <v>19</v>
      </c>
      <c r="E1791" t="s">
        <v>446</v>
      </c>
      <c r="F1791" s="1">
        <v>43791.438564814816</v>
      </c>
      <c r="G1791">
        <v>2</v>
      </c>
      <c r="H1791">
        <v>84.71</v>
      </c>
      <c r="I1791">
        <v>169.42</v>
      </c>
      <c r="J1791">
        <v>26</v>
      </c>
      <c r="K1791" t="s">
        <v>21</v>
      </c>
      <c r="L1791">
        <v>2019</v>
      </c>
      <c r="M1791">
        <v>11</v>
      </c>
    </row>
    <row r="1792" spans="1:13" x14ac:dyDescent="0.25">
      <c r="A1792">
        <v>194594</v>
      </c>
      <c r="B1792" t="s">
        <v>640</v>
      </c>
      <c r="C1792" t="s">
        <v>14</v>
      </c>
      <c r="D1792" t="s">
        <v>19</v>
      </c>
      <c r="E1792" t="s">
        <v>641</v>
      </c>
      <c r="F1792" s="1">
        <v>43210.404236111113</v>
      </c>
      <c r="G1792">
        <v>1</v>
      </c>
      <c r="H1792">
        <v>856.12</v>
      </c>
      <c r="I1792">
        <v>856.12</v>
      </c>
      <c r="J1792">
        <v>26</v>
      </c>
      <c r="K1792" t="s">
        <v>21</v>
      </c>
      <c r="L1792">
        <v>2018</v>
      </c>
      <c r="M1792">
        <v>4</v>
      </c>
    </row>
    <row r="1793" spans="1:13" x14ac:dyDescent="0.25">
      <c r="A1793">
        <v>111094</v>
      </c>
      <c r="B1793" t="s">
        <v>642</v>
      </c>
      <c r="C1793" t="s">
        <v>14</v>
      </c>
      <c r="D1793" t="s">
        <v>15</v>
      </c>
      <c r="E1793" t="s">
        <v>643</v>
      </c>
      <c r="F1793" s="1">
        <v>43290.603472222225</v>
      </c>
      <c r="G1793">
        <v>1</v>
      </c>
      <c r="H1793">
        <v>307.18</v>
      </c>
      <c r="I1793">
        <v>307.18</v>
      </c>
      <c r="J1793">
        <v>26</v>
      </c>
      <c r="K1793" t="s">
        <v>21</v>
      </c>
      <c r="L1793">
        <v>2018</v>
      </c>
      <c r="M1793">
        <v>7</v>
      </c>
    </row>
    <row r="1794" spans="1:13" x14ac:dyDescent="0.25">
      <c r="A1794">
        <v>111094</v>
      </c>
      <c r="B1794" t="s">
        <v>642</v>
      </c>
      <c r="C1794" t="s">
        <v>14</v>
      </c>
      <c r="D1794" t="s">
        <v>15</v>
      </c>
      <c r="E1794" t="s">
        <v>643</v>
      </c>
      <c r="F1794" s="1">
        <v>43808.585150462961</v>
      </c>
      <c r="G1794">
        <v>1</v>
      </c>
      <c r="H1794">
        <v>308.68</v>
      </c>
      <c r="I1794">
        <v>308.68</v>
      </c>
      <c r="J1794">
        <v>26</v>
      </c>
      <c r="K1794" t="s">
        <v>21</v>
      </c>
      <c r="L1794">
        <v>2019</v>
      </c>
      <c r="M1794">
        <v>12</v>
      </c>
    </row>
    <row r="1795" spans="1:13" x14ac:dyDescent="0.25">
      <c r="A1795">
        <v>111045</v>
      </c>
      <c r="B1795" t="s">
        <v>644</v>
      </c>
      <c r="C1795" t="s">
        <v>14</v>
      </c>
      <c r="D1795" t="s">
        <v>15</v>
      </c>
      <c r="E1795" t="s">
        <v>643</v>
      </c>
      <c r="F1795" s="1">
        <v>43759.579479166663</v>
      </c>
      <c r="G1795">
        <v>1</v>
      </c>
      <c r="H1795">
        <v>1741.03</v>
      </c>
      <c r="I1795">
        <v>1741.03</v>
      </c>
      <c r="J1795">
        <v>26</v>
      </c>
      <c r="K1795" t="s">
        <v>21</v>
      </c>
      <c r="L1795">
        <v>2019</v>
      </c>
      <c r="M1795">
        <v>10</v>
      </c>
    </row>
    <row r="1796" spans="1:13" x14ac:dyDescent="0.25">
      <c r="A1796">
        <v>111045</v>
      </c>
      <c r="B1796" t="s">
        <v>644</v>
      </c>
      <c r="C1796" t="s">
        <v>14</v>
      </c>
      <c r="D1796" t="s">
        <v>15</v>
      </c>
      <c r="E1796" t="s">
        <v>643</v>
      </c>
      <c r="F1796" s="1">
        <v>43769.607604166667</v>
      </c>
      <c r="G1796">
        <v>1</v>
      </c>
      <c r="H1796">
        <v>1740.5</v>
      </c>
      <c r="I1796">
        <v>1740.5</v>
      </c>
      <c r="J1796">
        <v>26</v>
      </c>
      <c r="K1796" t="s">
        <v>21</v>
      </c>
      <c r="L1796">
        <v>2019</v>
      </c>
      <c r="M1796">
        <v>10</v>
      </c>
    </row>
    <row r="1797" spans="1:13" x14ac:dyDescent="0.25">
      <c r="A1797">
        <v>184728</v>
      </c>
      <c r="B1797" t="s">
        <v>645</v>
      </c>
      <c r="C1797" t="s">
        <v>14</v>
      </c>
      <c r="D1797" t="s">
        <v>15</v>
      </c>
      <c r="E1797" t="s">
        <v>646</v>
      </c>
      <c r="F1797" s="1">
        <v>43556.635555555556</v>
      </c>
      <c r="G1797">
        <v>1</v>
      </c>
      <c r="H1797">
        <v>159.81</v>
      </c>
      <c r="I1797">
        <v>159.81</v>
      </c>
      <c r="J1797">
        <v>26</v>
      </c>
      <c r="K1797" t="s">
        <v>21</v>
      </c>
      <c r="L1797">
        <v>2019</v>
      </c>
      <c r="M1797">
        <v>4</v>
      </c>
    </row>
    <row r="1798" spans="1:13" x14ac:dyDescent="0.25">
      <c r="A1798">
        <v>850729</v>
      </c>
      <c r="B1798" t="s">
        <v>647</v>
      </c>
      <c r="C1798" t="s">
        <v>14</v>
      </c>
      <c r="D1798" t="s">
        <v>19</v>
      </c>
      <c r="E1798" t="s">
        <v>648</v>
      </c>
      <c r="F1798" s="1">
        <v>43644.407395833332</v>
      </c>
      <c r="G1798">
        <v>2</v>
      </c>
      <c r="H1798">
        <v>225.5</v>
      </c>
      <c r="I1798">
        <v>451</v>
      </c>
      <c r="J1798">
        <v>26</v>
      </c>
      <c r="K1798" t="s">
        <v>21</v>
      </c>
      <c r="L1798">
        <v>2019</v>
      </c>
      <c r="M1798">
        <v>6</v>
      </c>
    </row>
    <row r="1799" spans="1:13" x14ac:dyDescent="0.25">
      <c r="A1799">
        <v>850729</v>
      </c>
      <c r="B1799" t="s">
        <v>647</v>
      </c>
      <c r="C1799" t="s">
        <v>14</v>
      </c>
      <c r="D1799" t="s">
        <v>19</v>
      </c>
      <c r="E1799" t="s">
        <v>648</v>
      </c>
      <c r="F1799" s="1">
        <v>43679.472754629627</v>
      </c>
      <c r="G1799">
        <v>1</v>
      </c>
      <c r="H1799">
        <v>225.5</v>
      </c>
      <c r="I1799">
        <v>225.5</v>
      </c>
      <c r="J1799">
        <v>26</v>
      </c>
      <c r="K1799" t="s">
        <v>21</v>
      </c>
      <c r="L1799">
        <v>2019</v>
      </c>
      <c r="M1799">
        <v>8</v>
      </c>
    </row>
    <row r="1800" spans="1:13" x14ac:dyDescent="0.25">
      <c r="A1800">
        <v>849941</v>
      </c>
      <c r="B1800" t="s">
        <v>649</v>
      </c>
      <c r="C1800" t="s">
        <v>14</v>
      </c>
      <c r="D1800" t="s">
        <v>54</v>
      </c>
      <c r="E1800" t="s">
        <v>648</v>
      </c>
      <c r="F1800" s="1">
        <v>43203.413263888891</v>
      </c>
      <c r="G1800">
        <v>4</v>
      </c>
      <c r="H1800">
        <v>29.71</v>
      </c>
      <c r="I1800">
        <v>118.84</v>
      </c>
      <c r="J1800">
        <v>26</v>
      </c>
      <c r="K1800" t="s">
        <v>21</v>
      </c>
      <c r="L1800">
        <v>2018</v>
      </c>
      <c r="M1800">
        <v>4</v>
      </c>
    </row>
    <row r="1801" spans="1:13" x14ac:dyDescent="0.25">
      <c r="A1801">
        <v>849941</v>
      </c>
      <c r="B1801" t="s">
        <v>649</v>
      </c>
      <c r="C1801" t="s">
        <v>14</v>
      </c>
      <c r="D1801" t="s">
        <v>54</v>
      </c>
      <c r="E1801" t="s">
        <v>648</v>
      </c>
      <c r="F1801" s="1">
        <v>43203.413263888891</v>
      </c>
      <c r="G1801">
        <v>1</v>
      </c>
      <c r="H1801">
        <v>29.71</v>
      </c>
      <c r="I1801">
        <v>29.71</v>
      </c>
      <c r="J1801">
        <v>26</v>
      </c>
      <c r="K1801" t="s">
        <v>21</v>
      </c>
      <c r="L1801">
        <v>2018</v>
      </c>
      <c r="M1801">
        <v>4</v>
      </c>
    </row>
    <row r="1802" spans="1:13" x14ac:dyDescent="0.25">
      <c r="A1802">
        <v>849941</v>
      </c>
      <c r="B1802" t="s">
        <v>649</v>
      </c>
      <c r="C1802" t="s">
        <v>14</v>
      </c>
      <c r="D1802" t="s">
        <v>54</v>
      </c>
      <c r="E1802" t="s">
        <v>648</v>
      </c>
      <c r="F1802" s="1">
        <v>43385.405856481484</v>
      </c>
      <c r="G1802">
        <v>4</v>
      </c>
      <c r="H1802">
        <v>29.71</v>
      </c>
      <c r="I1802">
        <v>118.84</v>
      </c>
      <c r="J1802">
        <v>26</v>
      </c>
      <c r="K1802" t="s">
        <v>21</v>
      </c>
      <c r="L1802">
        <v>2018</v>
      </c>
      <c r="M1802">
        <v>10</v>
      </c>
    </row>
    <row r="1803" spans="1:13" x14ac:dyDescent="0.25">
      <c r="A1803">
        <v>207820</v>
      </c>
      <c r="B1803" t="s">
        <v>649</v>
      </c>
      <c r="C1803" t="s">
        <v>14</v>
      </c>
      <c r="D1803" t="s">
        <v>19</v>
      </c>
      <c r="E1803" t="s">
        <v>648</v>
      </c>
      <c r="F1803" s="1">
        <v>43406.400243055556</v>
      </c>
      <c r="G1803">
        <v>1</v>
      </c>
      <c r="H1803">
        <v>29.71</v>
      </c>
      <c r="I1803">
        <v>29.71</v>
      </c>
      <c r="J1803">
        <v>26</v>
      </c>
      <c r="K1803" t="s">
        <v>21</v>
      </c>
      <c r="L1803">
        <v>2018</v>
      </c>
      <c r="M1803">
        <v>11</v>
      </c>
    </row>
    <row r="1804" spans="1:13" x14ac:dyDescent="0.25">
      <c r="A1804">
        <v>207820</v>
      </c>
      <c r="B1804" t="s">
        <v>649</v>
      </c>
      <c r="C1804" t="s">
        <v>14</v>
      </c>
      <c r="D1804" t="s">
        <v>19</v>
      </c>
      <c r="E1804" t="s">
        <v>648</v>
      </c>
      <c r="F1804" s="1">
        <v>43406.400243055556</v>
      </c>
      <c r="G1804">
        <v>4</v>
      </c>
      <c r="H1804">
        <v>29.71</v>
      </c>
      <c r="I1804">
        <v>118.84</v>
      </c>
      <c r="J1804">
        <v>26</v>
      </c>
      <c r="K1804" t="s">
        <v>21</v>
      </c>
      <c r="L1804">
        <v>2018</v>
      </c>
      <c r="M1804">
        <v>11</v>
      </c>
    </row>
    <row r="1805" spans="1:13" x14ac:dyDescent="0.25">
      <c r="A1805">
        <v>207820</v>
      </c>
      <c r="B1805" t="s">
        <v>649</v>
      </c>
      <c r="C1805" t="s">
        <v>14</v>
      </c>
      <c r="D1805" t="s">
        <v>19</v>
      </c>
      <c r="E1805" t="s">
        <v>648</v>
      </c>
      <c r="F1805" s="1">
        <v>43427.546168981484</v>
      </c>
      <c r="G1805">
        <v>3</v>
      </c>
      <c r="H1805">
        <v>29.71</v>
      </c>
      <c r="I1805">
        <v>89.13</v>
      </c>
      <c r="J1805">
        <v>26</v>
      </c>
      <c r="K1805" t="s">
        <v>21</v>
      </c>
      <c r="L1805">
        <v>2018</v>
      </c>
      <c r="M1805">
        <v>11</v>
      </c>
    </row>
    <row r="1806" spans="1:13" x14ac:dyDescent="0.25">
      <c r="A1806">
        <v>207820</v>
      </c>
      <c r="B1806" t="s">
        <v>649</v>
      </c>
      <c r="C1806" t="s">
        <v>14</v>
      </c>
      <c r="D1806" t="s">
        <v>19</v>
      </c>
      <c r="E1806" t="s">
        <v>648</v>
      </c>
      <c r="F1806" s="1">
        <v>43532.410381944443</v>
      </c>
      <c r="G1806">
        <v>4</v>
      </c>
      <c r="H1806">
        <v>31.11</v>
      </c>
      <c r="I1806">
        <v>124.44</v>
      </c>
      <c r="J1806">
        <v>26</v>
      </c>
      <c r="K1806" t="s">
        <v>21</v>
      </c>
      <c r="L1806">
        <v>2019</v>
      </c>
      <c r="M1806">
        <v>3</v>
      </c>
    </row>
    <row r="1807" spans="1:13" x14ac:dyDescent="0.25">
      <c r="A1807">
        <v>207820</v>
      </c>
      <c r="B1807" t="s">
        <v>649</v>
      </c>
      <c r="C1807" t="s">
        <v>14</v>
      </c>
      <c r="D1807" t="s">
        <v>19</v>
      </c>
      <c r="E1807" t="s">
        <v>648</v>
      </c>
      <c r="F1807" s="1">
        <v>43602.504305555558</v>
      </c>
      <c r="G1807">
        <v>3</v>
      </c>
      <c r="H1807">
        <v>30.45</v>
      </c>
      <c r="I1807">
        <v>91.35</v>
      </c>
      <c r="J1807">
        <v>26</v>
      </c>
      <c r="K1807" t="s">
        <v>21</v>
      </c>
      <c r="L1807">
        <v>2019</v>
      </c>
      <c r="M1807">
        <v>5</v>
      </c>
    </row>
    <row r="1808" spans="1:13" x14ac:dyDescent="0.25">
      <c r="A1808">
        <v>207820</v>
      </c>
      <c r="B1808" t="s">
        <v>649</v>
      </c>
      <c r="C1808" t="s">
        <v>14</v>
      </c>
      <c r="D1808" t="s">
        <v>19</v>
      </c>
      <c r="E1808" t="s">
        <v>648</v>
      </c>
      <c r="F1808" s="1">
        <v>43665.417395833334</v>
      </c>
      <c r="G1808">
        <v>5</v>
      </c>
      <c r="H1808">
        <v>30.45</v>
      </c>
      <c r="I1808">
        <v>152.25</v>
      </c>
      <c r="J1808">
        <v>26</v>
      </c>
      <c r="K1808" t="s">
        <v>21</v>
      </c>
      <c r="L1808">
        <v>2019</v>
      </c>
      <c r="M1808">
        <v>7</v>
      </c>
    </row>
    <row r="1809" spans="1:13" x14ac:dyDescent="0.25">
      <c r="A1809">
        <v>207820</v>
      </c>
      <c r="B1809" t="s">
        <v>649</v>
      </c>
      <c r="C1809" t="s">
        <v>14</v>
      </c>
      <c r="D1809" t="s">
        <v>19</v>
      </c>
      <c r="E1809" t="s">
        <v>648</v>
      </c>
      <c r="F1809" s="1">
        <v>43728.473703703705</v>
      </c>
      <c r="G1809">
        <v>3</v>
      </c>
      <c r="H1809">
        <v>31.22</v>
      </c>
      <c r="I1809">
        <v>93.66</v>
      </c>
      <c r="J1809">
        <v>26</v>
      </c>
      <c r="K1809" t="s">
        <v>21</v>
      </c>
      <c r="L1809">
        <v>2019</v>
      </c>
      <c r="M1809">
        <v>9</v>
      </c>
    </row>
    <row r="1810" spans="1:13" x14ac:dyDescent="0.25">
      <c r="A1810">
        <v>207820</v>
      </c>
      <c r="B1810" t="s">
        <v>649</v>
      </c>
      <c r="C1810" t="s">
        <v>14</v>
      </c>
      <c r="D1810" t="s">
        <v>19</v>
      </c>
      <c r="E1810" t="s">
        <v>648</v>
      </c>
      <c r="F1810" s="1">
        <v>43735.376712962963</v>
      </c>
      <c r="G1810">
        <v>3</v>
      </c>
      <c r="H1810">
        <v>31.22</v>
      </c>
      <c r="I1810">
        <v>93.66</v>
      </c>
      <c r="J1810">
        <v>26</v>
      </c>
      <c r="K1810" t="s">
        <v>21</v>
      </c>
      <c r="L1810">
        <v>2019</v>
      </c>
      <c r="M1810">
        <v>9</v>
      </c>
    </row>
    <row r="1811" spans="1:13" x14ac:dyDescent="0.25">
      <c r="A1811">
        <v>207820</v>
      </c>
      <c r="B1811" t="s">
        <v>649</v>
      </c>
      <c r="C1811" t="s">
        <v>14</v>
      </c>
      <c r="D1811" t="s">
        <v>19</v>
      </c>
      <c r="E1811" t="s">
        <v>648</v>
      </c>
      <c r="F1811" s="1">
        <v>43756.416481481479</v>
      </c>
      <c r="G1811">
        <v>4</v>
      </c>
      <c r="H1811">
        <v>31.15</v>
      </c>
      <c r="I1811">
        <v>124.6</v>
      </c>
      <c r="J1811">
        <v>26</v>
      </c>
      <c r="K1811" t="s">
        <v>21</v>
      </c>
      <c r="L1811">
        <v>2019</v>
      </c>
      <c r="M1811">
        <v>10</v>
      </c>
    </row>
    <row r="1812" spans="1:13" x14ac:dyDescent="0.25">
      <c r="A1812">
        <v>207820</v>
      </c>
      <c r="B1812" t="s">
        <v>649</v>
      </c>
      <c r="C1812" t="s">
        <v>14</v>
      </c>
      <c r="D1812" t="s">
        <v>19</v>
      </c>
      <c r="E1812" t="s">
        <v>648</v>
      </c>
      <c r="F1812" s="1">
        <v>43777.428796296299</v>
      </c>
      <c r="G1812">
        <v>3</v>
      </c>
      <c r="H1812">
        <v>31.15</v>
      </c>
      <c r="I1812">
        <v>93.45</v>
      </c>
      <c r="J1812">
        <v>26</v>
      </c>
      <c r="K1812" t="s">
        <v>21</v>
      </c>
      <c r="L1812">
        <v>2019</v>
      </c>
      <c r="M1812">
        <v>11</v>
      </c>
    </row>
    <row r="1813" spans="1:13" x14ac:dyDescent="0.25">
      <c r="A1813">
        <v>207820</v>
      </c>
      <c r="B1813" t="s">
        <v>649</v>
      </c>
      <c r="C1813" t="s">
        <v>14</v>
      </c>
      <c r="D1813" t="s">
        <v>19</v>
      </c>
      <c r="E1813" t="s">
        <v>648</v>
      </c>
      <c r="F1813" s="1">
        <v>43791.438564814816</v>
      </c>
      <c r="G1813">
        <v>5</v>
      </c>
      <c r="H1813">
        <v>31.15</v>
      </c>
      <c r="I1813">
        <v>155.75</v>
      </c>
      <c r="J1813">
        <v>26</v>
      </c>
      <c r="K1813" t="s">
        <v>21</v>
      </c>
      <c r="L1813">
        <v>2019</v>
      </c>
      <c r="M1813">
        <v>11</v>
      </c>
    </row>
    <row r="1814" spans="1:13" x14ac:dyDescent="0.25">
      <c r="A1814">
        <v>186616</v>
      </c>
      <c r="B1814" t="s">
        <v>650</v>
      </c>
      <c r="C1814" t="s">
        <v>14</v>
      </c>
      <c r="D1814" t="s">
        <v>19</v>
      </c>
      <c r="E1814" t="s">
        <v>651</v>
      </c>
      <c r="F1814" s="1">
        <v>43679.472754629627</v>
      </c>
      <c r="G1814">
        <v>1</v>
      </c>
      <c r="H1814">
        <v>770.11</v>
      </c>
      <c r="I1814">
        <v>770.11</v>
      </c>
      <c r="J1814">
        <v>26</v>
      </c>
      <c r="K1814" t="s">
        <v>21</v>
      </c>
      <c r="L1814">
        <v>2019</v>
      </c>
      <c r="M1814">
        <v>8</v>
      </c>
    </row>
    <row r="1815" spans="1:13" x14ac:dyDescent="0.25">
      <c r="A1815">
        <v>186616</v>
      </c>
      <c r="B1815" t="s">
        <v>650</v>
      </c>
      <c r="C1815" t="s">
        <v>14</v>
      </c>
      <c r="D1815" t="s">
        <v>19</v>
      </c>
      <c r="E1815" t="s">
        <v>651</v>
      </c>
      <c r="F1815" s="1">
        <v>43679.472754629627</v>
      </c>
      <c r="G1815">
        <v>1</v>
      </c>
      <c r="H1815">
        <v>770.11</v>
      </c>
      <c r="I1815">
        <v>770.11</v>
      </c>
      <c r="J1815">
        <v>26</v>
      </c>
      <c r="K1815" t="s">
        <v>21</v>
      </c>
      <c r="L1815">
        <v>2019</v>
      </c>
      <c r="M1815">
        <v>8</v>
      </c>
    </row>
    <row r="1816" spans="1:13" x14ac:dyDescent="0.25">
      <c r="A1816">
        <v>216478</v>
      </c>
      <c r="B1816" t="s">
        <v>652</v>
      </c>
      <c r="C1816" t="s">
        <v>14</v>
      </c>
      <c r="D1816" t="s">
        <v>19</v>
      </c>
      <c r="E1816" t="s">
        <v>653</v>
      </c>
      <c r="F1816" s="1">
        <v>43451.350706018522</v>
      </c>
      <c r="G1816">
        <v>3</v>
      </c>
      <c r="H1816">
        <v>293.39999999999998</v>
      </c>
      <c r="I1816">
        <v>880.2</v>
      </c>
      <c r="J1816">
        <v>26</v>
      </c>
      <c r="K1816" t="s">
        <v>21</v>
      </c>
      <c r="L1816">
        <v>2018</v>
      </c>
      <c r="M1816">
        <v>12</v>
      </c>
    </row>
    <row r="1817" spans="1:13" x14ac:dyDescent="0.25">
      <c r="A1817">
        <v>216478</v>
      </c>
      <c r="B1817" t="s">
        <v>652</v>
      </c>
      <c r="C1817" t="s">
        <v>14</v>
      </c>
      <c r="D1817" t="s">
        <v>19</v>
      </c>
      <c r="E1817" t="s">
        <v>653</v>
      </c>
      <c r="F1817" s="1">
        <v>43532.410381944443</v>
      </c>
      <c r="G1817">
        <v>1</v>
      </c>
      <c r="H1817">
        <v>293.39999999999998</v>
      </c>
      <c r="I1817">
        <v>293.39999999999998</v>
      </c>
      <c r="J1817">
        <v>26</v>
      </c>
      <c r="K1817" t="s">
        <v>21</v>
      </c>
      <c r="L1817">
        <v>2019</v>
      </c>
      <c r="M1817">
        <v>3</v>
      </c>
    </row>
    <row r="1818" spans="1:13" x14ac:dyDescent="0.25">
      <c r="A1818">
        <v>154424</v>
      </c>
      <c r="B1818" t="s">
        <v>654</v>
      </c>
      <c r="C1818" t="s">
        <v>14</v>
      </c>
      <c r="D1818" t="s">
        <v>19</v>
      </c>
      <c r="E1818" t="s">
        <v>655</v>
      </c>
      <c r="F1818" s="1">
        <v>43140.355520833335</v>
      </c>
      <c r="G1818">
        <v>1</v>
      </c>
      <c r="H1818">
        <v>177.11</v>
      </c>
      <c r="I1818">
        <v>177.11</v>
      </c>
      <c r="J1818">
        <v>26</v>
      </c>
      <c r="K1818" t="s">
        <v>21</v>
      </c>
      <c r="L1818">
        <v>2018</v>
      </c>
      <c r="M1818">
        <v>2</v>
      </c>
    </row>
    <row r="1819" spans="1:13" x14ac:dyDescent="0.25">
      <c r="A1819">
        <v>154424</v>
      </c>
      <c r="B1819" t="s">
        <v>654</v>
      </c>
      <c r="C1819" t="s">
        <v>14</v>
      </c>
      <c r="D1819" t="s">
        <v>19</v>
      </c>
      <c r="E1819" t="s">
        <v>655</v>
      </c>
      <c r="F1819" s="1">
        <v>43140.355520833335</v>
      </c>
      <c r="G1819">
        <v>1</v>
      </c>
      <c r="H1819">
        <v>177.09</v>
      </c>
      <c r="I1819">
        <v>177.09</v>
      </c>
      <c r="J1819">
        <v>26</v>
      </c>
      <c r="K1819" t="s">
        <v>21</v>
      </c>
      <c r="L1819">
        <v>2018</v>
      </c>
      <c r="M1819">
        <v>2</v>
      </c>
    </row>
    <row r="1820" spans="1:13" x14ac:dyDescent="0.25">
      <c r="A1820">
        <v>154424</v>
      </c>
      <c r="B1820" t="s">
        <v>654</v>
      </c>
      <c r="C1820" t="s">
        <v>14</v>
      </c>
      <c r="D1820" t="s">
        <v>19</v>
      </c>
      <c r="E1820" t="s">
        <v>655</v>
      </c>
      <c r="F1820" s="1">
        <v>43140.355520833335</v>
      </c>
      <c r="G1820">
        <v>1</v>
      </c>
      <c r="H1820">
        <v>177.09</v>
      </c>
      <c r="I1820">
        <v>177.09</v>
      </c>
      <c r="J1820">
        <v>26</v>
      </c>
      <c r="K1820" t="s">
        <v>21</v>
      </c>
      <c r="L1820">
        <v>2018</v>
      </c>
      <c r="M1820">
        <v>2</v>
      </c>
    </row>
    <row r="1821" spans="1:13" x14ac:dyDescent="0.25">
      <c r="A1821">
        <v>154424</v>
      </c>
      <c r="B1821" t="s">
        <v>654</v>
      </c>
      <c r="C1821" t="s">
        <v>14</v>
      </c>
      <c r="D1821" t="s">
        <v>19</v>
      </c>
      <c r="E1821" t="s">
        <v>655</v>
      </c>
      <c r="F1821" s="1">
        <v>43175.372418981482</v>
      </c>
      <c r="G1821">
        <v>1</v>
      </c>
      <c r="H1821">
        <v>177.09</v>
      </c>
      <c r="I1821">
        <v>177.09</v>
      </c>
      <c r="J1821">
        <v>26</v>
      </c>
      <c r="K1821" t="s">
        <v>21</v>
      </c>
      <c r="L1821">
        <v>2018</v>
      </c>
      <c r="M1821">
        <v>3</v>
      </c>
    </row>
    <row r="1822" spans="1:13" x14ac:dyDescent="0.25">
      <c r="A1822">
        <v>154424</v>
      </c>
      <c r="B1822" t="s">
        <v>654</v>
      </c>
      <c r="C1822" t="s">
        <v>14</v>
      </c>
      <c r="D1822" t="s">
        <v>19</v>
      </c>
      <c r="E1822" t="s">
        <v>655</v>
      </c>
      <c r="F1822" s="1">
        <v>43187.537581018521</v>
      </c>
      <c r="G1822">
        <v>1</v>
      </c>
      <c r="H1822">
        <v>177.09</v>
      </c>
      <c r="I1822">
        <v>177.09</v>
      </c>
      <c r="J1822">
        <v>26</v>
      </c>
      <c r="K1822" t="s">
        <v>21</v>
      </c>
      <c r="L1822">
        <v>2018</v>
      </c>
      <c r="M1822">
        <v>3</v>
      </c>
    </row>
    <row r="1823" spans="1:13" x14ac:dyDescent="0.25">
      <c r="A1823">
        <v>154424</v>
      </c>
      <c r="B1823" t="s">
        <v>654</v>
      </c>
      <c r="C1823" t="s">
        <v>14</v>
      </c>
      <c r="D1823" t="s">
        <v>19</v>
      </c>
      <c r="E1823" t="s">
        <v>655</v>
      </c>
      <c r="F1823" s="1">
        <v>43420.494733796295</v>
      </c>
      <c r="G1823">
        <v>1</v>
      </c>
      <c r="H1823">
        <v>177.09</v>
      </c>
      <c r="I1823">
        <v>177.09</v>
      </c>
      <c r="J1823">
        <v>26</v>
      </c>
      <c r="K1823" t="s">
        <v>21</v>
      </c>
      <c r="L1823">
        <v>2018</v>
      </c>
      <c r="M1823">
        <v>11</v>
      </c>
    </row>
    <row r="1824" spans="1:13" x14ac:dyDescent="0.25">
      <c r="A1824">
        <v>154424</v>
      </c>
      <c r="B1824" t="s">
        <v>654</v>
      </c>
      <c r="C1824" t="s">
        <v>14</v>
      </c>
      <c r="D1824" t="s">
        <v>19</v>
      </c>
      <c r="E1824" t="s">
        <v>655</v>
      </c>
      <c r="F1824" s="1">
        <v>43434.351099537038</v>
      </c>
      <c r="G1824">
        <v>1</v>
      </c>
      <c r="H1824">
        <v>177.09</v>
      </c>
      <c r="I1824">
        <v>177.09</v>
      </c>
      <c r="J1824">
        <v>26</v>
      </c>
      <c r="K1824" t="s">
        <v>21</v>
      </c>
      <c r="L1824">
        <v>2018</v>
      </c>
      <c r="M1824">
        <v>11</v>
      </c>
    </row>
    <row r="1825" spans="1:13" x14ac:dyDescent="0.25">
      <c r="A1825">
        <v>111696</v>
      </c>
      <c r="B1825" t="s">
        <v>656</v>
      </c>
      <c r="C1825" t="s">
        <v>14</v>
      </c>
      <c r="D1825" t="s">
        <v>77</v>
      </c>
      <c r="E1825" t="s">
        <v>657</v>
      </c>
      <c r="F1825" s="1">
        <v>43252.382361111115</v>
      </c>
      <c r="G1825">
        <v>1</v>
      </c>
      <c r="H1825">
        <v>324.83</v>
      </c>
      <c r="I1825">
        <v>324.83</v>
      </c>
      <c r="J1825">
        <v>26</v>
      </c>
      <c r="K1825" t="s">
        <v>21</v>
      </c>
      <c r="L1825">
        <v>2018</v>
      </c>
      <c r="M1825">
        <v>6</v>
      </c>
    </row>
    <row r="1826" spans="1:13" x14ac:dyDescent="0.25">
      <c r="A1826">
        <v>394404</v>
      </c>
      <c r="B1826" t="s">
        <v>658</v>
      </c>
      <c r="C1826" t="s">
        <v>14</v>
      </c>
      <c r="D1826" t="s">
        <v>19</v>
      </c>
      <c r="E1826" t="s">
        <v>659</v>
      </c>
      <c r="F1826" s="1">
        <v>43154.404479166667</v>
      </c>
      <c r="G1826">
        <v>1</v>
      </c>
      <c r="H1826">
        <v>1147.94</v>
      </c>
      <c r="I1826">
        <v>1147.94</v>
      </c>
      <c r="J1826">
        <v>26</v>
      </c>
      <c r="K1826" t="s">
        <v>21</v>
      </c>
      <c r="L1826">
        <v>2018</v>
      </c>
      <c r="M1826">
        <v>2</v>
      </c>
    </row>
    <row r="1827" spans="1:13" x14ac:dyDescent="0.25">
      <c r="A1827">
        <v>394404</v>
      </c>
      <c r="B1827" t="s">
        <v>658</v>
      </c>
      <c r="C1827" t="s">
        <v>14</v>
      </c>
      <c r="D1827" t="s">
        <v>19</v>
      </c>
      <c r="E1827" t="s">
        <v>659</v>
      </c>
      <c r="F1827" s="1">
        <v>43154.404479166667</v>
      </c>
      <c r="G1827">
        <v>1</v>
      </c>
      <c r="H1827">
        <v>1147.94</v>
      </c>
      <c r="I1827">
        <v>1147.94</v>
      </c>
      <c r="J1827">
        <v>26</v>
      </c>
      <c r="K1827" t="s">
        <v>21</v>
      </c>
      <c r="L1827">
        <v>2018</v>
      </c>
      <c r="M1827">
        <v>2</v>
      </c>
    </row>
    <row r="1828" spans="1:13" x14ac:dyDescent="0.25">
      <c r="A1828">
        <v>394404</v>
      </c>
      <c r="B1828" t="s">
        <v>658</v>
      </c>
      <c r="C1828" t="s">
        <v>14</v>
      </c>
      <c r="D1828" t="s">
        <v>19</v>
      </c>
      <c r="E1828" t="s">
        <v>659</v>
      </c>
      <c r="F1828" s="1">
        <v>43280.351493055554</v>
      </c>
      <c r="G1828">
        <v>1</v>
      </c>
      <c r="H1828">
        <v>1147.94</v>
      </c>
      <c r="I1828">
        <v>1147.94</v>
      </c>
      <c r="J1828">
        <v>26</v>
      </c>
      <c r="K1828" t="s">
        <v>21</v>
      </c>
      <c r="L1828">
        <v>2018</v>
      </c>
      <c r="M1828">
        <v>6</v>
      </c>
    </row>
    <row r="1829" spans="1:13" x14ac:dyDescent="0.25">
      <c r="A1829">
        <v>394404</v>
      </c>
      <c r="B1829" t="s">
        <v>658</v>
      </c>
      <c r="C1829" t="s">
        <v>14</v>
      </c>
      <c r="D1829" t="s">
        <v>19</v>
      </c>
      <c r="E1829" t="s">
        <v>659</v>
      </c>
      <c r="F1829" s="1">
        <v>43280.351493055554</v>
      </c>
      <c r="G1829">
        <v>1</v>
      </c>
      <c r="H1829">
        <v>1147.94</v>
      </c>
      <c r="I1829">
        <v>1147.94</v>
      </c>
      <c r="J1829">
        <v>26</v>
      </c>
      <c r="K1829" t="s">
        <v>21</v>
      </c>
      <c r="L1829">
        <v>2018</v>
      </c>
      <c r="M1829">
        <v>6</v>
      </c>
    </row>
    <row r="1830" spans="1:13" x14ac:dyDescent="0.25">
      <c r="A1830">
        <v>394404</v>
      </c>
      <c r="B1830" t="s">
        <v>658</v>
      </c>
      <c r="C1830" t="s">
        <v>14</v>
      </c>
      <c r="D1830" t="s">
        <v>19</v>
      </c>
      <c r="E1830" t="s">
        <v>659</v>
      </c>
      <c r="F1830" s="1">
        <v>43518.417210648149</v>
      </c>
      <c r="G1830">
        <v>1</v>
      </c>
      <c r="H1830">
        <v>1147.8900000000001</v>
      </c>
      <c r="I1830">
        <v>1147.8900000000001</v>
      </c>
      <c r="J1830">
        <v>26</v>
      </c>
      <c r="K1830" t="s">
        <v>21</v>
      </c>
      <c r="L1830">
        <v>2019</v>
      </c>
      <c r="M1830">
        <v>2</v>
      </c>
    </row>
    <row r="1831" spans="1:13" x14ac:dyDescent="0.25">
      <c r="A1831">
        <v>394404</v>
      </c>
      <c r="B1831" t="s">
        <v>658</v>
      </c>
      <c r="C1831" t="s">
        <v>14</v>
      </c>
      <c r="D1831" t="s">
        <v>19</v>
      </c>
      <c r="E1831" t="s">
        <v>659</v>
      </c>
      <c r="F1831" s="1">
        <v>43532.410381944443</v>
      </c>
      <c r="G1831">
        <v>1</v>
      </c>
      <c r="H1831">
        <v>1147.8900000000001</v>
      </c>
      <c r="I1831">
        <v>1147.8900000000001</v>
      </c>
      <c r="J1831">
        <v>26</v>
      </c>
      <c r="K1831" t="s">
        <v>21</v>
      </c>
      <c r="L1831">
        <v>2019</v>
      </c>
      <c r="M1831">
        <v>3</v>
      </c>
    </row>
    <row r="1832" spans="1:13" x14ac:dyDescent="0.25">
      <c r="A1832">
        <v>394404</v>
      </c>
      <c r="B1832" t="s">
        <v>658</v>
      </c>
      <c r="C1832" t="s">
        <v>14</v>
      </c>
      <c r="D1832" t="s">
        <v>19</v>
      </c>
      <c r="E1832" t="s">
        <v>659</v>
      </c>
      <c r="F1832" s="1">
        <v>43580.54246527778</v>
      </c>
      <c r="G1832">
        <v>1</v>
      </c>
      <c r="H1832">
        <v>1147.8900000000001</v>
      </c>
      <c r="I1832">
        <v>1147.8900000000001</v>
      </c>
      <c r="J1832">
        <v>26</v>
      </c>
      <c r="K1832" t="s">
        <v>21</v>
      </c>
      <c r="L1832">
        <v>2019</v>
      </c>
      <c r="M1832">
        <v>4</v>
      </c>
    </row>
    <row r="1833" spans="1:13" x14ac:dyDescent="0.25">
      <c r="A1833">
        <v>394404</v>
      </c>
      <c r="B1833" t="s">
        <v>658</v>
      </c>
      <c r="C1833" t="s">
        <v>14</v>
      </c>
      <c r="D1833" t="s">
        <v>19</v>
      </c>
      <c r="E1833" t="s">
        <v>659</v>
      </c>
      <c r="F1833" s="1">
        <v>43584.317881944444</v>
      </c>
      <c r="G1833">
        <v>1</v>
      </c>
      <c r="H1833">
        <v>1147.8900000000001</v>
      </c>
      <c r="I1833">
        <v>1147.8900000000001</v>
      </c>
      <c r="J1833">
        <v>26</v>
      </c>
      <c r="K1833" t="s">
        <v>21</v>
      </c>
      <c r="L1833">
        <v>2019</v>
      </c>
      <c r="M1833">
        <v>4</v>
      </c>
    </row>
    <row r="1834" spans="1:13" x14ac:dyDescent="0.25">
      <c r="A1834">
        <v>394404</v>
      </c>
      <c r="B1834" t="s">
        <v>658</v>
      </c>
      <c r="C1834" t="s">
        <v>14</v>
      </c>
      <c r="D1834" t="s">
        <v>19</v>
      </c>
      <c r="E1834" t="s">
        <v>659</v>
      </c>
      <c r="F1834" s="1">
        <v>43588.446747685186</v>
      </c>
      <c r="G1834">
        <v>1</v>
      </c>
      <c r="H1834">
        <v>1147.8900000000001</v>
      </c>
      <c r="I1834">
        <v>1147.8900000000001</v>
      </c>
      <c r="J1834">
        <v>26</v>
      </c>
      <c r="K1834" t="s">
        <v>21</v>
      </c>
      <c r="L1834">
        <v>2019</v>
      </c>
      <c r="M1834">
        <v>5</v>
      </c>
    </row>
    <row r="1835" spans="1:13" x14ac:dyDescent="0.25">
      <c r="A1835">
        <v>394404</v>
      </c>
      <c r="B1835" t="s">
        <v>658</v>
      </c>
      <c r="C1835" t="s">
        <v>14</v>
      </c>
      <c r="D1835" t="s">
        <v>19</v>
      </c>
      <c r="E1835" t="s">
        <v>659</v>
      </c>
      <c r="F1835" s="1">
        <v>43591.405995370369</v>
      </c>
      <c r="G1835">
        <v>1</v>
      </c>
      <c r="H1835">
        <v>1147.8900000000001</v>
      </c>
      <c r="I1835">
        <v>1147.8900000000001</v>
      </c>
      <c r="J1835">
        <v>26</v>
      </c>
      <c r="K1835" t="s">
        <v>21</v>
      </c>
      <c r="L1835">
        <v>2019</v>
      </c>
      <c r="M1835">
        <v>5</v>
      </c>
    </row>
    <row r="1836" spans="1:13" x14ac:dyDescent="0.25">
      <c r="A1836">
        <v>394404</v>
      </c>
      <c r="B1836" t="s">
        <v>658</v>
      </c>
      <c r="C1836" t="s">
        <v>14</v>
      </c>
      <c r="D1836" t="s">
        <v>19</v>
      </c>
      <c r="E1836" t="s">
        <v>659</v>
      </c>
      <c r="F1836" s="1">
        <v>43798.326064814813</v>
      </c>
      <c r="G1836">
        <v>1</v>
      </c>
      <c r="H1836">
        <v>1148.6199999999999</v>
      </c>
      <c r="I1836">
        <v>1148.6199999999999</v>
      </c>
      <c r="J1836">
        <v>26</v>
      </c>
      <c r="K1836" t="s">
        <v>21</v>
      </c>
      <c r="L1836">
        <v>2019</v>
      </c>
      <c r="M1836">
        <v>11</v>
      </c>
    </row>
    <row r="1837" spans="1:13" x14ac:dyDescent="0.25">
      <c r="A1837">
        <v>102963</v>
      </c>
      <c r="B1837" t="s">
        <v>660</v>
      </c>
      <c r="C1837" t="s">
        <v>14</v>
      </c>
      <c r="D1837" t="s">
        <v>19</v>
      </c>
      <c r="E1837" t="s">
        <v>661</v>
      </c>
      <c r="F1837" s="1">
        <v>43427.546168981484</v>
      </c>
      <c r="G1837">
        <v>5</v>
      </c>
      <c r="H1837">
        <v>97.11</v>
      </c>
      <c r="I1837">
        <v>485.55</v>
      </c>
      <c r="J1837">
        <v>26</v>
      </c>
      <c r="K1837" t="s">
        <v>21</v>
      </c>
      <c r="L1837">
        <v>2018</v>
      </c>
      <c r="M1837">
        <v>11</v>
      </c>
    </row>
    <row r="1838" spans="1:13" x14ac:dyDescent="0.25">
      <c r="A1838">
        <v>102963</v>
      </c>
      <c r="B1838" t="s">
        <v>660</v>
      </c>
      <c r="C1838" t="s">
        <v>14</v>
      </c>
      <c r="D1838" t="s">
        <v>19</v>
      </c>
      <c r="E1838" t="s">
        <v>661</v>
      </c>
      <c r="F1838" s="1">
        <v>43539.411909722221</v>
      </c>
      <c r="G1838">
        <v>2</v>
      </c>
      <c r="H1838">
        <v>97.06</v>
      </c>
      <c r="I1838">
        <v>194.12</v>
      </c>
      <c r="J1838">
        <v>26</v>
      </c>
      <c r="K1838" t="s">
        <v>21</v>
      </c>
      <c r="L1838">
        <v>2019</v>
      </c>
      <c r="M1838">
        <v>3</v>
      </c>
    </row>
    <row r="1839" spans="1:13" x14ac:dyDescent="0.25">
      <c r="A1839">
        <v>100269</v>
      </c>
      <c r="B1839" t="s">
        <v>662</v>
      </c>
      <c r="C1839" t="s">
        <v>14</v>
      </c>
      <c r="D1839" t="s">
        <v>19</v>
      </c>
      <c r="E1839" t="s">
        <v>661</v>
      </c>
      <c r="F1839" s="1">
        <v>43119.402754629627</v>
      </c>
      <c r="G1839">
        <v>5</v>
      </c>
      <c r="H1839">
        <v>41.05</v>
      </c>
      <c r="I1839">
        <v>205.25</v>
      </c>
      <c r="J1839">
        <v>26</v>
      </c>
      <c r="K1839" t="s">
        <v>21</v>
      </c>
      <c r="L1839">
        <v>2018</v>
      </c>
      <c r="M1839">
        <v>1</v>
      </c>
    </row>
    <row r="1840" spans="1:13" x14ac:dyDescent="0.25">
      <c r="A1840">
        <v>100269</v>
      </c>
      <c r="B1840" t="s">
        <v>662</v>
      </c>
      <c r="C1840" t="s">
        <v>14</v>
      </c>
      <c r="D1840" t="s">
        <v>19</v>
      </c>
      <c r="E1840" t="s">
        <v>661</v>
      </c>
      <c r="F1840" s="1">
        <v>43210.404236111113</v>
      </c>
      <c r="G1840">
        <v>3</v>
      </c>
      <c r="H1840">
        <v>40.57</v>
      </c>
      <c r="I1840">
        <v>121.71</v>
      </c>
      <c r="J1840">
        <v>26</v>
      </c>
      <c r="K1840" t="s">
        <v>21</v>
      </c>
      <c r="L1840">
        <v>2018</v>
      </c>
      <c r="M1840">
        <v>4</v>
      </c>
    </row>
    <row r="1841" spans="1:13" x14ac:dyDescent="0.25">
      <c r="A1841">
        <v>100269</v>
      </c>
      <c r="B1841" t="s">
        <v>662</v>
      </c>
      <c r="C1841" t="s">
        <v>14</v>
      </c>
      <c r="D1841" t="s">
        <v>19</v>
      </c>
      <c r="E1841" t="s">
        <v>661</v>
      </c>
      <c r="F1841" s="1">
        <v>43322.431909722225</v>
      </c>
      <c r="G1841">
        <v>1</v>
      </c>
      <c r="H1841">
        <v>40.57</v>
      </c>
      <c r="I1841">
        <v>40.57</v>
      </c>
      <c r="J1841">
        <v>26</v>
      </c>
      <c r="K1841" t="s">
        <v>21</v>
      </c>
      <c r="L1841">
        <v>2018</v>
      </c>
      <c r="M1841">
        <v>8</v>
      </c>
    </row>
    <row r="1842" spans="1:13" x14ac:dyDescent="0.25">
      <c r="A1842">
        <v>100269</v>
      </c>
      <c r="B1842" t="s">
        <v>662</v>
      </c>
      <c r="C1842" t="s">
        <v>14</v>
      </c>
      <c r="D1842" t="s">
        <v>19</v>
      </c>
      <c r="E1842" t="s">
        <v>661</v>
      </c>
      <c r="F1842" s="1">
        <v>43322.431909722225</v>
      </c>
      <c r="G1842">
        <v>1</v>
      </c>
      <c r="H1842">
        <v>40.57</v>
      </c>
      <c r="I1842">
        <v>40.57</v>
      </c>
      <c r="J1842">
        <v>26</v>
      </c>
      <c r="K1842" t="s">
        <v>21</v>
      </c>
      <c r="L1842">
        <v>2018</v>
      </c>
      <c r="M1842">
        <v>8</v>
      </c>
    </row>
    <row r="1843" spans="1:13" x14ac:dyDescent="0.25">
      <c r="A1843">
        <v>100269</v>
      </c>
      <c r="B1843" t="s">
        <v>662</v>
      </c>
      <c r="C1843" t="s">
        <v>14</v>
      </c>
      <c r="D1843" t="s">
        <v>19</v>
      </c>
      <c r="E1843" t="s">
        <v>661</v>
      </c>
      <c r="F1843" s="1">
        <v>43427.546168981484</v>
      </c>
      <c r="G1843">
        <v>2</v>
      </c>
      <c r="H1843">
        <v>40.57</v>
      </c>
      <c r="I1843">
        <v>81.14</v>
      </c>
      <c r="J1843">
        <v>26</v>
      </c>
      <c r="K1843" t="s">
        <v>21</v>
      </c>
      <c r="L1843">
        <v>2018</v>
      </c>
      <c r="M1843">
        <v>11</v>
      </c>
    </row>
    <row r="1844" spans="1:13" x14ac:dyDescent="0.25">
      <c r="A1844">
        <v>100269</v>
      </c>
      <c r="B1844" t="s">
        <v>662</v>
      </c>
      <c r="C1844" t="s">
        <v>14</v>
      </c>
      <c r="D1844" t="s">
        <v>19</v>
      </c>
      <c r="E1844" t="s">
        <v>661</v>
      </c>
      <c r="F1844" s="1">
        <v>43483.487685185188</v>
      </c>
      <c r="G1844">
        <v>1</v>
      </c>
      <c r="H1844">
        <v>40.57</v>
      </c>
      <c r="I1844">
        <v>40.57</v>
      </c>
      <c r="J1844">
        <v>26</v>
      </c>
      <c r="K1844" t="s">
        <v>21</v>
      </c>
      <c r="L1844">
        <v>2019</v>
      </c>
      <c r="M1844">
        <v>1</v>
      </c>
    </row>
    <row r="1845" spans="1:13" x14ac:dyDescent="0.25">
      <c r="A1845">
        <v>100269</v>
      </c>
      <c r="B1845" t="s">
        <v>662</v>
      </c>
      <c r="C1845" t="s">
        <v>14</v>
      </c>
      <c r="D1845" t="s">
        <v>19</v>
      </c>
      <c r="E1845" t="s">
        <v>661</v>
      </c>
      <c r="F1845" s="1">
        <v>43483.487685185188</v>
      </c>
      <c r="G1845">
        <v>3</v>
      </c>
      <c r="H1845">
        <v>40.56</v>
      </c>
      <c r="I1845">
        <v>121.68</v>
      </c>
      <c r="J1845">
        <v>26</v>
      </c>
      <c r="K1845" t="s">
        <v>21</v>
      </c>
      <c r="L1845">
        <v>2019</v>
      </c>
      <c r="M1845">
        <v>1</v>
      </c>
    </row>
    <row r="1846" spans="1:13" x14ac:dyDescent="0.25">
      <c r="A1846">
        <v>100269</v>
      </c>
      <c r="B1846" t="s">
        <v>662</v>
      </c>
      <c r="C1846" t="s">
        <v>14</v>
      </c>
      <c r="D1846" t="s">
        <v>19</v>
      </c>
      <c r="E1846" t="s">
        <v>661</v>
      </c>
      <c r="F1846" s="1">
        <v>43672.403101851851</v>
      </c>
      <c r="G1846">
        <v>2</v>
      </c>
      <c r="H1846">
        <v>40.57</v>
      </c>
      <c r="I1846">
        <v>81.14</v>
      </c>
      <c r="J1846">
        <v>26</v>
      </c>
      <c r="K1846" t="s">
        <v>21</v>
      </c>
      <c r="L1846">
        <v>2019</v>
      </c>
      <c r="M1846">
        <v>7</v>
      </c>
    </row>
    <row r="1847" spans="1:13" x14ac:dyDescent="0.25">
      <c r="A1847">
        <v>100269</v>
      </c>
      <c r="B1847" t="s">
        <v>662</v>
      </c>
      <c r="C1847" t="s">
        <v>14</v>
      </c>
      <c r="D1847" t="s">
        <v>19</v>
      </c>
      <c r="E1847" t="s">
        <v>661</v>
      </c>
      <c r="F1847" s="1">
        <v>43679.472754629627</v>
      </c>
      <c r="G1847">
        <v>3</v>
      </c>
      <c r="H1847">
        <v>40.57</v>
      </c>
      <c r="I1847">
        <v>121.71</v>
      </c>
      <c r="J1847">
        <v>26</v>
      </c>
      <c r="K1847" t="s">
        <v>21</v>
      </c>
      <c r="L1847">
        <v>2019</v>
      </c>
      <c r="M1847">
        <v>8</v>
      </c>
    </row>
    <row r="1848" spans="1:13" x14ac:dyDescent="0.25">
      <c r="A1848">
        <v>132917</v>
      </c>
      <c r="B1848" t="s">
        <v>663</v>
      </c>
      <c r="C1848" t="s">
        <v>14</v>
      </c>
      <c r="D1848" t="s">
        <v>19</v>
      </c>
      <c r="E1848" t="s">
        <v>664</v>
      </c>
      <c r="F1848" s="1">
        <v>43749.450150462966</v>
      </c>
      <c r="G1848">
        <v>1</v>
      </c>
      <c r="H1848">
        <v>160.47999999999999</v>
      </c>
      <c r="I1848">
        <v>160.47999999999999</v>
      </c>
      <c r="J1848">
        <v>26</v>
      </c>
      <c r="K1848" t="s">
        <v>21</v>
      </c>
      <c r="L1848">
        <v>2019</v>
      </c>
      <c r="M1848">
        <v>10</v>
      </c>
    </row>
    <row r="1849" spans="1:13" x14ac:dyDescent="0.25">
      <c r="A1849">
        <v>210703</v>
      </c>
      <c r="B1849" t="s">
        <v>665</v>
      </c>
      <c r="C1849" t="s">
        <v>14</v>
      </c>
      <c r="D1849" t="s">
        <v>19</v>
      </c>
      <c r="E1849" t="s">
        <v>530</v>
      </c>
      <c r="F1849" s="1">
        <v>43787.376284722224</v>
      </c>
      <c r="G1849">
        <v>2</v>
      </c>
      <c r="H1849">
        <v>241.3</v>
      </c>
      <c r="I1849">
        <v>482.6</v>
      </c>
      <c r="J1849">
        <v>26</v>
      </c>
      <c r="K1849" t="s">
        <v>21</v>
      </c>
      <c r="L1849">
        <v>2019</v>
      </c>
      <c r="M1849">
        <v>11</v>
      </c>
    </row>
    <row r="1850" spans="1:13" x14ac:dyDescent="0.25">
      <c r="A1850">
        <v>398010</v>
      </c>
      <c r="B1850" t="s">
        <v>666</v>
      </c>
      <c r="C1850" t="s">
        <v>14</v>
      </c>
      <c r="D1850" t="s">
        <v>19</v>
      </c>
      <c r="E1850" t="s">
        <v>530</v>
      </c>
      <c r="F1850" s="1">
        <v>43280.351493055554</v>
      </c>
      <c r="G1850">
        <v>1</v>
      </c>
      <c r="H1850">
        <v>1043.98</v>
      </c>
      <c r="I1850">
        <v>1043.98</v>
      </c>
      <c r="J1850">
        <v>26</v>
      </c>
      <c r="K1850" t="s">
        <v>21</v>
      </c>
      <c r="L1850">
        <v>2018</v>
      </c>
      <c r="M1850">
        <v>6</v>
      </c>
    </row>
    <row r="1851" spans="1:13" x14ac:dyDescent="0.25">
      <c r="A1851">
        <v>210570</v>
      </c>
      <c r="B1851" t="s">
        <v>667</v>
      </c>
      <c r="C1851" t="s">
        <v>14</v>
      </c>
      <c r="D1851" t="s">
        <v>19</v>
      </c>
      <c r="E1851" t="s">
        <v>530</v>
      </c>
      <c r="F1851" s="1">
        <v>43588.446747685186</v>
      </c>
      <c r="G1851">
        <v>1</v>
      </c>
      <c r="H1851">
        <v>2163.5100000000002</v>
      </c>
      <c r="I1851">
        <v>2163.5100000000002</v>
      </c>
      <c r="J1851">
        <v>26</v>
      </c>
      <c r="K1851" t="s">
        <v>21</v>
      </c>
      <c r="L1851">
        <v>2019</v>
      </c>
      <c r="M1851">
        <v>5</v>
      </c>
    </row>
    <row r="1852" spans="1:13" x14ac:dyDescent="0.25">
      <c r="A1852">
        <v>161623</v>
      </c>
      <c r="B1852" t="s">
        <v>668</v>
      </c>
      <c r="C1852" t="s">
        <v>14</v>
      </c>
      <c r="D1852" t="s">
        <v>19</v>
      </c>
      <c r="E1852" t="s">
        <v>669</v>
      </c>
      <c r="F1852" s="1">
        <v>43413.401238425926</v>
      </c>
      <c r="G1852">
        <v>1</v>
      </c>
      <c r="H1852">
        <v>129.99</v>
      </c>
      <c r="I1852">
        <v>129.99</v>
      </c>
      <c r="J1852">
        <v>26</v>
      </c>
      <c r="K1852" t="s">
        <v>21</v>
      </c>
      <c r="L1852">
        <v>2018</v>
      </c>
      <c r="M1852">
        <v>11</v>
      </c>
    </row>
    <row r="1853" spans="1:13" x14ac:dyDescent="0.25">
      <c r="A1853">
        <v>161623</v>
      </c>
      <c r="B1853" t="s">
        <v>668</v>
      </c>
      <c r="C1853" t="s">
        <v>14</v>
      </c>
      <c r="D1853" t="s">
        <v>19</v>
      </c>
      <c r="E1853" t="s">
        <v>669</v>
      </c>
      <c r="F1853" s="1">
        <v>43413.401238425926</v>
      </c>
      <c r="G1853">
        <v>1</v>
      </c>
      <c r="H1853">
        <v>128.72</v>
      </c>
      <c r="I1853">
        <v>128.72</v>
      </c>
      <c r="J1853">
        <v>26</v>
      </c>
      <c r="K1853" t="s">
        <v>21</v>
      </c>
      <c r="L1853">
        <v>2018</v>
      </c>
      <c r="M1853">
        <v>11</v>
      </c>
    </row>
    <row r="1854" spans="1:13" x14ac:dyDescent="0.25">
      <c r="A1854">
        <v>102957</v>
      </c>
      <c r="B1854" t="s">
        <v>670</v>
      </c>
      <c r="C1854" t="s">
        <v>14</v>
      </c>
      <c r="D1854" t="s">
        <v>54</v>
      </c>
      <c r="E1854" t="s">
        <v>671</v>
      </c>
      <c r="F1854" s="1">
        <v>43434.351099537038</v>
      </c>
      <c r="G1854">
        <v>1</v>
      </c>
      <c r="H1854">
        <v>52.23</v>
      </c>
      <c r="I1854">
        <v>52.23</v>
      </c>
      <c r="J1854">
        <v>26</v>
      </c>
      <c r="K1854" t="s">
        <v>21</v>
      </c>
      <c r="L1854">
        <v>2018</v>
      </c>
      <c r="M1854">
        <v>11</v>
      </c>
    </row>
    <row r="1855" spans="1:13" x14ac:dyDescent="0.25">
      <c r="A1855">
        <v>102957</v>
      </c>
      <c r="B1855" t="s">
        <v>670</v>
      </c>
      <c r="C1855" t="s">
        <v>14</v>
      </c>
      <c r="D1855" t="s">
        <v>54</v>
      </c>
      <c r="E1855" t="s">
        <v>671</v>
      </c>
      <c r="F1855" s="1">
        <v>43434.351099537038</v>
      </c>
      <c r="G1855">
        <v>1</v>
      </c>
      <c r="H1855">
        <v>52.23</v>
      </c>
      <c r="I1855">
        <v>52.23</v>
      </c>
      <c r="J1855">
        <v>26</v>
      </c>
      <c r="K1855" t="s">
        <v>21</v>
      </c>
      <c r="L1855">
        <v>2018</v>
      </c>
      <c r="M1855">
        <v>11</v>
      </c>
    </row>
    <row r="1856" spans="1:13" x14ac:dyDescent="0.25">
      <c r="A1856">
        <v>124135</v>
      </c>
      <c r="B1856" t="s">
        <v>672</v>
      </c>
      <c r="C1856" t="s">
        <v>14</v>
      </c>
      <c r="D1856" t="s">
        <v>19</v>
      </c>
      <c r="E1856" t="s">
        <v>673</v>
      </c>
      <c r="F1856" s="1">
        <v>43147.419270833336</v>
      </c>
      <c r="G1856">
        <v>1</v>
      </c>
      <c r="H1856">
        <v>756</v>
      </c>
      <c r="I1856">
        <v>756</v>
      </c>
      <c r="J1856">
        <v>26</v>
      </c>
      <c r="K1856" t="s">
        <v>21</v>
      </c>
      <c r="L1856">
        <v>2018</v>
      </c>
      <c r="M1856">
        <v>2</v>
      </c>
    </row>
    <row r="1857" spans="1:13" x14ac:dyDescent="0.25">
      <c r="A1857">
        <v>849940</v>
      </c>
      <c r="B1857" t="s">
        <v>674</v>
      </c>
      <c r="C1857" t="s">
        <v>14</v>
      </c>
      <c r="D1857" t="s">
        <v>19</v>
      </c>
      <c r="E1857" t="s">
        <v>673</v>
      </c>
      <c r="F1857" s="1">
        <v>43745.367465277777</v>
      </c>
      <c r="G1857">
        <v>1</v>
      </c>
      <c r="H1857">
        <v>547.83000000000004</v>
      </c>
      <c r="I1857">
        <v>547.83000000000004</v>
      </c>
      <c r="J1857">
        <v>26</v>
      </c>
      <c r="K1857" t="s">
        <v>21</v>
      </c>
      <c r="L1857">
        <v>2019</v>
      </c>
      <c r="M1857">
        <v>10</v>
      </c>
    </row>
    <row r="1858" spans="1:13" x14ac:dyDescent="0.25">
      <c r="A1858">
        <v>124093</v>
      </c>
      <c r="B1858" t="s">
        <v>675</v>
      </c>
      <c r="C1858" t="s">
        <v>14</v>
      </c>
      <c r="D1858" t="s">
        <v>19</v>
      </c>
      <c r="E1858" t="s">
        <v>673</v>
      </c>
      <c r="F1858" s="1">
        <v>43255.381261574075</v>
      </c>
      <c r="G1858">
        <v>1</v>
      </c>
      <c r="H1858">
        <v>580.39</v>
      </c>
      <c r="I1858">
        <v>580.39</v>
      </c>
      <c r="J1858">
        <v>26</v>
      </c>
      <c r="K1858" t="s">
        <v>21</v>
      </c>
      <c r="L1858">
        <v>2018</v>
      </c>
      <c r="M1858">
        <v>6</v>
      </c>
    </row>
    <row r="1859" spans="1:13" x14ac:dyDescent="0.25">
      <c r="A1859">
        <v>846824</v>
      </c>
      <c r="B1859" t="s">
        <v>676</v>
      </c>
      <c r="C1859" t="s">
        <v>14</v>
      </c>
      <c r="D1859" t="s">
        <v>19</v>
      </c>
      <c r="E1859" t="s">
        <v>673</v>
      </c>
      <c r="F1859" s="1">
        <v>43406.400243055556</v>
      </c>
      <c r="G1859">
        <v>2</v>
      </c>
      <c r="H1859">
        <v>158.97999999999999</v>
      </c>
      <c r="I1859">
        <v>317.95999999999998</v>
      </c>
      <c r="J1859">
        <v>26</v>
      </c>
      <c r="K1859" t="s">
        <v>21</v>
      </c>
      <c r="L1859">
        <v>2018</v>
      </c>
      <c r="M1859">
        <v>11</v>
      </c>
    </row>
    <row r="1860" spans="1:13" x14ac:dyDescent="0.25">
      <c r="A1860">
        <v>849430</v>
      </c>
      <c r="B1860" t="s">
        <v>677</v>
      </c>
      <c r="C1860" t="s">
        <v>14</v>
      </c>
      <c r="D1860" t="s">
        <v>54</v>
      </c>
      <c r="E1860" t="s">
        <v>673</v>
      </c>
      <c r="F1860" s="1">
        <v>43511.404502314814</v>
      </c>
      <c r="G1860">
        <v>1</v>
      </c>
      <c r="H1860">
        <v>387.13</v>
      </c>
      <c r="I1860">
        <v>387.13</v>
      </c>
      <c r="J1860">
        <v>26</v>
      </c>
      <c r="K1860" t="s">
        <v>21</v>
      </c>
      <c r="L1860">
        <v>2019</v>
      </c>
      <c r="M1860">
        <v>2</v>
      </c>
    </row>
    <row r="1861" spans="1:13" x14ac:dyDescent="0.25">
      <c r="A1861">
        <v>845220</v>
      </c>
      <c r="B1861" t="s">
        <v>678</v>
      </c>
      <c r="C1861" t="s">
        <v>14</v>
      </c>
      <c r="D1861" t="s">
        <v>19</v>
      </c>
      <c r="E1861" t="s">
        <v>679</v>
      </c>
      <c r="F1861" s="1">
        <v>43223.54583333333</v>
      </c>
      <c r="G1861">
        <v>1</v>
      </c>
      <c r="H1861">
        <v>219.57</v>
      </c>
      <c r="I1861">
        <v>219.57</v>
      </c>
      <c r="J1861">
        <v>26</v>
      </c>
      <c r="K1861" t="s">
        <v>21</v>
      </c>
      <c r="L1861">
        <v>2018</v>
      </c>
      <c r="M1861">
        <v>5</v>
      </c>
    </row>
    <row r="1862" spans="1:13" x14ac:dyDescent="0.25">
      <c r="A1862">
        <v>845220</v>
      </c>
      <c r="B1862" t="s">
        <v>678</v>
      </c>
      <c r="C1862" t="s">
        <v>14</v>
      </c>
      <c r="D1862" t="s">
        <v>19</v>
      </c>
      <c r="E1862" t="s">
        <v>679</v>
      </c>
      <c r="F1862" s="1">
        <v>43223.54583333333</v>
      </c>
      <c r="G1862">
        <v>1</v>
      </c>
      <c r="H1862">
        <v>219.57</v>
      </c>
      <c r="I1862">
        <v>219.57</v>
      </c>
      <c r="J1862">
        <v>26</v>
      </c>
      <c r="K1862" t="s">
        <v>21</v>
      </c>
      <c r="L1862">
        <v>2018</v>
      </c>
      <c r="M1862">
        <v>5</v>
      </c>
    </row>
    <row r="1863" spans="1:13" x14ac:dyDescent="0.25">
      <c r="A1863">
        <v>845220</v>
      </c>
      <c r="B1863" t="s">
        <v>678</v>
      </c>
      <c r="C1863" t="s">
        <v>14</v>
      </c>
      <c r="D1863" t="s">
        <v>19</v>
      </c>
      <c r="E1863" t="s">
        <v>679</v>
      </c>
      <c r="F1863" s="1">
        <v>43392.364444444444</v>
      </c>
      <c r="G1863">
        <v>1</v>
      </c>
      <c r="H1863">
        <v>219.57</v>
      </c>
      <c r="I1863">
        <v>219.57</v>
      </c>
      <c r="J1863">
        <v>26</v>
      </c>
      <c r="K1863" t="s">
        <v>21</v>
      </c>
      <c r="L1863">
        <v>2018</v>
      </c>
      <c r="M1863">
        <v>10</v>
      </c>
    </row>
    <row r="1864" spans="1:13" x14ac:dyDescent="0.25">
      <c r="A1864">
        <v>845220</v>
      </c>
      <c r="B1864" t="s">
        <v>678</v>
      </c>
      <c r="C1864" t="s">
        <v>14</v>
      </c>
      <c r="D1864" t="s">
        <v>19</v>
      </c>
      <c r="E1864" t="s">
        <v>679</v>
      </c>
      <c r="F1864" s="1">
        <v>43434.351099537038</v>
      </c>
      <c r="G1864">
        <v>1</v>
      </c>
      <c r="H1864">
        <v>219.59</v>
      </c>
      <c r="I1864">
        <v>219.59</v>
      </c>
      <c r="J1864">
        <v>26</v>
      </c>
      <c r="K1864" t="s">
        <v>21</v>
      </c>
      <c r="L1864">
        <v>2018</v>
      </c>
      <c r="M1864">
        <v>11</v>
      </c>
    </row>
    <row r="1865" spans="1:13" x14ac:dyDescent="0.25">
      <c r="A1865">
        <v>845220</v>
      </c>
      <c r="B1865" t="s">
        <v>678</v>
      </c>
      <c r="C1865" t="s">
        <v>14</v>
      </c>
      <c r="D1865" t="s">
        <v>19</v>
      </c>
      <c r="E1865" t="s">
        <v>679</v>
      </c>
      <c r="F1865" s="1">
        <v>43469.533055555556</v>
      </c>
      <c r="G1865">
        <v>1</v>
      </c>
      <c r="H1865">
        <v>219.59</v>
      </c>
      <c r="I1865">
        <v>219.59</v>
      </c>
      <c r="J1865">
        <v>26</v>
      </c>
      <c r="K1865" t="s">
        <v>21</v>
      </c>
      <c r="L1865">
        <v>2019</v>
      </c>
      <c r="M1865">
        <v>1</v>
      </c>
    </row>
    <row r="1866" spans="1:13" x14ac:dyDescent="0.25">
      <c r="A1866">
        <v>845220</v>
      </c>
      <c r="B1866" t="s">
        <v>678</v>
      </c>
      <c r="C1866" t="s">
        <v>14</v>
      </c>
      <c r="D1866" t="s">
        <v>19</v>
      </c>
      <c r="E1866" t="s">
        <v>679</v>
      </c>
      <c r="F1866" s="1">
        <v>43532.410381944443</v>
      </c>
      <c r="G1866">
        <v>1</v>
      </c>
      <c r="H1866">
        <v>219.57</v>
      </c>
      <c r="I1866">
        <v>219.57</v>
      </c>
      <c r="J1866">
        <v>26</v>
      </c>
      <c r="K1866" t="s">
        <v>21</v>
      </c>
      <c r="L1866">
        <v>2019</v>
      </c>
      <c r="M1866">
        <v>3</v>
      </c>
    </row>
    <row r="1867" spans="1:13" x14ac:dyDescent="0.25">
      <c r="A1867">
        <v>845220</v>
      </c>
      <c r="B1867" t="s">
        <v>678</v>
      </c>
      <c r="C1867" t="s">
        <v>14</v>
      </c>
      <c r="D1867" t="s">
        <v>19</v>
      </c>
      <c r="E1867" t="s">
        <v>679</v>
      </c>
      <c r="F1867" s="1">
        <v>43567.413877314815</v>
      </c>
      <c r="G1867">
        <v>1</v>
      </c>
      <c r="H1867">
        <v>219.59</v>
      </c>
      <c r="I1867">
        <v>219.59</v>
      </c>
      <c r="J1867">
        <v>26</v>
      </c>
      <c r="K1867" t="s">
        <v>21</v>
      </c>
      <c r="L1867">
        <v>2019</v>
      </c>
      <c r="M1867">
        <v>4</v>
      </c>
    </row>
    <row r="1868" spans="1:13" x14ac:dyDescent="0.25">
      <c r="A1868">
        <v>845220</v>
      </c>
      <c r="B1868" t="s">
        <v>678</v>
      </c>
      <c r="C1868" t="s">
        <v>14</v>
      </c>
      <c r="D1868" t="s">
        <v>19</v>
      </c>
      <c r="E1868" t="s">
        <v>679</v>
      </c>
      <c r="F1868" s="1">
        <v>43567.600717592592</v>
      </c>
      <c r="G1868">
        <v>1</v>
      </c>
      <c r="H1868">
        <v>219.57</v>
      </c>
      <c r="I1868">
        <v>219.57</v>
      </c>
      <c r="J1868">
        <v>26</v>
      </c>
      <c r="K1868" t="s">
        <v>21</v>
      </c>
      <c r="L1868">
        <v>2019</v>
      </c>
      <c r="M1868">
        <v>4</v>
      </c>
    </row>
    <row r="1869" spans="1:13" x14ac:dyDescent="0.25">
      <c r="A1869">
        <v>845220</v>
      </c>
      <c r="B1869" t="s">
        <v>678</v>
      </c>
      <c r="C1869" t="s">
        <v>14</v>
      </c>
      <c r="D1869" t="s">
        <v>19</v>
      </c>
      <c r="E1869" t="s">
        <v>679</v>
      </c>
      <c r="F1869" s="1">
        <v>43693.360532407409</v>
      </c>
      <c r="G1869">
        <v>1</v>
      </c>
      <c r="H1869">
        <v>219.31</v>
      </c>
      <c r="I1869">
        <v>219.31</v>
      </c>
      <c r="J1869">
        <v>26</v>
      </c>
      <c r="K1869" t="s">
        <v>21</v>
      </c>
      <c r="L1869">
        <v>2019</v>
      </c>
      <c r="M1869">
        <v>8</v>
      </c>
    </row>
    <row r="1870" spans="1:13" x14ac:dyDescent="0.25">
      <c r="A1870">
        <v>849767</v>
      </c>
      <c r="B1870" t="s">
        <v>680</v>
      </c>
      <c r="C1870" t="s">
        <v>14</v>
      </c>
      <c r="D1870" t="s">
        <v>19</v>
      </c>
      <c r="E1870" t="s">
        <v>669</v>
      </c>
      <c r="F1870" s="1">
        <v>43147.419270833336</v>
      </c>
      <c r="G1870">
        <v>1</v>
      </c>
      <c r="H1870">
        <v>453.68</v>
      </c>
      <c r="I1870">
        <v>453.68</v>
      </c>
      <c r="J1870">
        <v>26</v>
      </c>
      <c r="K1870" t="s">
        <v>21</v>
      </c>
      <c r="L1870">
        <v>2018</v>
      </c>
      <c r="M1870">
        <v>2</v>
      </c>
    </row>
    <row r="1871" spans="1:13" x14ac:dyDescent="0.25">
      <c r="A1871">
        <v>849767</v>
      </c>
      <c r="B1871" t="s">
        <v>680</v>
      </c>
      <c r="C1871" t="s">
        <v>14</v>
      </c>
      <c r="D1871" t="s">
        <v>19</v>
      </c>
      <c r="E1871" t="s">
        <v>669</v>
      </c>
      <c r="F1871" s="1">
        <v>43223.54583333333</v>
      </c>
      <c r="G1871">
        <v>1</v>
      </c>
      <c r="H1871">
        <v>453.68</v>
      </c>
      <c r="I1871">
        <v>453.68</v>
      </c>
      <c r="J1871">
        <v>26</v>
      </c>
      <c r="K1871" t="s">
        <v>21</v>
      </c>
      <c r="L1871">
        <v>2018</v>
      </c>
      <c r="M1871">
        <v>5</v>
      </c>
    </row>
    <row r="1872" spans="1:13" x14ac:dyDescent="0.25">
      <c r="A1872">
        <v>849831</v>
      </c>
      <c r="B1872" t="s">
        <v>681</v>
      </c>
      <c r="C1872" t="s">
        <v>14</v>
      </c>
      <c r="D1872" t="s">
        <v>19</v>
      </c>
      <c r="E1872" t="s">
        <v>669</v>
      </c>
      <c r="F1872" s="1">
        <v>43223.54583333333</v>
      </c>
      <c r="G1872">
        <v>1</v>
      </c>
      <c r="H1872">
        <v>170.85</v>
      </c>
      <c r="I1872">
        <v>170.85</v>
      </c>
      <c r="J1872">
        <v>26</v>
      </c>
      <c r="K1872" t="s">
        <v>21</v>
      </c>
      <c r="L1872">
        <v>2018</v>
      </c>
      <c r="M1872">
        <v>5</v>
      </c>
    </row>
    <row r="1873" spans="1:13" x14ac:dyDescent="0.25">
      <c r="A1873">
        <v>849831</v>
      </c>
      <c r="B1873" t="s">
        <v>681</v>
      </c>
      <c r="C1873" t="s">
        <v>14</v>
      </c>
      <c r="D1873" t="s">
        <v>19</v>
      </c>
      <c r="E1873" t="s">
        <v>669</v>
      </c>
      <c r="F1873" s="1">
        <v>43223.54583333333</v>
      </c>
      <c r="G1873">
        <v>2</v>
      </c>
      <c r="H1873">
        <v>170.84</v>
      </c>
      <c r="I1873">
        <v>341.68</v>
      </c>
      <c r="J1873">
        <v>26</v>
      </c>
      <c r="K1873" t="s">
        <v>21</v>
      </c>
      <c r="L1873">
        <v>2018</v>
      </c>
      <c r="M1873">
        <v>5</v>
      </c>
    </row>
    <row r="1874" spans="1:13" x14ac:dyDescent="0.25">
      <c r="A1874">
        <v>849767</v>
      </c>
      <c r="B1874" t="s">
        <v>680</v>
      </c>
      <c r="C1874" t="s">
        <v>14</v>
      </c>
      <c r="D1874" t="s">
        <v>19</v>
      </c>
      <c r="E1874" t="s">
        <v>669</v>
      </c>
      <c r="F1874" s="1">
        <v>43469.533055555556</v>
      </c>
      <c r="G1874">
        <v>1</v>
      </c>
      <c r="H1874">
        <v>453.64</v>
      </c>
      <c r="I1874">
        <v>453.64</v>
      </c>
      <c r="J1874">
        <v>26</v>
      </c>
      <c r="K1874" t="s">
        <v>21</v>
      </c>
      <c r="L1874">
        <v>2019</v>
      </c>
      <c r="M1874">
        <v>1</v>
      </c>
    </row>
    <row r="1875" spans="1:13" x14ac:dyDescent="0.25">
      <c r="A1875">
        <v>849767</v>
      </c>
      <c r="B1875" t="s">
        <v>680</v>
      </c>
      <c r="C1875" t="s">
        <v>14</v>
      </c>
      <c r="D1875" t="s">
        <v>19</v>
      </c>
      <c r="E1875" t="s">
        <v>669</v>
      </c>
      <c r="F1875" s="1">
        <v>43567.413877314815</v>
      </c>
      <c r="G1875">
        <v>1</v>
      </c>
      <c r="H1875">
        <v>453.68</v>
      </c>
      <c r="I1875">
        <v>453.68</v>
      </c>
      <c r="J1875">
        <v>26</v>
      </c>
      <c r="K1875" t="s">
        <v>21</v>
      </c>
      <c r="L1875">
        <v>2019</v>
      </c>
      <c r="M1875">
        <v>4</v>
      </c>
    </row>
    <row r="1876" spans="1:13" x14ac:dyDescent="0.25">
      <c r="A1876">
        <v>849831</v>
      </c>
      <c r="B1876" t="s">
        <v>681</v>
      </c>
      <c r="C1876" t="s">
        <v>14</v>
      </c>
      <c r="D1876" t="s">
        <v>19</v>
      </c>
      <c r="E1876" t="s">
        <v>669</v>
      </c>
      <c r="F1876" s="1">
        <v>43654.382152777776</v>
      </c>
      <c r="G1876">
        <v>3</v>
      </c>
      <c r="H1876">
        <v>170.84</v>
      </c>
      <c r="I1876">
        <v>512.52</v>
      </c>
      <c r="J1876">
        <v>26</v>
      </c>
      <c r="K1876" t="s">
        <v>21</v>
      </c>
      <c r="L1876">
        <v>2019</v>
      </c>
      <c r="M1876">
        <v>7</v>
      </c>
    </row>
    <row r="1877" spans="1:13" x14ac:dyDescent="0.25">
      <c r="A1877">
        <v>849767</v>
      </c>
      <c r="B1877" t="s">
        <v>680</v>
      </c>
      <c r="C1877" t="s">
        <v>14</v>
      </c>
      <c r="D1877" t="s">
        <v>19</v>
      </c>
      <c r="E1877" t="s">
        <v>669</v>
      </c>
      <c r="F1877" s="1">
        <v>43798.326064814813</v>
      </c>
      <c r="G1877">
        <v>1</v>
      </c>
      <c r="H1877">
        <v>453.24</v>
      </c>
      <c r="I1877">
        <v>453.24</v>
      </c>
      <c r="J1877">
        <v>26</v>
      </c>
      <c r="K1877" t="s">
        <v>21</v>
      </c>
      <c r="L1877">
        <v>2019</v>
      </c>
      <c r="M1877">
        <v>11</v>
      </c>
    </row>
    <row r="1878" spans="1:13" x14ac:dyDescent="0.25">
      <c r="A1878">
        <v>846340</v>
      </c>
      <c r="B1878" t="s">
        <v>682</v>
      </c>
      <c r="C1878" t="s">
        <v>14</v>
      </c>
      <c r="D1878" t="s">
        <v>19</v>
      </c>
      <c r="E1878" t="s">
        <v>669</v>
      </c>
      <c r="F1878" s="1">
        <v>43154.404479166667</v>
      </c>
      <c r="G1878">
        <v>1</v>
      </c>
      <c r="H1878">
        <v>277.66000000000003</v>
      </c>
      <c r="I1878">
        <v>277.66000000000003</v>
      </c>
      <c r="J1878">
        <v>26</v>
      </c>
      <c r="K1878" t="s">
        <v>21</v>
      </c>
      <c r="L1878">
        <v>2018</v>
      </c>
      <c r="M1878">
        <v>2</v>
      </c>
    </row>
    <row r="1879" spans="1:13" x14ac:dyDescent="0.25">
      <c r="A1879">
        <v>846340</v>
      </c>
      <c r="B1879" t="s">
        <v>682</v>
      </c>
      <c r="C1879" t="s">
        <v>14</v>
      </c>
      <c r="D1879" t="s">
        <v>19</v>
      </c>
      <c r="E1879" t="s">
        <v>669</v>
      </c>
      <c r="F1879" s="1">
        <v>43154.404479166667</v>
      </c>
      <c r="G1879">
        <v>1</v>
      </c>
      <c r="H1879">
        <v>277.66000000000003</v>
      </c>
      <c r="I1879">
        <v>277.66000000000003</v>
      </c>
      <c r="J1879">
        <v>26</v>
      </c>
      <c r="K1879" t="s">
        <v>21</v>
      </c>
      <c r="L1879">
        <v>2018</v>
      </c>
      <c r="M1879">
        <v>2</v>
      </c>
    </row>
    <row r="1880" spans="1:13" x14ac:dyDescent="0.25">
      <c r="A1880">
        <v>846340</v>
      </c>
      <c r="B1880" t="s">
        <v>682</v>
      </c>
      <c r="C1880" t="s">
        <v>14</v>
      </c>
      <c r="D1880" t="s">
        <v>19</v>
      </c>
      <c r="E1880" t="s">
        <v>669</v>
      </c>
      <c r="F1880" s="1">
        <v>43469.533055555556</v>
      </c>
      <c r="G1880">
        <v>1</v>
      </c>
      <c r="H1880">
        <v>277.7</v>
      </c>
      <c r="I1880">
        <v>277.7</v>
      </c>
      <c r="J1880">
        <v>26</v>
      </c>
      <c r="K1880" t="s">
        <v>21</v>
      </c>
      <c r="L1880">
        <v>2019</v>
      </c>
      <c r="M1880">
        <v>1</v>
      </c>
    </row>
    <row r="1881" spans="1:13" x14ac:dyDescent="0.25">
      <c r="A1881">
        <v>846340</v>
      </c>
      <c r="B1881" t="s">
        <v>682</v>
      </c>
      <c r="C1881" t="s">
        <v>14</v>
      </c>
      <c r="D1881" t="s">
        <v>19</v>
      </c>
      <c r="E1881" t="s">
        <v>669</v>
      </c>
      <c r="F1881" s="1">
        <v>43567.413877314815</v>
      </c>
      <c r="G1881">
        <v>2</v>
      </c>
      <c r="H1881">
        <v>277.66000000000003</v>
      </c>
      <c r="I1881">
        <v>555.32000000000005</v>
      </c>
      <c r="J1881">
        <v>26</v>
      </c>
      <c r="K1881" t="s">
        <v>21</v>
      </c>
      <c r="L1881">
        <v>2019</v>
      </c>
      <c r="M1881">
        <v>4</v>
      </c>
    </row>
    <row r="1882" spans="1:13" x14ac:dyDescent="0.25">
      <c r="A1882">
        <v>846340</v>
      </c>
      <c r="B1882" t="s">
        <v>682</v>
      </c>
      <c r="C1882" t="s">
        <v>14</v>
      </c>
      <c r="D1882" t="s">
        <v>19</v>
      </c>
      <c r="E1882" t="s">
        <v>669</v>
      </c>
      <c r="F1882" s="1">
        <v>43650.492685185185</v>
      </c>
      <c r="G1882">
        <v>1</v>
      </c>
      <c r="H1882">
        <v>277.42</v>
      </c>
      <c r="I1882">
        <v>277.42</v>
      </c>
      <c r="J1882">
        <v>26</v>
      </c>
      <c r="K1882" t="s">
        <v>21</v>
      </c>
      <c r="L1882">
        <v>2019</v>
      </c>
      <c r="M1882">
        <v>7</v>
      </c>
    </row>
    <row r="1883" spans="1:13" x14ac:dyDescent="0.25">
      <c r="A1883">
        <v>845219</v>
      </c>
      <c r="B1883" t="s">
        <v>683</v>
      </c>
      <c r="C1883" t="s">
        <v>14</v>
      </c>
      <c r="D1883" t="s">
        <v>19</v>
      </c>
      <c r="E1883" t="s">
        <v>679</v>
      </c>
      <c r="F1883" s="1">
        <v>43469.533055555556</v>
      </c>
      <c r="G1883">
        <v>1</v>
      </c>
      <c r="H1883">
        <v>368.25</v>
      </c>
      <c r="I1883">
        <v>368.25</v>
      </c>
      <c r="J1883">
        <v>26</v>
      </c>
      <c r="K1883" t="s">
        <v>21</v>
      </c>
      <c r="L1883">
        <v>2019</v>
      </c>
      <c r="M1883">
        <v>1</v>
      </c>
    </row>
    <row r="1884" spans="1:13" x14ac:dyDescent="0.25">
      <c r="A1884">
        <v>845219</v>
      </c>
      <c r="B1884" t="s">
        <v>683</v>
      </c>
      <c r="C1884" t="s">
        <v>14</v>
      </c>
      <c r="D1884" t="s">
        <v>19</v>
      </c>
      <c r="E1884" t="s">
        <v>679</v>
      </c>
      <c r="F1884" s="1">
        <v>43567.413877314815</v>
      </c>
      <c r="G1884">
        <v>1</v>
      </c>
      <c r="H1884">
        <v>368.25</v>
      </c>
      <c r="I1884">
        <v>368.25</v>
      </c>
      <c r="J1884">
        <v>26</v>
      </c>
      <c r="K1884" t="s">
        <v>21</v>
      </c>
      <c r="L1884">
        <v>2019</v>
      </c>
      <c r="M1884">
        <v>4</v>
      </c>
    </row>
    <row r="1885" spans="1:13" x14ac:dyDescent="0.25">
      <c r="A1885">
        <v>845219</v>
      </c>
      <c r="B1885" t="s">
        <v>683</v>
      </c>
      <c r="C1885" t="s">
        <v>14</v>
      </c>
      <c r="D1885" t="s">
        <v>19</v>
      </c>
      <c r="E1885" t="s">
        <v>679</v>
      </c>
      <c r="F1885" s="1">
        <v>43798.326064814813</v>
      </c>
      <c r="G1885">
        <v>1</v>
      </c>
      <c r="H1885">
        <v>307.58</v>
      </c>
      <c r="I1885">
        <v>307.58</v>
      </c>
      <c r="J1885">
        <v>26</v>
      </c>
      <c r="K1885" t="s">
        <v>21</v>
      </c>
      <c r="L1885">
        <v>2019</v>
      </c>
      <c r="M1885">
        <v>11</v>
      </c>
    </row>
    <row r="1886" spans="1:13" x14ac:dyDescent="0.25">
      <c r="A1886">
        <v>178689</v>
      </c>
      <c r="B1886" t="s">
        <v>684</v>
      </c>
      <c r="C1886" t="s">
        <v>14</v>
      </c>
      <c r="D1886" t="s">
        <v>19</v>
      </c>
      <c r="E1886" t="s">
        <v>664</v>
      </c>
      <c r="F1886" s="1">
        <v>43532.410381944443</v>
      </c>
      <c r="G1886">
        <v>1</v>
      </c>
      <c r="H1886">
        <v>97.77</v>
      </c>
      <c r="I1886">
        <v>97.77</v>
      </c>
      <c r="J1886">
        <v>26</v>
      </c>
      <c r="K1886" t="s">
        <v>21</v>
      </c>
      <c r="L1886">
        <v>2019</v>
      </c>
      <c r="M1886">
        <v>3</v>
      </c>
    </row>
    <row r="1887" spans="1:13" x14ac:dyDescent="0.25">
      <c r="A1887">
        <v>178689</v>
      </c>
      <c r="B1887" t="s">
        <v>684</v>
      </c>
      <c r="C1887" t="s">
        <v>14</v>
      </c>
      <c r="D1887" t="s">
        <v>19</v>
      </c>
      <c r="E1887" t="s">
        <v>664</v>
      </c>
      <c r="F1887" s="1">
        <v>43532.410381944443</v>
      </c>
      <c r="G1887">
        <v>1</v>
      </c>
      <c r="H1887">
        <v>97.77</v>
      </c>
      <c r="I1887">
        <v>97.77</v>
      </c>
      <c r="J1887">
        <v>26</v>
      </c>
      <c r="K1887" t="s">
        <v>21</v>
      </c>
      <c r="L1887">
        <v>2019</v>
      </c>
      <c r="M1887">
        <v>3</v>
      </c>
    </row>
    <row r="1888" spans="1:13" x14ac:dyDescent="0.25">
      <c r="A1888">
        <v>178689</v>
      </c>
      <c r="B1888" t="s">
        <v>684</v>
      </c>
      <c r="C1888" t="s">
        <v>14</v>
      </c>
      <c r="D1888" t="s">
        <v>19</v>
      </c>
      <c r="E1888" t="s">
        <v>664</v>
      </c>
      <c r="F1888" s="1">
        <v>43714.459502314814</v>
      </c>
      <c r="G1888">
        <v>1</v>
      </c>
      <c r="H1888">
        <v>97.65</v>
      </c>
      <c r="I1888">
        <v>97.65</v>
      </c>
      <c r="J1888">
        <v>26</v>
      </c>
      <c r="K1888" t="s">
        <v>21</v>
      </c>
      <c r="L1888">
        <v>2019</v>
      </c>
      <c r="M1888">
        <v>9</v>
      </c>
    </row>
    <row r="1889" spans="1:13" x14ac:dyDescent="0.25">
      <c r="A1889">
        <v>207692</v>
      </c>
      <c r="B1889" t="s">
        <v>685</v>
      </c>
      <c r="C1889" t="s">
        <v>14</v>
      </c>
      <c r="D1889" t="s">
        <v>19</v>
      </c>
      <c r="E1889" t="s">
        <v>686</v>
      </c>
      <c r="F1889" s="1">
        <v>43448.426979166667</v>
      </c>
      <c r="G1889">
        <v>6</v>
      </c>
      <c r="H1889">
        <v>40.24</v>
      </c>
      <c r="I1889">
        <v>241.44</v>
      </c>
      <c r="J1889">
        <v>26</v>
      </c>
      <c r="K1889" t="s">
        <v>21</v>
      </c>
      <c r="L1889">
        <v>2018</v>
      </c>
      <c r="M1889">
        <v>12</v>
      </c>
    </row>
    <row r="1890" spans="1:13" x14ac:dyDescent="0.25">
      <c r="A1890">
        <v>207692</v>
      </c>
      <c r="B1890" t="s">
        <v>685</v>
      </c>
      <c r="C1890" t="s">
        <v>14</v>
      </c>
      <c r="D1890" t="s">
        <v>19</v>
      </c>
      <c r="E1890" t="s">
        <v>686</v>
      </c>
      <c r="F1890" s="1">
        <v>43451.350706018522</v>
      </c>
      <c r="G1890">
        <v>2</v>
      </c>
      <c r="H1890">
        <v>40.25</v>
      </c>
      <c r="I1890">
        <v>80.5</v>
      </c>
      <c r="J1890">
        <v>26</v>
      </c>
      <c r="K1890" t="s">
        <v>21</v>
      </c>
      <c r="L1890">
        <v>2018</v>
      </c>
      <c r="M1890">
        <v>12</v>
      </c>
    </row>
    <row r="1891" spans="1:13" x14ac:dyDescent="0.25">
      <c r="A1891">
        <v>104207</v>
      </c>
      <c r="B1891" t="s">
        <v>687</v>
      </c>
      <c r="C1891" t="s">
        <v>14</v>
      </c>
      <c r="D1891" t="s">
        <v>19</v>
      </c>
      <c r="E1891" t="s">
        <v>688</v>
      </c>
      <c r="F1891" s="1">
        <v>43385.405856481484</v>
      </c>
      <c r="G1891">
        <v>3</v>
      </c>
      <c r="H1891">
        <v>39.799999999999997</v>
      </c>
      <c r="I1891">
        <v>119.4</v>
      </c>
      <c r="J1891">
        <v>26</v>
      </c>
      <c r="K1891" t="s">
        <v>21</v>
      </c>
      <c r="L1891">
        <v>2018</v>
      </c>
      <c r="M1891">
        <v>10</v>
      </c>
    </row>
    <row r="1892" spans="1:13" x14ac:dyDescent="0.25">
      <c r="A1892">
        <v>104207</v>
      </c>
      <c r="B1892" t="s">
        <v>687</v>
      </c>
      <c r="C1892" t="s">
        <v>14</v>
      </c>
      <c r="D1892" t="s">
        <v>19</v>
      </c>
      <c r="E1892" t="s">
        <v>688</v>
      </c>
      <c r="F1892" s="1">
        <v>43385.405856481484</v>
      </c>
      <c r="G1892">
        <v>1</v>
      </c>
      <c r="H1892">
        <v>39.799999999999997</v>
      </c>
      <c r="I1892">
        <v>39.799999999999997</v>
      </c>
      <c r="J1892">
        <v>26</v>
      </c>
      <c r="K1892" t="s">
        <v>21</v>
      </c>
      <c r="L1892">
        <v>2018</v>
      </c>
      <c r="M1892">
        <v>10</v>
      </c>
    </row>
    <row r="1893" spans="1:13" x14ac:dyDescent="0.25">
      <c r="A1893">
        <v>104207</v>
      </c>
      <c r="B1893" t="s">
        <v>687</v>
      </c>
      <c r="C1893" t="s">
        <v>14</v>
      </c>
      <c r="D1893" t="s">
        <v>19</v>
      </c>
      <c r="E1893" t="s">
        <v>688</v>
      </c>
      <c r="F1893" s="1">
        <v>43392.356527777774</v>
      </c>
      <c r="G1893">
        <v>1</v>
      </c>
      <c r="H1893">
        <v>39.799999999999997</v>
      </c>
      <c r="I1893">
        <v>39.799999999999997</v>
      </c>
      <c r="J1893">
        <v>26</v>
      </c>
      <c r="K1893" t="s">
        <v>21</v>
      </c>
      <c r="L1893">
        <v>2018</v>
      </c>
      <c r="M1893">
        <v>10</v>
      </c>
    </row>
    <row r="1894" spans="1:13" x14ac:dyDescent="0.25">
      <c r="A1894">
        <v>104207</v>
      </c>
      <c r="B1894" t="s">
        <v>687</v>
      </c>
      <c r="C1894" t="s">
        <v>14</v>
      </c>
      <c r="D1894" t="s">
        <v>19</v>
      </c>
      <c r="E1894" t="s">
        <v>688</v>
      </c>
      <c r="F1894" s="1">
        <v>43392.356527777774</v>
      </c>
      <c r="G1894">
        <v>2</v>
      </c>
      <c r="H1894">
        <v>39.799999999999997</v>
      </c>
      <c r="I1894">
        <v>79.599999999999994</v>
      </c>
      <c r="J1894">
        <v>26</v>
      </c>
      <c r="K1894" t="s">
        <v>21</v>
      </c>
      <c r="L1894">
        <v>2018</v>
      </c>
      <c r="M1894">
        <v>10</v>
      </c>
    </row>
    <row r="1895" spans="1:13" x14ac:dyDescent="0.25">
      <c r="A1895">
        <v>104207</v>
      </c>
      <c r="B1895" t="s">
        <v>687</v>
      </c>
      <c r="C1895" t="s">
        <v>14</v>
      </c>
      <c r="D1895" t="s">
        <v>19</v>
      </c>
      <c r="E1895" t="s">
        <v>688</v>
      </c>
      <c r="F1895" s="1">
        <v>43392.356527777774</v>
      </c>
      <c r="G1895">
        <v>2</v>
      </c>
      <c r="H1895">
        <v>39.799999999999997</v>
      </c>
      <c r="I1895">
        <v>79.599999999999994</v>
      </c>
      <c r="J1895">
        <v>26</v>
      </c>
      <c r="K1895" t="s">
        <v>21</v>
      </c>
      <c r="L1895">
        <v>2018</v>
      </c>
      <c r="M1895">
        <v>10</v>
      </c>
    </row>
    <row r="1896" spans="1:13" x14ac:dyDescent="0.25">
      <c r="A1896">
        <v>104207</v>
      </c>
      <c r="B1896" t="s">
        <v>687</v>
      </c>
      <c r="C1896" t="s">
        <v>14</v>
      </c>
      <c r="D1896" t="s">
        <v>19</v>
      </c>
      <c r="E1896" t="s">
        <v>688</v>
      </c>
      <c r="F1896" s="1">
        <v>43427.546168981484</v>
      </c>
      <c r="G1896">
        <v>2</v>
      </c>
      <c r="H1896">
        <v>39.799999999999997</v>
      </c>
      <c r="I1896">
        <v>79.599999999999994</v>
      </c>
      <c r="J1896">
        <v>26</v>
      </c>
      <c r="K1896" t="s">
        <v>21</v>
      </c>
      <c r="L1896">
        <v>2018</v>
      </c>
      <c r="M1896">
        <v>11</v>
      </c>
    </row>
    <row r="1897" spans="1:13" x14ac:dyDescent="0.25">
      <c r="A1897">
        <v>104207</v>
      </c>
      <c r="B1897" t="s">
        <v>687</v>
      </c>
      <c r="C1897" t="s">
        <v>14</v>
      </c>
      <c r="D1897" t="s">
        <v>19</v>
      </c>
      <c r="E1897" t="s">
        <v>688</v>
      </c>
      <c r="F1897" s="1">
        <v>43427.546168981484</v>
      </c>
      <c r="G1897">
        <v>4</v>
      </c>
      <c r="H1897">
        <v>39.799999999999997</v>
      </c>
      <c r="I1897">
        <v>159.19999999999999</v>
      </c>
      <c r="J1897">
        <v>26</v>
      </c>
      <c r="K1897" t="s">
        <v>21</v>
      </c>
      <c r="L1897">
        <v>2018</v>
      </c>
      <c r="M1897">
        <v>11</v>
      </c>
    </row>
    <row r="1898" spans="1:13" x14ac:dyDescent="0.25">
      <c r="A1898">
        <v>104207</v>
      </c>
      <c r="B1898" t="s">
        <v>687</v>
      </c>
      <c r="C1898" t="s">
        <v>14</v>
      </c>
      <c r="D1898" t="s">
        <v>19</v>
      </c>
      <c r="E1898" t="s">
        <v>688</v>
      </c>
      <c r="F1898" s="1">
        <v>43441.431423611109</v>
      </c>
      <c r="G1898">
        <v>5</v>
      </c>
      <c r="H1898">
        <v>39.799999999999997</v>
      </c>
      <c r="I1898">
        <v>199</v>
      </c>
      <c r="J1898">
        <v>26</v>
      </c>
      <c r="K1898" t="s">
        <v>21</v>
      </c>
      <c r="L1898">
        <v>2018</v>
      </c>
      <c r="M1898">
        <v>12</v>
      </c>
    </row>
    <row r="1899" spans="1:13" x14ac:dyDescent="0.25">
      <c r="A1899">
        <v>104207</v>
      </c>
      <c r="B1899" t="s">
        <v>687</v>
      </c>
      <c r="C1899" t="s">
        <v>14</v>
      </c>
      <c r="D1899" t="s">
        <v>19</v>
      </c>
      <c r="E1899" t="s">
        <v>688</v>
      </c>
      <c r="F1899" s="1">
        <v>43483.487685185188</v>
      </c>
      <c r="G1899">
        <v>1</v>
      </c>
      <c r="H1899">
        <v>39.799999999999997</v>
      </c>
      <c r="I1899">
        <v>39.799999999999997</v>
      </c>
      <c r="J1899">
        <v>26</v>
      </c>
      <c r="K1899" t="s">
        <v>21</v>
      </c>
      <c r="L1899">
        <v>2019</v>
      </c>
      <c r="M1899">
        <v>1</v>
      </c>
    </row>
    <row r="1900" spans="1:13" x14ac:dyDescent="0.25">
      <c r="A1900">
        <v>104207</v>
      </c>
      <c r="B1900" t="s">
        <v>687</v>
      </c>
      <c r="C1900" t="s">
        <v>14</v>
      </c>
      <c r="D1900" t="s">
        <v>19</v>
      </c>
      <c r="E1900" t="s">
        <v>688</v>
      </c>
      <c r="F1900" s="1">
        <v>43483.487685185188</v>
      </c>
      <c r="G1900">
        <v>2</v>
      </c>
      <c r="H1900">
        <v>39.799999999999997</v>
      </c>
      <c r="I1900">
        <v>79.599999999999994</v>
      </c>
      <c r="J1900">
        <v>26</v>
      </c>
      <c r="K1900" t="s">
        <v>21</v>
      </c>
      <c r="L1900">
        <v>2019</v>
      </c>
      <c r="M1900">
        <v>1</v>
      </c>
    </row>
    <row r="1901" spans="1:13" x14ac:dyDescent="0.25">
      <c r="A1901">
        <v>104207</v>
      </c>
      <c r="B1901" t="s">
        <v>687</v>
      </c>
      <c r="C1901" t="s">
        <v>14</v>
      </c>
      <c r="D1901" t="s">
        <v>19</v>
      </c>
      <c r="E1901" t="s">
        <v>688</v>
      </c>
      <c r="F1901" s="1">
        <v>43483.487685185188</v>
      </c>
      <c r="G1901">
        <v>3</v>
      </c>
      <c r="H1901">
        <v>39.799999999999997</v>
      </c>
      <c r="I1901">
        <v>119.4</v>
      </c>
      <c r="J1901">
        <v>26</v>
      </c>
      <c r="K1901" t="s">
        <v>21</v>
      </c>
      <c r="L1901">
        <v>2019</v>
      </c>
      <c r="M1901">
        <v>1</v>
      </c>
    </row>
    <row r="1902" spans="1:13" x14ac:dyDescent="0.25">
      <c r="A1902">
        <v>104207</v>
      </c>
      <c r="B1902" t="s">
        <v>687</v>
      </c>
      <c r="C1902" t="s">
        <v>14</v>
      </c>
      <c r="D1902" t="s">
        <v>19</v>
      </c>
      <c r="E1902" t="s">
        <v>688</v>
      </c>
      <c r="F1902" s="1">
        <v>43539.411909722221</v>
      </c>
      <c r="G1902">
        <v>1</v>
      </c>
      <c r="H1902">
        <v>39.799999999999997</v>
      </c>
      <c r="I1902">
        <v>39.799999999999997</v>
      </c>
      <c r="J1902">
        <v>26</v>
      </c>
      <c r="K1902" t="s">
        <v>21</v>
      </c>
      <c r="L1902">
        <v>2019</v>
      </c>
      <c r="M1902">
        <v>3</v>
      </c>
    </row>
    <row r="1903" spans="1:13" x14ac:dyDescent="0.25">
      <c r="A1903">
        <v>104207</v>
      </c>
      <c r="B1903" t="s">
        <v>687</v>
      </c>
      <c r="C1903" t="s">
        <v>14</v>
      </c>
      <c r="D1903" t="s">
        <v>19</v>
      </c>
      <c r="E1903" t="s">
        <v>688</v>
      </c>
      <c r="F1903" s="1">
        <v>43539.411909722221</v>
      </c>
      <c r="G1903">
        <v>2</v>
      </c>
      <c r="H1903">
        <v>39.799999999999997</v>
      </c>
      <c r="I1903">
        <v>79.599999999999994</v>
      </c>
      <c r="J1903">
        <v>26</v>
      </c>
      <c r="K1903" t="s">
        <v>21</v>
      </c>
      <c r="L1903">
        <v>2019</v>
      </c>
      <c r="M1903">
        <v>3</v>
      </c>
    </row>
    <row r="1904" spans="1:13" x14ac:dyDescent="0.25">
      <c r="A1904">
        <v>104207</v>
      </c>
      <c r="B1904" t="s">
        <v>687</v>
      </c>
      <c r="C1904" t="s">
        <v>14</v>
      </c>
      <c r="D1904" t="s">
        <v>19</v>
      </c>
      <c r="E1904" t="s">
        <v>688</v>
      </c>
      <c r="F1904" s="1">
        <v>43539.411909722221</v>
      </c>
      <c r="G1904">
        <v>2</v>
      </c>
      <c r="H1904">
        <v>39.799999999999997</v>
      </c>
      <c r="I1904">
        <v>79.599999999999994</v>
      </c>
      <c r="J1904">
        <v>26</v>
      </c>
      <c r="K1904" t="s">
        <v>21</v>
      </c>
      <c r="L1904">
        <v>2019</v>
      </c>
      <c r="M1904">
        <v>3</v>
      </c>
    </row>
    <row r="1905" spans="1:13" x14ac:dyDescent="0.25">
      <c r="A1905">
        <v>104207</v>
      </c>
      <c r="B1905" t="s">
        <v>687</v>
      </c>
      <c r="C1905" t="s">
        <v>14</v>
      </c>
      <c r="D1905" t="s">
        <v>19</v>
      </c>
      <c r="E1905" t="s">
        <v>688</v>
      </c>
      <c r="F1905" s="1">
        <v>43706.47828703704</v>
      </c>
      <c r="G1905">
        <v>3</v>
      </c>
      <c r="H1905">
        <v>40.15</v>
      </c>
      <c r="I1905">
        <v>120.45</v>
      </c>
      <c r="J1905">
        <v>26</v>
      </c>
      <c r="K1905" t="s">
        <v>21</v>
      </c>
      <c r="L1905">
        <v>2019</v>
      </c>
      <c r="M1905">
        <v>8</v>
      </c>
    </row>
    <row r="1906" spans="1:13" x14ac:dyDescent="0.25">
      <c r="A1906">
        <v>104207</v>
      </c>
      <c r="B1906" t="s">
        <v>687</v>
      </c>
      <c r="C1906" t="s">
        <v>14</v>
      </c>
      <c r="D1906" t="s">
        <v>19</v>
      </c>
      <c r="E1906" t="s">
        <v>688</v>
      </c>
      <c r="F1906" s="1">
        <v>43710.603460648148</v>
      </c>
      <c r="G1906">
        <v>10</v>
      </c>
      <c r="H1906">
        <v>40.15</v>
      </c>
      <c r="I1906">
        <v>401.5</v>
      </c>
      <c r="J1906">
        <v>26</v>
      </c>
      <c r="K1906" t="s">
        <v>21</v>
      </c>
      <c r="L1906">
        <v>2019</v>
      </c>
      <c r="M1906">
        <v>9</v>
      </c>
    </row>
    <row r="1907" spans="1:13" x14ac:dyDescent="0.25">
      <c r="A1907">
        <v>104207</v>
      </c>
      <c r="B1907" t="s">
        <v>687</v>
      </c>
      <c r="C1907" t="s">
        <v>14</v>
      </c>
      <c r="D1907" t="s">
        <v>19</v>
      </c>
      <c r="E1907" t="s">
        <v>688</v>
      </c>
      <c r="F1907" s="1">
        <v>43710.604907407411</v>
      </c>
      <c r="G1907">
        <v>2</v>
      </c>
      <c r="H1907">
        <v>40.15</v>
      </c>
      <c r="I1907">
        <v>80.3</v>
      </c>
      <c r="J1907">
        <v>26</v>
      </c>
      <c r="K1907" t="s">
        <v>21</v>
      </c>
      <c r="L1907">
        <v>2019</v>
      </c>
      <c r="M1907">
        <v>9</v>
      </c>
    </row>
    <row r="1908" spans="1:13" x14ac:dyDescent="0.25">
      <c r="A1908">
        <v>177047</v>
      </c>
      <c r="B1908" t="s">
        <v>689</v>
      </c>
      <c r="C1908" t="s">
        <v>14</v>
      </c>
      <c r="D1908" t="s">
        <v>19</v>
      </c>
      <c r="E1908" t="s">
        <v>688</v>
      </c>
      <c r="F1908" s="1">
        <v>43448.426979166667</v>
      </c>
      <c r="G1908">
        <v>1</v>
      </c>
      <c r="H1908">
        <v>117.96</v>
      </c>
      <c r="I1908">
        <v>117.96</v>
      </c>
      <c r="J1908">
        <v>26</v>
      </c>
      <c r="K1908" t="s">
        <v>21</v>
      </c>
      <c r="L1908">
        <v>2018</v>
      </c>
      <c r="M1908">
        <v>12</v>
      </c>
    </row>
    <row r="1909" spans="1:13" x14ac:dyDescent="0.25">
      <c r="A1909">
        <v>177047</v>
      </c>
      <c r="B1909" t="s">
        <v>689</v>
      </c>
      <c r="C1909" t="s">
        <v>14</v>
      </c>
      <c r="D1909" t="s">
        <v>19</v>
      </c>
      <c r="E1909" t="s">
        <v>688</v>
      </c>
      <c r="F1909" s="1">
        <v>43451.350706018522</v>
      </c>
      <c r="G1909">
        <v>1</v>
      </c>
      <c r="H1909">
        <v>117.98</v>
      </c>
      <c r="I1909">
        <v>117.98</v>
      </c>
      <c r="J1909">
        <v>26</v>
      </c>
      <c r="K1909" t="s">
        <v>21</v>
      </c>
      <c r="L1909">
        <v>2018</v>
      </c>
      <c r="M1909">
        <v>12</v>
      </c>
    </row>
    <row r="1910" spans="1:13" x14ac:dyDescent="0.25">
      <c r="A1910">
        <v>177047</v>
      </c>
      <c r="B1910" t="s">
        <v>689</v>
      </c>
      <c r="C1910" t="s">
        <v>14</v>
      </c>
      <c r="D1910" t="s">
        <v>19</v>
      </c>
      <c r="E1910" t="s">
        <v>688</v>
      </c>
      <c r="F1910" s="1">
        <v>43665.417395833334</v>
      </c>
      <c r="G1910">
        <v>2</v>
      </c>
      <c r="H1910">
        <v>117.87</v>
      </c>
      <c r="I1910">
        <v>235.74</v>
      </c>
      <c r="J1910">
        <v>26</v>
      </c>
      <c r="K1910" t="s">
        <v>21</v>
      </c>
      <c r="L1910">
        <v>2019</v>
      </c>
      <c r="M1910">
        <v>7</v>
      </c>
    </row>
    <row r="1911" spans="1:13" x14ac:dyDescent="0.25">
      <c r="A1911">
        <v>177047</v>
      </c>
      <c r="B1911" t="s">
        <v>689</v>
      </c>
      <c r="C1911" t="s">
        <v>14</v>
      </c>
      <c r="D1911" t="s">
        <v>19</v>
      </c>
      <c r="E1911" t="s">
        <v>688</v>
      </c>
      <c r="F1911" s="1">
        <v>43679.472754629627</v>
      </c>
      <c r="G1911">
        <v>4</v>
      </c>
      <c r="H1911">
        <v>117.87</v>
      </c>
      <c r="I1911">
        <v>471.48</v>
      </c>
      <c r="J1911">
        <v>26</v>
      </c>
      <c r="K1911" t="s">
        <v>21</v>
      </c>
      <c r="L1911">
        <v>2019</v>
      </c>
      <c r="M1911">
        <v>8</v>
      </c>
    </row>
    <row r="1912" spans="1:13" x14ac:dyDescent="0.25">
      <c r="A1912">
        <v>133220</v>
      </c>
      <c r="B1912" t="s">
        <v>690</v>
      </c>
      <c r="C1912" t="s">
        <v>618</v>
      </c>
      <c r="D1912" t="s">
        <v>622</v>
      </c>
      <c r="E1912" t="s">
        <v>619</v>
      </c>
      <c r="F1912" s="1">
        <v>43161.33153935185</v>
      </c>
      <c r="G1912">
        <v>1</v>
      </c>
      <c r="H1912">
        <v>195.99</v>
      </c>
      <c r="I1912">
        <v>195.99</v>
      </c>
      <c r="J1912">
        <v>26</v>
      </c>
      <c r="K1912" t="s">
        <v>21</v>
      </c>
      <c r="L1912">
        <v>2018</v>
      </c>
      <c r="M1912">
        <v>3</v>
      </c>
    </row>
    <row r="1913" spans="1:13" x14ac:dyDescent="0.25">
      <c r="A1913">
        <v>133220</v>
      </c>
      <c r="B1913" t="s">
        <v>690</v>
      </c>
      <c r="C1913" t="s">
        <v>618</v>
      </c>
      <c r="D1913" t="s">
        <v>622</v>
      </c>
      <c r="E1913" t="s">
        <v>619</v>
      </c>
      <c r="F1913" s="1">
        <v>43161.33153935185</v>
      </c>
      <c r="G1913">
        <v>2</v>
      </c>
      <c r="H1913">
        <v>195.99</v>
      </c>
      <c r="I1913">
        <v>391.98</v>
      </c>
      <c r="J1913">
        <v>26</v>
      </c>
      <c r="K1913" t="s">
        <v>21</v>
      </c>
      <c r="L1913">
        <v>2018</v>
      </c>
      <c r="M1913">
        <v>3</v>
      </c>
    </row>
    <row r="1914" spans="1:13" x14ac:dyDescent="0.25">
      <c r="A1914">
        <v>133220</v>
      </c>
      <c r="B1914" t="s">
        <v>690</v>
      </c>
      <c r="C1914" t="s">
        <v>618</v>
      </c>
      <c r="D1914" t="s">
        <v>622</v>
      </c>
      <c r="E1914" t="s">
        <v>619</v>
      </c>
      <c r="F1914" s="1">
        <v>43203.413263888891</v>
      </c>
      <c r="G1914">
        <v>1</v>
      </c>
      <c r="H1914">
        <v>195.99</v>
      </c>
      <c r="I1914">
        <v>195.99</v>
      </c>
      <c r="J1914">
        <v>26</v>
      </c>
      <c r="K1914" t="s">
        <v>21</v>
      </c>
      <c r="L1914">
        <v>2018</v>
      </c>
      <c r="M1914">
        <v>4</v>
      </c>
    </row>
    <row r="1915" spans="1:13" x14ac:dyDescent="0.25">
      <c r="A1915">
        <v>133220</v>
      </c>
      <c r="B1915" t="s">
        <v>690</v>
      </c>
      <c r="C1915" t="s">
        <v>618</v>
      </c>
      <c r="D1915" t="s">
        <v>622</v>
      </c>
      <c r="E1915" t="s">
        <v>619</v>
      </c>
      <c r="F1915" s="1">
        <v>43203.413263888891</v>
      </c>
      <c r="G1915">
        <v>2</v>
      </c>
      <c r="H1915">
        <v>195.99</v>
      </c>
      <c r="I1915">
        <v>391.98</v>
      </c>
      <c r="J1915">
        <v>26</v>
      </c>
      <c r="K1915" t="s">
        <v>21</v>
      </c>
      <c r="L1915">
        <v>2018</v>
      </c>
      <c r="M1915">
        <v>4</v>
      </c>
    </row>
    <row r="1916" spans="1:13" x14ac:dyDescent="0.25">
      <c r="A1916">
        <v>133220</v>
      </c>
      <c r="B1916" t="s">
        <v>690</v>
      </c>
      <c r="C1916" t="s">
        <v>618</v>
      </c>
      <c r="D1916" t="s">
        <v>622</v>
      </c>
      <c r="E1916" t="s">
        <v>619</v>
      </c>
      <c r="F1916" s="1">
        <v>43252.342835648145</v>
      </c>
      <c r="G1916">
        <v>1</v>
      </c>
      <c r="H1916">
        <v>195.99</v>
      </c>
      <c r="I1916">
        <v>195.99</v>
      </c>
      <c r="J1916">
        <v>26</v>
      </c>
      <c r="K1916" t="s">
        <v>21</v>
      </c>
      <c r="L1916">
        <v>2018</v>
      </c>
      <c r="M1916">
        <v>6</v>
      </c>
    </row>
    <row r="1917" spans="1:13" x14ac:dyDescent="0.25">
      <c r="A1917">
        <v>133220</v>
      </c>
      <c r="B1917" t="s">
        <v>690</v>
      </c>
      <c r="C1917" t="s">
        <v>618</v>
      </c>
      <c r="D1917" t="s">
        <v>622</v>
      </c>
      <c r="E1917" t="s">
        <v>619</v>
      </c>
      <c r="F1917" s="1">
        <v>43252.342835648145</v>
      </c>
      <c r="G1917">
        <v>2</v>
      </c>
      <c r="H1917">
        <v>195.99</v>
      </c>
      <c r="I1917">
        <v>391.98</v>
      </c>
      <c r="J1917">
        <v>26</v>
      </c>
      <c r="K1917" t="s">
        <v>21</v>
      </c>
      <c r="L1917">
        <v>2018</v>
      </c>
      <c r="M1917">
        <v>6</v>
      </c>
    </row>
    <row r="1918" spans="1:13" x14ac:dyDescent="0.25">
      <c r="A1918">
        <v>133220</v>
      </c>
      <c r="B1918" t="s">
        <v>690</v>
      </c>
      <c r="C1918" t="s">
        <v>618</v>
      </c>
      <c r="D1918" t="s">
        <v>622</v>
      </c>
      <c r="E1918" t="s">
        <v>619</v>
      </c>
      <c r="F1918" s="1">
        <v>43406.400243055556</v>
      </c>
      <c r="G1918">
        <v>1</v>
      </c>
      <c r="H1918">
        <v>198.89</v>
      </c>
      <c r="I1918">
        <v>198.89</v>
      </c>
      <c r="J1918">
        <v>26</v>
      </c>
      <c r="K1918" t="s">
        <v>21</v>
      </c>
      <c r="L1918">
        <v>2018</v>
      </c>
      <c r="M1918">
        <v>11</v>
      </c>
    </row>
    <row r="1919" spans="1:13" x14ac:dyDescent="0.25">
      <c r="A1919">
        <v>133220</v>
      </c>
      <c r="B1919" t="s">
        <v>690</v>
      </c>
      <c r="C1919" t="s">
        <v>618</v>
      </c>
      <c r="D1919" t="s">
        <v>622</v>
      </c>
      <c r="E1919" t="s">
        <v>619</v>
      </c>
      <c r="F1919" s="1">
        <v>43406.400243055556</v>
      </c>
      <c r="G1919">
        <v>2</v>
      </c>
      <c r="H1919">
        <v>195.99</v>
      </c>
      <c r="I1919">
        <v>391.98</v>
      </c>
      <c r="J1919">
        <v>26</v>
      </c>
      <c r="K1919" t="s">
        <v>21</v>
      </c>
      <c r="L1919">
        <v>2018</v>
      </c>
      <c r="M1919">
        <v>11</v>
      </c>
    </row>
    <row r="1920" spans="1:13" x14ac:dyDescent="0.25">
      <c r="A1920">
        <v>133220</v>
      </c>
      <c r="B1920" t="s">
        <v>690</v>
      </c>
      <c r="C1920" t="s">
        <v>618</v>
      </c>
      <c r="D1920" t="s">
        <v>622</v>
      </c>
      <c r="E1920" t="s">
        <v>619</v>
      </c>
      <c r="F1920" s="1">
        <v>43448.426979166667</v>
      </c>
      <c r="G1920">
        <v>3</v>
      </c>
      <c r="H1920">
        <v>195.99</v>
      </c>
      <c r="I1920">
        <v>587.97</v>
      </c>
      <c r="J1920">
        <v>26</v>
      </c>
      <c r="K1920" t="s">
        <v>21</v>
      </c>
      <c r="L1920">
        <v>2018</v>
      </c>
      <c r="M1920">
        <v>12</v>
      </c>
    </row>
    <row r="1921" spans="1:13" x14ac:dyDescent="0.25">
      <c r="A1921">
        <v>133220</v>
      </c>
      <c r="B1921" t="s">
        <v>690</v>
      </c>
      <c r="C1921" t="s">
        <v>618</v>
      </c>
      <c r="D1921" t="s">
        <v>622</v>
      </c>
      <c r="E1921" t="s">
        <v>619</v>
      </c>
      <c r="F1921" s="1">
        <v>43448.426979166667</v>
      </c>
      <c r="G1921">
        <v>1</v>
      </c>
      <c r="H1921">
        <v>195.99</v>
      </c>
      <c r="I1921">
        <v>195.99</v>
      </c>
      <c r="J1921">
        <v>26</v>
      </c>
      <c r="K1921" t="s">
        <v>21</v>
      </c>
      <c r="L1921">
        <v>2018</v>
      </c>
      <c r="M1921">
        <v>12</v>
      </c>
    </row>
    <row r="1922" spans="1:13" x14ac:dyDescent="0.25">
      <c r="A1922">
        <v>133220</v>
      </c>
      <c r="B1922" t="s">
        <v>690</v>
      </c>
      <c r="C1922" t="s">
        <v>618</v>
      </c>
      <c r="D1922" t="s">
        <v>622</v>
      </c>
      <c r="E1922" t="s">
        <v>619</v>
      </c>
      <c r="F1922" s="1">
        <v>43672.403101851851</v>
      </c>
      <c r="G1922">
        <v>1</v>
      </c>
      <c r="H1922">
        <v>195.99</v>
      </c>
      <c r="I1922">
        <v>195.99</v>
      </c>
      <c r="J1922">
        <v>26</v>
      </c>
      <c r="K1922" t="s">
        <v>21</v>
      </c>
      <c r="L1922">
        <v>2019</v>
      </c>
      <c r="M1922">
        <v>7</v>
      </c>
    </row>
    <row r="1923" spans="1:13" x14ac:dyDescent="0.25">
      <c r="A1923">
        <v>133220</v>
      </c>
      <c r="B1923" t="s">
        <v>690</v>
      </c>
      <c r="C1923" t="s">
        <v>618</v>
      </c>
      <c r="D1923" t="s">
        <v>622</v>
      </c>
      <c r="E1923" t="s">
        <v>619</v>
      </c>
      <c r="F1923" s="1">
        <v>43672.403101851851</v>
      </c>
      <c r="G1923">
        <v>1</v>
      </c>
      <c r="H1923">
        <v>195.99</v>
      </c>
      <c r="I1923">
        <v>195.99</v>
      </c>
      <c r="J1923">
        <v>26</v>
      </c>
      <c r="K1923" t="s">
        <v>21</v>
      </c>
      <c r="L1923">
        <v>2019</v>
      </c>
      <c r="M1923">
        <v>7</v>
      </c>
    </row>
    <row r="1924" spans="1:13" x14ac:dyDescent="0.25">
      <c r="A1924">
        <v>133220</v>
      </c>
      <c r="B1924" t="s">
        <v>690</v>
      </c>
      <c r="C1924" t="s">
        <v>618</v>
      </c>
      <c r="D1924" t="s">
        <v>622</v>
      </c>
      <c r="E1924" t="s">
        <v>619</v>
      </c>
      <c r="F1924" s="1">
        <v>43805.437905092593</v>
      </c>
      <c r="G1924">
        <v>1</v>
      </c>
      <c r="H1924">
        <v>195.75</v>
      </c>
      <c r="I1924">
        <v>195.75</v>
      </c>
      <c r="J1924">
        <v>26</v>
      </c>
      <c r="K1924" t="s">
        <v>21</v>
      </c>
      <c r="L1924">
        <v>2019</v>
      </c>
      <c r="M1924">
        <v>12</v>
      </c>
    </row>
    <row r="1925" spans="1:13" x14ac:dyDescent="0.25">
      <c r="A1925">
        <v>133220</v>
      </c>
      <c r="B1925" t="s">
        <v>690</v>
      </c>
      <c r="C1925" t="s">
        <v>618</v>
      </c>
      <c r="D1925" t="s">
        <v>622</v>
      </c>
      <c r="E1925" t="s">
        <v>619</v>
      </c>
      <c r="F1925" s="1">
        <v>43805.437905092593</v>
      </c>
      <c r="G1925">
        <v>2</v>
      </c>
      <c r="H1925">
        <v>195.75</v>
      </c>
      <c r="I1925">
        <v>391.5</v>
      </c>
      <c r="J1925">
        <v>26</v>
      </c>
      <c r="K1925" t="s">
        <v>21</v>
      </c>
      <c r="L1925">
        <v>2019</v>
      </c>
      <c r="M1925">
        <v>12</v>
      </c>
    </row>
    <row r="1926" spans="1:13" x14ac:dyDescent="0.25">
      <c r="A1926">
        <v>142865</v>
      </c>
      <c r="B1926" t="s">
        <v>691</v>
      </c>
      <c r="C1926" t="s">
        <v>14</v>
      </c>
      <c r="D1926" t="s">
        <v>19</v>
      </c>
      <c r="E1926" t="s">
        <v>692</v>
      </c>
      <c r="F1926" s="1">
        <v>43147.419270833336</v>
      </c>
      <c r="G1926">
        <v>2</v>
      </c>
      <c r="H1926">
        <v>47.19</v>
      </c>
      <c r="I1926">
        <v>94.38</v>
      </c>
      <c r="J1926">
        <v>26</v>
      </c>
      <c r="K1926" t="s">
        <v>21</v>
      </c>
      <c r="L1926">
        <v>2018</v>
      </c>
      <c r="M1926">
        <v>2</v>
      </c>
    </row>
    <row r="1927" spans="1:13" x14ac:dyDescent="0.25">
      <c r="A1927">
        <v>142865</v>
      </c>
      <c r="B1927" t="s">
        <v>691</v>
      </c>
      <c r="C1927" t="s">
        <v>14</v>
      </c>
      <c r="D1927" t="s">
        <v>19</v>
      </c>
      <c r="E1927" t="s">
        <v>692</v>
      </c>
      <c r="F1927" s="1">
        <v>43434.351099537038</v>
      </c>
      <c r="G1927">
        <v>1</v>
      </c>
      <c r="H1927">
        <v>47.19</v>
      </c>
      <c r="I1927">
        <v>47.19</v>
      </c>
      <c r="J1927">
        <v>26</v>
      </c>
      <c r="K1927" t="s">
        <v>21</v>
      </c>
      <c r="L1927">
        <v>2018</v>
      </c>
      <c r="M1927">
        <v>11</v>
      </c>
    </row>
    <row r="1928" spans="1:13" x14ac:dyDescent="0.25">
      <c r="A1928">
        <v>142865</v>
      </c>
      <c r="B1928" t="s">
        <v>691</v>
      </c>
      <c r="C1928" t="s">
        <v>14</v>
      </c>
      <c r="D1928" t="s">
        <v>19</v>
      </c>
      <c r="E1928" t="s">
        <v>692</v>
      </c>
      <c r="F1928" s="1">
        <v>43448.426979166667</v>
      </c>
      <c r="G1928">
        <v>2</v>
      </c>
      <c r="H1928">
        <v>47.19</v>
      </c>
      <c r="I1928">
        <v>94.38</v>
      </c>
      <c r="J1928">
        <v>26</v>
      </c>
      <c r="K1928" t="s">
        <v>21</v>
      </c>
      <c r="L1928">
        <v>2018</v>
      </c>
      <c r="M1928">
        <v>12</v>
      </c>
    </row>
    <row r="1929" spans="1:13" x14ac:dyDescent="0.25">
      <c r="A1929">
        <v>142865</v>
      </c>
      <c r="B1929" t="s">
        <v>691</v>
      </c>
      <c r="C1929" t="s">
        <v>14</v>
      </c>
      <c r="D1929" t="s">
        <v>19</v>
      </c>
      <c r="E1929" t="s">
        <v>692</v>
      </c>
      <c r="F1929" s="1">
        <v>43665.417395833334</v>
      </c>
      <c r="G1929">
        <v>2</v>
      </c>
      <c r="H1929">
        <v>47.15</v>
      </c>
      <c r="I1929">
        <v>94.3</v>
      </c>
      <c r="J1929">
        <v>26</v>
      </c>
      <c r="K1929" t="s">
        <v>21</v>
      </c>
      <c r="L1929">
        <v>2019</v>
      </c>
      <c r="M1929">
        <v>7</v>
      </c>
    </row>
    <row r="1930" spans="1:13" x14ac:dyDescent="0.25">
      <c r="A1930">
        <v>844374</v>
      </c>
      <c r="B1930" t="s">
        <v>693</v>
      </c>
      <c r="C1930" t="s">
        <v>14</v>
      </c>
      <c r="D1930" t="s">
        <v>19</v>
      </c>
      <c r="E1930" t="s">
        <v>694</v>
      </c>
      <c r="F1930" s="1">
        <v>43784.411840277775</v>
      </c>
      <c r="G1930">
        <v>1</v>
      </c>
      <c r="H1930">
        <v>104.82</v>
      </c>
      <c r="I1930">
        <v>104.82</v>
      </c>
      <c r="J1930">
        <v>26</v>
      </c>
      <c r="K1930" t="s">
        <v>21</v>
      </c>
      <c r="L1930">
        <v>2019</v>
      </c>
      <c r="M1930">
        <v>11</v>
      </c>
    </row>
    <row r="1931" spans="1:13" x14ac:dyDescent="0.25">
      <c r="A1931">
        <v>844374</v>
      </c>
      <c r="B1931" t="s">
        <v>693</v>
      </c>
      <c r="C1931" t="s">
        <v>14</v>
      </c>
      <c r="D1931" t="s">
        <v>19</v>
      </c>
      <c r="E1931" t="s">
        <v>694</v>
      </c>
      <c r="F1931" s="1">
        <v>43791.438564814816</v>
      </c>
      <c r="G1931">
        <v>1</v>
      </c>
      <c r="H1931">
        <v>104.82</v>
      </c>
      <c r="I1931">
        <v>104.82</v>
      </c>
      <c r="J1931">
        <v>26</v>
      </c>
      <c r="K1931" t="s">
        <v>21</v>
      </c>
      <c r="L1931">
        <v>2019</v>
      </c>
      <c r="M1931">
        <v>11</v>
      </c>
    </row>
    <row r="1932" spans="1:13" x14ac:dyDescent="0.25">
      <c r="A1932">
        <v>844374</v>
      </c>
      <c r="B1932" t="s">
        <v>693</v>
      </c>
      <c r="C1932" t="s">
        <v>14</v>
      </c>
      <c r="D1932" t="s">
        <v>19</v>
      </c>
      <c r="E1932" t="s">
        <v>694</v>
      </c>
      <c r="F1932" s="1">
        <v>43805.437905092593</v>
      </c>
      <c r="G1932">
        <v>2</v>
      </c>
      <c r="H1932">
        <v>104.85</v>
      </c>
      <c r="I1932">
        <v>209.7</v>
      </c>
      <c r="J1932">
        <v>26</v>
      </c>
      <c r="K1932" t="s">
        <v>21</v>
      </c>
      <c r="L1932">
        <v>2019</v>
      </c>
      <c r="M1932">
        <v>12</v>
      </c>
    </row>
    <row r="1933" spans="1:13" x14ac:dyDescent="0.25">
      <c r="A1933">
        <v>176380</v>
      </c>
      <c r="B1933" t="s">
        <v>695</v>
      </c>
      <c r="C1933" t="s">
        <v>14</v>
      </c>
      <c r="D1933" t="s">
        <v>19</v>
      </c>
      <c r="E1933" t="s">
        <v>522</v>
      </c>
      <c r="F1933" s="1">
        <v>43749.450150462966</v>
      </c>
      <c r="G1933">
        <v>2</v>
      </c>
      <c r="H1933">
        <v>66</v>
      </c>
      <c r="I1933">
        <v>132</v>
      </c>
      <c r="J1933">
        <v>26</v>
      </c>
      <c r="K1933" t="s">
        <v>21</v>
      </c>
      <c r="L1933">
        <v>2019</v>
      </c>
      <c r="M1933">
        <v>10</v>
      </c>
    </row>
    <row r="1934" spans="1:13" x14ac:dyDescent="0.25">
      <c r="A1934">
        <v>197227</v>
      </c>
      <c r="B1934" t="s">
        <v>696</v>
      </c>
      <c r="C1934" t="s">
        <v>14</v>
      </c>
      <c r="D1934" t="s">
        <v>19</v>
      </c>
      <c r="E1934" t="s">
        <v>697</v>
      </c>
      <c r="F1934" s="1">
        <v>43717.348425925928</v>
      </c>
      <c r="G1934">
        <v>1</v>
      </c>
      <c r="H1934">
        <v>135.52000000000001</v>
      </c>
      <c r="I1934">
        <v>135.52000000000001</v>
      </c>
      <c r="J1934">
        <v>26</v>
      </c>
      <c r="K1934" t="s">
        <v>21</v>
      </c>
      <c r="L1934">
        <v>2019</v>
      </c>
      <c r="M1934">
        <v>9</v>
      </c>
    </row>
    <row r="1935" spans="1:13" x14ac:dyDescent="0.25">
      <c r="A1935">
        <v>197227</v>
      </c>
      <c r="B1935" t="s">
        <v>696</v>
      </c>
      <c r="C1935" t="s">
        <v>14</v>
      </c>
      <c r="D1935" t="s">
        <v>19</v>
      </c>
      <c r="E1935" t="s">
        <v>697</v>
      </c>
      <c r="F1935" s="1">
        <v>43721.445416666669</v>
      </c>
      <c r="G1935">
        <v>1</v>
      </c>
      <c r="H1935">
        <v>135.52000000000001</v>
      </c>
      <c r="I1935">
        <v>135.52000000000001</v>
      </c>
      <c r="J1935">
        <v>26</v>
      </c>
      <c r="K1935" t="s">
        <v>21</v>
      </c>
      <c r="L1935">
        <v>2019</v>
      </c>
      <c r="M1935">
        <v>9</v>
      </c>
    </row>
    <row r="1936" spans="1:13" x14ac:dyDescent="0.25">
      <c r="A1936">
        <v>114957</v>
      </c>
      <c r="B1936" t="s">
        <v>698</v>
      </c>
      <c r="C1936" t="s">
        <v>14</v>
      </c>
      <c r="D1936" t="s">
        <v>19</v>
      </c>
      <c r="E1936" t="s">
        <v>699</v>
      </c>
      <c r="F1936" s="1">
        <v>43308.345277777778</v>
      </c>
      <c r="G1936">
        <v>2</v>
      </c>
      <c r="H1936">
        <v>40.07</v>
      </c>
      <c r="I1936">
        <v>80.14</v>
      </c>
      <c r="J1936">
        <v>26</v>
      </c>
      <c r="K1936" t="s">
        <v>21</v>
      </c>
      <c r="L1936">
        <v>2018</v>
      </c>
      <c r="M1936">
        <v>7</v>
      </c>
    </row>
    <row r="1937" spans="1:13" x14ac:dyDescent="0.25">
      <c r="A1937">
        <v>114957</v>
      </c>
      <c r="B1937" t="s">
        <v>698</v>
      </c>
      <c r="C1937" t="s">
        <v>14</v>
      </c>
      <c r="D1937" t="s">
        <v>19</v>
      </c>
      <c r="E1937" t="s">
        <v>699</v>
      </c>
      <c r="F1937" s="1">
        <v>43308.345277777778</v>
      </c>
      <c r="G1937">
        <v>1</v>
      </c>
      <c r="H1937">
        <v>40.07</v>
      </c>
      <c r="I1937">
        <v>40.07</v>
      </c>
      <c r="J1937">
        <v>26</v>
      </c>
      <c r="K1937" t="s">
        <v>21</v>
      </c>
      <c r="L1937">
        <v>2018</v>
      </c>
      <c r="M1937">
        <v>7</v>
      </c>
    </row>
    <row r="1938" spans="1:13" x14ac:dyDescent="0.25">
      <c r="A1938">
        <v>114957</v>
      </c>
      <c r="B1938" t="s">
        <v>698</v>
      </c>
      <c r="C1938" t="s">
        <v>14</v>
      </c>
      <c r="D1938" t="s">
        <v>19</v>
      </c>
      <c r="E1938" t="s">
        <v>699</v>
      </c>
      <c r="F1938" s="1">
        <v>43378.350312499999</v>
      </c>
      <c r="G1938">
        <v>3</v>
      </c>
      <c r="H1938">
        <v>40.07</v>
      </c>
      <c r="I1938">
        <v>120.21</v>
      </c>
      <c r="J1938">
        <v>26</v>
      </c>
      <c r="K1938" t="s">
        <v>21</v>
      </c>
      <c r="L1938">
        <v>2018</v>
      </c>
      <c r="M1938">
        <v>10</v>
      </c>
    </row>
    <row r="1939" spans="1:13" x14ac:dyDescent="0.25">
      <c r="A1939">
        <v>114957</v>
      </c>
      <c r="B1939" t="s">
        <v>698</v>
      </c>
      <c r="C1939" t="s">
        <v>14</v>
      </c>
      <c r="D1939" t="s">
        <v>19</v>
      </c>
      <c r="E1939" t="s">
        <v>699</v>
      </c>
      <c r="F1939" s="1">
        <v>43392.364444444444</v>
      </c>
      <c r="G1939">
        <v>2</v>
      </c>
      <c r="H1939">
        <v>40.07</v>
      </c>
      <c r="I1939">
        <v>80.14</v>
      </c>
      <c r="J1939">
        <v>26</v>
      </c>
      <c r="K1939" t="s">
        <v>21</v>
      </c>
      <c r="L1939">
        <v>2018</v>
      </c>
      <c r="M1939">
        <v>10</v>
      </c>
    </row>
    <row r="1940" spans="1:13" x14ac:dyDescent="0.25">
      <c r="A1940">
        <v>114957</v>
      </c>
      <c r="B1940" t="s">
        <v>698</v>
      </c>
      <c r="C1940" t="s">
        <v>14</v>
      </c>
      <c r="D1940" t="s">
        <v>19</v>
      </c>
      <c r="E1940" t="s">
        <v>699</v>
      </c>
      <c r="F1940" s="1">
        <v>43434.351099537038</v>
      </c>
      <c r="G1940">
        <v>3</v>
      </c>
      <c r="H1940">
        <v>40.07</v>
      </c>
      <c r="I1940">
        <v>120.21</v>
      </c>
      <c r="J1940">
        <v>26</v>
      </c>
      <c r="K1940" t="s">
        <v>21</v>
      </c>
      <c r="L1940">
        <v>2018</v>
      </c>
      <c r="M1940">
        <v>11</v>
      </c>
    </row>
    <row r="1941" spans="1:13" x14ac:dyDescent="0.25">
      <c r="A1941">
        <v>114957</v>
      </c>
      <c r="B1941" t="s">
        <v>698</v>
      </c>
      <c r="C1941" t="s">
        <v>14</v>
      </c>
      <c r="D1941" t="s">
        <v>19</v>
      </c>
      <c r="E1941" t="s">
        <v>699</v>
      </c>
      <c r="F1941" s="1">
        <v>43448.426979166667</v>
      </c>
      <c r="G1941">
        <v>5</v>
      </c>
      <c r="H1941">
        <v>40.07</v>
      </c>
      <c r="I1941">
        <v>200.35</v>
      </c>
      <c r="J1941">
        <v>26</v>
      </c>
      <c r="K1941" t="s">
        <v>21</v>
      </c>
      <c r="L1941">
        <v>2018</v>
      </c>
      <c r="M1941">
        <v>12</v>
      </c>
    </row>
    <row r="1942" spans="1:13" x14ac:dyDescent="0.25">
      <c r="A1942">
        <v>114958</v>
      </c>
      <c r="B1942" t="s">
        <v>700</v>
      </c>
      <c r="C1942" t="s">
        <v>14</v>
      </c>
      <c r="D1942" t="s">
        <v>19</v>
      </c>
      <c r="E1942" t="s">
        <v>699</v>
      </c>
      <c r="F1942" s="1">
        <v>43154.404479166667</v>
      </c>
      <c r="G1942">
        <v>2</v>
      </c>
      <c r="H1942">
        <v>32.880000000000003</v>
      </c>
      <c r="I1942">
        <v>65.760000000000005</v>
      </c>
      <c r="J1942">
        <v>26</v>
      </c>
      <c r="K1942" t="s">
        <v>21</v>
      </c>
      <c r="L1942">
        <v>2018</v>
      </c>
      <c r="M1942">
        <v>2</v>
      </c>
    </row>
    <row r="1943" spans="1:13" x14ac:dyDescent="0.25">
      <c r="A1943">
        <v>114958</v>
      </c>
      <c r="B1943" t="s">
        <v>700</v>
      </c>
      <c r="C1943" t="s">
        <v>14</v>
      </c>
      <c r="D1943" t="s">
        <v>19</v>
      </c>
      <c r="E1943" t="s">
        <v>699</v>
      </c>
      <c r="F1943" s="1">
        <v>43154.404479166667</v>
      </c>
      <c r="G1943">
        <v>1</v>
      </c>
      <c r="H1943">
        <v>32.880000000000003</v>
      </c>
      <c r="I1943">
        <v>32.880000000000003</v>
      </c>
      <c r="J1943">
        <v>26</v>
      </c>
      <c r="K1943" t="s">
        <v>21</v>
      </c>
      <c r="L1943">
        <v>2018</v>
      </c>
      <c r="M1943">
        <v>2</v>
      </c>
    </row>
    <row r="1944" spans="1:13" x14ac:dyDescent="0.25">
      <c r="A1944">
        <v>185256</v>
      </c>
      <c r="B1944" t="s">
        <v>701</v>
      </c>
      <c r="C1944" t="s">
        <v>14</v>
      </c>
      <c r="D1944" t="s">
        <v>19</v>
      </c>
      <c r="E1944" t="s">
        <v>699</v>
      </c>
      <c r="F1944" s="1">
        <v>43203.413263888891</v>
      </c>
      <c r="G1944">
        <v>1</v>
      </c>
      <c r="H1944">
        <v>29.48</v>
      </c>
      <c r="I1944">
        <v>29.48</v>
      </c>
      <c r="J1944">
        <v>26</v>
      </c>
      <c r="K1944" t="s">
        <v>21</v>
      </c>
      <c r="L1944">
        <v>2018</v>
      </c>
      <c r="M1944">
        <v>4</v>
      </c>
    </row>
    <row r="1945" spans="1:13" x14ac:dyDescent="0.25">
      <c r="A1945">
        <v>185256</v>
      </c>
      <c r="B1945" t="s">
        <v>701</v>
      </c>
      <c r="C1945" t="s">
        <v>14</v>
      </c>
      <c r="D1945" t="s">
        <v>19</v>
      </c>
      <c r="E1945" t="s">
        <v>699</v>
      </c>
      <c r="F1945" s="1">
        <v>43203.413263888891</v>
      </c>
      <c r="G1945">
        <v>1</v>
      </c>
      <c r="H1945">
        <v>29.48</v>
      </c>
      <c r="I1945">
        <v>29.48</v>
      </c>
      <c r="J1945">
        <v>26</v>
      </c>
      <c r="K1945" t="s">
        <v>21</v>
      </c>
      <c r="L1945">
        <v>2018</v>
      </c>
      <c r="M1945">
        <v>4</v>
      </c>
    </row>
    <row r="1946" spans="1:13" x14ac:dyDescent="0.25">
      <c r="A1946">
        <v>185256</v>
      </c>
      <c r="B1946" t="s">
        <v>701</v>
      </c>
      <c r="C1946" t="s">
        <v>14</v>
      </c>
      <c r="D1946" t="s">
        <v>19</v>
      </c>
      <c r="E1946" t="s">
        <v>699</v>
      </c>
      <c r="F1946" s="1">
        <v>43203.413263888891</v>
      </c>
      <c r="G1946">
        <v>1</v>
      </c>
      <c r="H1946">
        <v>29.48</v>
      </c>
      <c r="I1946">
        <v>29.48</v>
      </c>
      <c r="J1946">
        <v>26</v>
      </c>
      <c r="K1946" t="s">
        <v>21</v>
      </c>
      <c r="L1946">
        <v>2018</v>
      </c>
      <c r="M1946">
        <v>4</v>
      </c>
    </row>
    <row r="1947" spans="1:13" x14ac:dyDescent="0.25">
      <c r="A1947">
        <v>185256</v>
      </c>
      <c r="B1947" t="s">
        <v>701</v>
      </c>
      <c r="C1947" t="s">
        <v>14</v>
      </c>
      <c r="D1947" t="s">
        <v>19</v>
      </c>
      <c r="E1947" t="s">
        <v>699</v>
      </c>
      <c r="F1947" s="1">
        <v>43223.54583333333</v>
      </c>
      <c r="G1947">
        <v>1</v>
      </c>
      <c r="H1947">
        <v>29.48</v>
      </c>
      <c r="I1947">
        <v>29.48</v>
      </c>
      <c r="J1947">
        <v>26</v>
      </c>
      <c r="K1947" t="s">
        <v>21</v>
      </c>
      <c r="L1947">
        <v>2018</v>
      </c>
      <c r="M1947">
        <v>5</v>
      </c>
    </row>
    <row r="1948" spans="1:13" x14ac:dyDescent="0.25">
      <c r="A1948">
        <v>185256</v>
      </c>
      <c r="B1948" t="s">
        <v>701</v>
      </c>
      <c r="C1948" t="s">
        <v>14</v>
      </c>
      <c r="D1948" t="s">
        <v>19</v>
      </c>
      <c r="E1948" t="s">
        <v>699</v>
      </c>
      <c r="F1948" s="1">
        <v>43223.54583333333</v>
      </c>
      <c r="G1948">
        <v>2</v>
      </c>
      <c r="H1948">
        <v>29.49</v>
      </c>
      <c r="I1948">
        <v>58.98</v>
      </c>
      <c r="J1948">
        <v>26</v>
      </c>
      <c r="K1948" t="s">
        <v>21</v>
      </c>
      <c r="L1948">
        <v>2018</v>
      </c>
      <c r="M1948">
        <v>5</v>
      </c>
    </row>
    <row r="1949" spans="1:13" x14ac:dyDescent="0.25">
      <c r="A1949">
        <v>185256</v>
      </c>
      <c r="B1949" t="s">
        <v>701</v>
      </c>
      <c r="C1949" t="s">
        <v>14</v>
      </c>
      <c r="D1949" t="s">
        <v>19</v>
      </c>
      <c r="E1949" t="s">
        <v>699</v>
      </c>
      <c r="F1949" s="1">
        <v>43224.365277777775</v>
      </c>
      <c r="G1949">
        <v>2</v>
      </c>
      <c r="H1949">
        <v>29.48</v>
      </c>
      <c r="I1949">
        <v>58.96</v>
      </c>
      <c r="J1949">
        <v>26</v>
      </c>
      <c r="K1949" t="s">
        <v>21</v>
      </c>
      <c r="L1949">
        <v>2018</v>
      </c>
      <c r="M1949">
        <v>5</v>
      </c>
    </row>
    <row r="1950" spans="1:13" x14ac:dyDescent="0.25">
      <c r="A1950">
        <v>185256</v>
      </c>
      <c r="B1950" t="s">
        <v>701</v>
      </c>
      <c r="C1950" t="s">
        <v>14</v>
      </c>
      <c r="D1950" t="s">
        <v>19</v>
      </c>
      <c r="E1950" t="s">
        <v>699</v>
      </c>
      <c r="F1950" s="1">
        <v>43259.410729166666</v>
      </c>
      <c r="G1950">
        <v>1</v>
      </c>
      <c r="H1950">
        <v>29.48</v>
      </c>
      <c r="I1950">
        <v>29.48</v>
      </c>
      <c r="J1950">
        <v>26</v>
      </c>
      <c r="K1950" t="s">
        <v>21</v>
      </c>
      <c r="L1950">
        <v>2018</v>
      </c>
      <c r="M1950">
        <v>6</v>
      </c>
    </row>
    <row r="1951" spans="1:13" x14ac:dyDescent="0.25">
      <c r="A1951">
        <v>185256</v>
      </c>
      <c r="B1951" t="s">
        <v>701</v>
      </c>
      <c r="C1951" t="s">
        <v>14</v>
      </c>
      <c r="D1951" t="s">
        <v>19</v>
      </c>
      <c r="E1951" t="s">
        <v>699</v>
      </c>
      <c r="F1951" s="1">
        <v>43259.410729166666</v>
      </c>
      <c r="G1951">
        <v>2</v>
      </c>
      <c r="H1951">
        <v>29.48</v>
      </c>
      <c r="I1951">
        <v>58.96</v>
      </c>
      <c r="J1951">
        <v>26</v>
      </c>
      <c r="K1951" t="s">
        <v>21</v>
      </c>
      <c r="L1951">
        <v>2018</v>
      </c>
      <c r="M1951">
        <v>6</v>
      </c>
    </row>
    <row r="1952" spans="1:13" x14ac:dyDescent="0.25">
      <c r="A1952">
        <v>185256</v>
      </c>
      <c r="B1952" t="s">
        <v>701</v>
      </c>
      <c r="C1952" t="s">
        <v>14</v>
      </c>
      <c r="D1952" t="s">
        <v>19</v>
      </c>
      <c r="E1952" t="s">
        <v>699</v>
      </c>
      <c r="F1952" s="1">
        <v>43259.410729166666</v>
      </c>
      <c r="G1952">
        <v>1</v>
      </c>
      <c r="H1952">
        <v>29.48</v>
      </c>
      <c r="I1952">
        <v>29.48</v>
      </c>
      <c r="J1952">
        <v>26</v>
      </c>
      <c r="K1952" t="s">
        <v>21</v>
      </c>
      <c r="L1952">
        <v>2018</v>
      </c>
      <c r="M1952">
        <v>6</v>
      </c>
    </row>
    <row r="1953" spans="1:13" x14ac:dyDescent="0.25">
      <c r="A1953">
        <v>185256</v>
      </c>
      <c r="B1953" t="s">
        <v>701</v>
      </c>
      <c r="C1953" t="s">
        <v>14</v>
      </c>
      <c r="D1953" t="s">
        <v>19</v>
      </c>
      <c r="E1953" t="s">
        <v>699</v>
      </c>
      <c r="F1953" s="1">
        <v>43259.410729166666</v>
      </c>
      <c r="G1953">
        <v>2</v>
      </c>
      <c r="H1953">
        <v>29.48</v>
      </c>
      <c r="I1953">
        <v>58.96</v>
      </c>
      <c r="J1953">
        <v>26</v>
      </c>
      <c r="K1953" t="s">
        <v>21</v>
      </c>
      <c r="L1953">
        <v>2018</v>
      </c>
      <c r="M1953">
        <v>6</v>
      </c>
    </row>
    <row r="1954" spans="1:13" x14ac:dyDescent="0.25">
      <c r="A1954">
        <v>185256</v>
      </c>
      <c r="B1954" t="s">
        <v>701</v>
      </c>
      <c r="C1954" t="s">
        <v>14</v>
      </c>
      <c r="D1954" t="s">
        <v>19</v>
      </c>
      <c r="E1954" t="s">
        <v>699</v>
      </c>
      <c r="F1954" s="1">
        <v>43420.494733796295</v>
      </c>
      <c r="G1954">
        <v>2</v>
      </c>
      <c r="H1954">
        <v>29.48</v>
      </c>
      <c r="I1954">
        <v>58.96</v>
      </c>
      <c r="J1954">
        <v>26</v>
      </c>
      <c r="K1954" t="s">
        <v>21</v>
      </c>
      <c r="L1954">
        <v>2018</v>
      </c>
      <c r="M1954">
        <v>11</v>
      </c>
    </row>
    <row r="1955" spans="1:13" x14ac:dyDescent="0.25">
      <c r="A1955">
        <v>185256</v>
      </c>
      <c r="B1955" t="s">
        <v>701</v>
      </c>
      <c r="C1955" t="s">
        <v>14</v>
      </c>
      <c r="D1955" t="s">
        <v>19</v>
      </c>
      <c r="E1955" t="s">
        <v>699</v>
      </c>
      <c r="F1955" s="1">
        <v>43420.494733796295</v>
      </c>
      <c r="G1955">
        <v>3</v>
      </c>
      <c r="H1955">
        <v>29.48</v>
      </c>
      <c r="I1955">
        <v>88.44</v>
      </c>
      <c r="J1955">
        <v>26</v>
      </c>
      <c r="K1955" t="s">
        <v>21</v>
      </c>
      <c r="L1955">
        <v>2018</v>
      </c>
      <c r="M1955">
        <v>11</v>
      </c>
    </row>
    <row r="1956" spans="1:13" x14ac:dyDescent="0.25">
      <c r="A1956">
        <v>185256</v>
      </c>
      <c r="B1956" t="s">
        <v>701</v>
      </c>
      <c r="C1956" t="s">
        <v>14</v>
      </c>
      <c r="D1956" t="s">
        <v>19</v>
      </c>
      <c r="E1956" t="s">
        <v>699</v>
      </c>
      <c r="F1956" s="1">
        <v>43448.426979166667</v>
      </c>
      <c r="G1956">
        <v>2</v>
      </c>
      <c r="H1956">
        <v>29.48</v>
      </c>
      <c r="I1956">
        <v>58.96</v>
      </c>
      <c r="J1956">
        <v>26</v>
      </c>
      <c r="K1956" t="s">
        <v>21</v>
      </c>
      <c r="L1956">
        <v>2018</v>
      </c>
      <c r="M1956">
        <v>12</v>
      </c>
    </row>
    <row r="1957" spans="1:13" x14ac:dyDescent="0.25">
      <c r="A1957">
        <v>185256</v>
      </c>
      <c r="B1957" t="s">
        <v>701</v>
      </c>
      <c r="C1957" t="s">
        <v>14</v>
      </c>
      <c r="D1957" t="s">
        <v>19</v>
      </c>
      <c r="E1957" t="s">
        <v>699</v>
      </c>
      <c r="F1957" s="1">
        <v>43451.350706018522</v>
      </c>
      <c r="G1957">
        <v>8</v>
      </c>
      <c r="H1957">
        <v>29.49</v>
      </c>
      <c r="I1957">
        <v>235.92</v>
      </c>
      <c r="J1957">
        <v>26</v>
      </c>
      <c r="K1957" t="s">
        <v>21</v>
      </c>
      <c r="L1957">
        <v>2018</v>
      </c>
      <c r="M1957">
        <v>12</v>
      </c>
    </row>
    <row r="1958" spans="1:13" x14ac:dyDescent="0.25">
      <c r="A1958">
        <v>185256</v>
      </c>
      <c r="B1958" t="s">
        <v>701</v>
      </c>
      <c r="C1958" t="s">
        <v>14</v>
      </c>
      <c r="D1958" t="s">
        <v>19</v>
      </c>
      <c r="E1958" t="s">
        <v>699</v>
      </c>
      <c r="F1958" s="1">
        <v>43532.410381944443</v>
      </c>
      <c r="G1958">
        <v>5</v>
      </c>
      <c r="H1958">
        <v>29.48</v>
      </c>
      <c r="I1958">
        <v>147.4</v>
      </c>
      <c r="J1958">
        <v>26</v>
      </c>
      <c r="K1958" t="s">
        <v>21</v>
      </c>
      <c r="L1958">
        <v>2019</v>
      </c>
      <c r="M1958">
        <v>3</v>
      </c>
    </row>
    <row r="1959" spans="1:13" x14ac:dyDescent="0.25">
      <c r="A1959">
        <v>185256</v>
      </c>
      <c r="B1959" t="s">
        <v>701</v>
      </c>
      <c r="C1959" t="s">
        <v>14</v>
      </c>
      <c r="D1959" t="s">
        <v>19</v>
      </c>
      <c r="E1959" t="s">
        <v>699</v>
      </c>
      <c r="F1959" s="1">
        <v>43623.393136574072</v>
      </c>
      <c r="G1959">
        <v>2</v>
      </c>
      <c r="H1959">
        <v>29.48</v>
      </c>
      <c r="I1959">
        <v>58.96</v>
      </c>
      <c r="J1959">
        <v>26</v>
      </c>
      <c r="K1959" t="s">
        <v>21</v>
      </c>
      <c r="L1959">
        <v>2019</v>
      </c>
      <c r="M1959">
        <v>6</v>
      </c>
    </row>
    <row r="1960" spans="1:13" x14ac:dyDescent="0.25">
      <c r="A1960">
        <v>185256</v>
      </c>
      <c r="B1960" t="s">
        <v>701</v>
      </c>
      <c r="C1960" t="s">
        <v>14</v>
      </c>
      <c r="D1960" t="s">
        <v>19</v>
      </c>
      <c r="E1960" t="s">
        <v>699</v>
      </c>
      <c r="F1960" s="1">
        <v>43623.393136574072</v>
      </c>
      <c r="G1960">
        <v>2</v>
      </c>
      <c r="H1960">
        <v>29.48</v>
      </c>
      <c r="I1960">
        <v>58.96</v>
      </c>
      <c r="J1960">
        <v>26</v>
      </c>
      <c r="K1960" t="s">
        <v>21</v>
      </c>
      <c r="L1960">
        <v>2019</v>
      </c>
      <c r="M1960">
        <v>6</v>
      </c>
    </row>
    <row r="1961" spans="1:13" x14ac:dyDescent="0.25">
      <c r="A1961">
        <v>185256</v>
      </c>
      <c r="B1961" t="s">
        <v>701</v>
      </c>
      <c r="C1961" t="s">
        <v>14</v>
      </c>
      <c r="D1961" t="s">
        <v>19</v>
      </c>
      <c r="E1961" t="s">
        <v>699</v>
      </c>
      <c r="F1961" s="1">
        <v>43623.393136574072</v>
      </c>
      <c r="G1961">
        <v>1</v>
      </c>
      <c r="H1961">
        <v>29.48</v>
      </c>
      <c r="I1961">
        <v>29.48</v>
      </c>
      <c r="J1961">
        <v>26</v>
      </c>
      <c r="K1961" t="s">
        <v>21</v>
      </c>
      <c r="L1961">
        <v>2019</v>
      </c>
      <c r="M1961">
        <v>6</v>
      </c>
    </row>
    <row r="1962" spans="1:13" x14ac:dyDescent="0.25">
      <c r="A1962">
        <v>185256</v>
      </c>
      <c r="B1962" t="s">
        <v>701</v>
      </c>
      <c r="C1962" t="s">
        <v>14</v>
      </c>
      <c r="D1962" t="s">
        <v>19</v>
      </c>
      <c r="E1962" t="s">
        <v>699</v>
      </c>
      <c r="F1962" s="1">
        <v>43679.472754629627</v>
      </c>
      <c r="G1962">
        <v>4</v>
      </c>
      <c r="H1962">
        <v>29.46</v>
      </c>
      <c r="I1962">
        <v>117.84</v>
      </c>
      <c r="J1962">
        <v>26</v>
      </c>
      <c r="K1962" t="s">
        <v>21</v>
      </c>
      <c r="L1962">
        <v>2019</v>
      </c>
      <c r="M1962">
        <v>8</v>
      </c>
    </row>
    <row r="1963" spans="1:13" x14ac:dyDescent="0.25">
      <c r="A1963">
        <v>185256</v>
      </c>
      <c r="B1963" t="s">
        <v>701</v>
      </c>
      <c r="C1963" t="s">
        <v>14</v>
      </c>
      <c r="D1963" t="s">
        <v>19</v>
      </c>
      <c r="E1963" t="s">
        <v>699</v>
      </c>
      <c r="F1963" s="1">
        <v>43679.472754629627</v>
      </c>
      <c r="G1963">
        <v>1</v>
      </c>
      <c r="H1963">
        <v>29.46</v>
      </c>
      <c r="I1963">
        <v>29.46</v>
      </c>
      <c r="J1963">
        <v>26</v>
      </c>
      <c r="K1963" t="s">
        <v>21</v>
      </c>
      <c r="L1963">
        <v>2019</v>
      </c>
      <c r="M1963">
        <v>8</v>
      </c>
    </row>
    <row r="1964" spans="1:13" x14ac:dyDescent="0.25">
      <c r="A1964">
        <v>147712</v>
      </c>
      <c r="B1964" t="s">
        <v>702</v>
      </c>
      <c r="C1964" t="s">
        <v>14</v>
      </c>
      <c r="D1964" t="s">
        <v>19</v>
      </c>
      <c r="E1964" t="s">
        <v>703</v>
      </c>
      <c r="F1964" s="1">
        <v>43157.355185185188</v>
      </c>
      <c r="G1964">
        <v>1</v>
      </c>
      <c r="H1964">
        <v>224.47</v>
      </c>
      <c r="I1964">
        <v>224.47</v>
      </c>
      <c r="J1964">
        <v>26</v>
      </c>
      <c r="K1964" t="s">
        <v>21</v>
      </c>
      <c r="L1964">
        <v>2018</v>
      </c>
      <c r="M1964">
        <v>2</v>
      </c>
    </row>
    <row r="1965" spans="1:13" x14ac:dyDescent="0.25">
      <c r="A1965">
        <v>191032</v>
      </c>
      <c r="B1965" t="s">
        <v>704</v>
      </c>
      <c r="C1965" t="s">
        <v>14</v>
      </c>
      <c r="D1965" t="s">
        <v>19</v>
      </c>
      <c r="E1965" t="s">
        <v>705</v>
      </c>
      <c r="F1965" s="1">
        <v>43280.351493055554</v>
      </c>
      <c r="G1965">
        <v>1</v>
      </c>
      <c r="H1965">
        <v>29.19</v>
      </c>
      <c r="I1965">
        <v>29.19</v>
      </c>
      <c r="J1965">
        <v>26</v>
      </c>
      <c r="K1965" t="s">
        <v>21</v>
      </c>
      <c r="L1965">
        <v>2018</v>
      </c>
      <c r="M1965">
        <v>6</v>
      </c>
    </row>
    <row r="1966" spans="1:13" x14ac:dyDescent="0.25">
      <c r="A1966">
        <v>191032</v>
      </c>
      <c r="B1966" t="s">
        <v>704</v>
      </c>
      <c r="C1966" t="s">
        <v>14</v>
      </c>
      <c r="D1966" t="s">
        <v>19</v>
      </c>
      <c r="E1966" t="s">
        <v>705</v>
      </c>
      <c r="F1966" s="1">
        <v>43280.351493055554</v>
      </c>
      <c r="G1966">
        <v>4</v>
      </c>
      <c r="H1966">
        <v>29.19</v>
      </c>
      <c r="I1966">
        <v>116.76</v>
      </c>
      <c r="J1966">
        <v>26</v>
      </c>
      <c r="K1966" t="s">
        <v>21</v>
      </c>
      <c r="L1966">
        <v>2018</v>
      </c>
      <c r="M1966">
        <v>6</v>
      </c>
    </row>
    <row r="1967" spans="1:13" x14ac:dyDescent="0.25">
      <c r="A1967">
        <v>191032</v>
      </c>
      <c r="B1967" t="s">
        <v>704</v>
      </c>
      <c r="C1967" t="s">
        <v>14</v>
      </c>
      <c r="D1967" t="s">
        <v>19</v>
      </c>
      <c r="E1967" t="s">
        <v>705</v>
      </c>
      <c r="F1967" s="1">
        <v>43378.350312499999</v>
      </c>
      <c r="G1967">
        <v>4</v>
      </c>
      <c r="H1967">
        <v>29.78</v>
      </c>
      <c r="I1967">
        <v>119.12</v>
      </c>
      <c r="J1967">
        <v>26</v>
      </c>
      <c r="K1967" t="s">
        <v>21</v>
      </c>
      <c r="L1967">
        <v>2018</v>
      </c>
      <c r="M1967">
        <v>10</v>
      </c>
    </row>
    <row r="1968" spans="1:13" x14ac:dyDescent="0.25">
      <c r="A1968">
        <v>191032</v>
      </c>
      <c r="B1968" t="s">
        <v>704</v>
      </c>
      <c r="C1968" t="s">
        <v>14</v>
      </c>
      <c r="D1968" t="s">
        <v>19</v>
      </c>
      <c r="E1968" t="s">
        <v>705</v>
      </c>
      <c r="F1968" s="1">
        <v>43392.356527777774</v>
      </c>
      <c r="G1968">
        <v>4</v>
      </c>
      <c r="H1968">
        <v>29.78</v>
      </c>
      <c r="I1968">
        <v>119.12</v>
      </c>
      <c r="J1968">
        <v>26</v>
      </c>
      <c r="K1968" t="s">
        <v>21</v>
      </c>
      <c r="L1968">
        <v>2018</v>
      </c>
      <c r="M1968">
        <v>10</v>
      </c>
    </row>
    <row r="1969" spans="1:13" x14ac:dyDescent="0.25">
      <c r="A1969">
        <v>191032</v>
      </c>
      <c r="B1969" t="s">
        <v>704</v>
      </c>
      <c r="C1969" t="s">
        <v>14</v>
      </c>
      <c r="D1969" t="s">
        <v>19</v>
      </c>
      <c r="E1969" t="s">
        <v>705</v>
      </c>
      <c r="F1969" s="1">
        <v>43392.356527777774</v>
      </c>
      <c r="G1969">
        <v>1</v>
      </c>
      <c r="H1969">
        <v>29.78</v>
      </c>
      <c r="I1969">
        <v>29.78</v>
      </c>
      <c r="J1969">
        <v>26</v>
      </c>
      <c r="K1969" t="s">
        <v>21</v>
      </c>
      <c r="L1969">
        <v>2018</v>
      </c>
      <c r="M1969">
        <v>10</v>
      </c>
    </row>
    <row r="1970" spans="1:13" x14ac:dyDescent="0.25">
      <c r="A1970">
        <v>191032</v>
      </c>
      <c r="B1970" t="s">
        <v>704</v>
      </c>
      <c r="C1970" t="s">
        <v>14</v>
      </c>
      <c r="D1970" t="s">
        <v>19</v>
      </c>
      <c r="E1970" t="s">
        <v>705</v>
      </c>
      <c r="F1970" s="1">
        <v>43413.401238425926</v>
      </c>
      <c r="G1970">
        <v>3</v>
      </c>
      <c r="H1970">
        <v>29.78</v>
      </c>
      <c r="I1970">
        <v>89.34</v>
      </c>
      <c r="J1970">
        <v>26</v>
      </c>
      <c r="K1970" t="s">
        <v>21</v>
      </c>
      <c r="L1970">
        <v>2018</v>
      </c>
      <c r="M1970">
        <v>11</v>
      </c>
    </row>
    <row r="1971" spans="1:13" x14ac:dyDescent="0.25">
      <c r="A1971">
        <v>191032</v>
      </c>
      <c r="B1971" t="s">
        <v>704</v>
      </c>
      <c r="C1971" t="s">
        <v>14</v>
      </c>
      <c r="D1971" t="s">
        <v>19</v>
      </c>
      <c r="E1971" t="s">
        <v>705</v>
      </c>
      <c r="F1971" s="1">
        <v>43413.401238425926</v>
      </c>
      <c r="G1971">
        <v>2</v>
      </c>
      <c r="H1971">
        <v>29.49</v>
      </c>
      <c r="I1971">
        <v>58.98</v>
      </c>
      <c r="J1971">
        <v>26</v>
      </c>
      <c r="K1971" t="s">
        <v>21</v>
      </c>
      <c r="L1971">
        <v>2018</v>
      </c>
      <c r="M1971">
        <v>11</v>
      </c>
    </row>
    <row r="1972" spans="1:13" x14ac:dyDescent="0.25">
      <c r="A1972">
        <v>191032</v>
      </c>
      <c r="B1972" t="s">
        <v>704</v>
      </c>
      <c r="C1972" t="s">
        <v>14</v>
      </c>
      <c r="D1972" t="s">
        <v>19</v>
      </c>
      <c r="E1972" t="s">
        <v>705</v>
      </c>
      <c r="F1972" s="1">
        <v>43441.431423611109</v>
      </c>
      <c r="G1972">
        <v>5</v>
      </c>
      <c r="H1972">
        <v>29.78</v>
      </c>
      <c r="I1972">
        <v>148.9</v>
      </c>
      <c r="J1972">
        <v>26</v>
      </c>
      <c r="K1972" t="s">
        <v>21</v>
      </c>
      <c r="L1972">
        <v>2018</v>
      </c>
      <c r="M1972">
        <v>12</v>
      </c>
    </row>
    <row r="1973" spans="1:13" x14ac:dyDescent="0.25">
      <c r="A1973">
        <v>191032</v>
      </c>
      <c r="B1973" t="s">
        <v>704</v>
      </c>
      <c r="C1973" t="s">
        <v>14</v>
      </c>
      <c r="D1973" t="s">
        <v>19</v>
      </c>
      <c r="E1973" t="s">
        <v>705</v>
      </c>
      <c r="F1973" s="1">
        <v>43448.426979166667</v>
      </c>
      <c r="G1973">
        <v>4</v>
      </c>
      <c r="H1973">
        <v>29.78</v>
      </c>
      <c r="I1973">
        <v>119.12</v>
      </c>
      <c r="J1973">
        <v>26</v>
      </c>
      <c r="K1973" t="s">
        <v>21</v>
      </c>
      <c r="L1973">
        <v>2018</v>
      </c>
      <c r="M1973">
        <v>12</v>
      </c>
    </row>
    <row r="1974" spans="1:13" x14ac:dyDescent="0.25">
      <c r="A1974">
        <v>191032</v>
      </c>
      <c r="B1974" t="s">
        <v>704</v>
      </c>
      <c r="C1974" t="s">
        <v>14</v>
      </c>
      <c r="D1974" t="s">
        <v>19</v>
      </c>
      <c r="E1974" t="s">
        <v>705</v>
      </c>
      <c r="F1974" s="1">
        <v>43448.426979166667</v>
      </c>
      <c r="G1974">
        <v>2</v>
      </c>
      <c r="H1974">
        <v>29.49</v>
      </c>
      <c r="I1974">
        <v>58.98</v>
      </c>
      <c r="J1974">
        <v>26</v>
      </c>
      <c r="K1974" t="s">
        <v>21</v>
      </c>
      <c r="L1974">
        <v>2018</v>
      </c>
      <c r="M1974">
        <v>12</v>
      </c>
    </row>
    <row r="1975" spans="1:13" x14ac:dyDescent="0.25">
      <c r="A1975">
        <v>191032</v>
      </c>
      <c r="B1975" t="s">
        <v>704</v>
      </c>
      <c r="C1975" t="s">
        <v>14</v>
      </c>
      <c r="D1975" t="s">
        <v>19</v>
      </c>
      <c r="E1975" t="s">
        <v>705</v>
      </c>
      <c r="F1975" s="1">
        <v>43532.410381944443</v>
      </c>
      <c r="G1975">
        <v>3</v>
      </c>
      <c r="H1975">
        <v>29.78</v>
      </c>
      <c r="I1975">
        <v>89.34</v>
      </c>
      <c r="J1975">
        <v>26</v>
      </c>
      <c r="K1975" t="s">
        <v>21</v>
      </c>
      <c r="L1975">
        <v>2019</v>
      </c>
      <c r="M1975">
        <v>3</v>
      </c>
    </row>
    <row r="1976" spans="1:13" x14ac:dyDescent="0.25">
      <c r="A1976">
        <v>191032</v>
      </c>
      <c r="B1976" t="s">
        <v>704</v>
      </c>
      <c r="C1976" t="s">
        <v>14</v>
      </c>
      <c r="D1976" t="s">
        <v>19</v>
      </c>
      <c r="E1976" t="s">
        <v>705</v>
      </c>
      <c r="F1976" s="1">
        <v>43532.410381944443</v>
      </c>
      <c r="G1976">
        <v>2</v>
      </c>
      <c r="H1976">
        <v>29.49</v>
      </c>
      <c r="I1976">
        <v>58.98</v>
      </c>
      <c r="J1976">
        <v>26</v>
      </c>
      <c r="K1976" t="s">
        <v>21</v>
      </c>
      <c r="L1976">
        <v>2019</v>
      </c>
      <c r="M1976">
        <v>3</v>
      </c>
    </row>
    <row r="1977" spans="1:13" x14ac:dyDescent="0.25">
      <c r="A1977">
        <v>191032</v>
      </c>
      <c r="B1977" t="s">
        <v>704</v>
      </c>
      <c r="C1977" t="s">
        <v>14</v>
      </c>
      <c r="D1977" t="s">
        <v>19</v>
      </c>
      <c r="E1977" t="s">
        <v>705</v>
      </c>
      <c r="F1977" s="1">
        <v>43535.343692129631</v>
      </c>
      <c r="G1977">
        <v>1</v>
      </c>
      <c r="H1977">
        <v>29.78</v>
      </c>
      <c r="I1977">
        <v>29.78</v>
      </c>
      <c r="J1977">
        <v>26</v>
      </c>
      <c r="K1977" t="s">
        <v>21</v>
      </c>
      <c r="L1977">
        <v>2019</v>
      </c>
      <c r="M1977">
        <v>3</v>
      </c>
    </row>
    <row r="1978" spans="1:13" x14ac:dyDescent="0.25">
      <c r="A1978">
        <v>191032</v>
      </c>
      <c r="B1978" t="s">
        <v>704</v>
      </c>
      <c r="C1978" t="s">
        <v>14</v>
      </c>
      <c r="D1978" t="s">
        <v>19</v>
      </c>
      <c r="E1978" t="s">
        <v>705</v>
      </c>
      <c r="F1978" s="1">
        <v>43602.504305555558</v>
      </c>
      <c r="G1978">
        <v>2</v>
      </c>
      <c r="H1978">
        <v>29.78</v>
      </c>
      <c r="I1978">
        <v>59.56</v>
      </c>
      <c r="J1978">
        <v>26</v>
      </c>
      <c r="K1978" t="s">
        <v>21</v>
      </c>
      <c r="L1978">
        <v>2019</v>
      </c>
      <c r="M1978">
        <v>5</v>
      </c>
    </row>
    <row r="1979" spans="1:13" x14ac:dyDescent="0.25">
      <c r="A1979">
        <v>191032</v>
      </c>
      <c r="B1979" t="s">
        <v>704</v>
      </c>
      <c r="C1979" t="s">
        <v>14</v>
      </c>
      <c r="D1979" t="s">
        <v>19</v>
      </c>
      <c r="E1979" t="s">
        <v>705</v>
      </c>
      <c r="F1979" s="1">
        <v>43602.504305555558</v>
      </c>
      <c r="G1979">
        <v>1</v>
      </c>
      <c r="H1979">
        <v>29.78</v>
      </c>
      <c r="I1979">
        <v>29.78</v>
      </c>
      <c r="J1979">
        <v>26</v>
      </c>
      <c r="K1979" t="s">
        <v>21</v>
      </c>
      <c r="L1979">
        <v>2019</v>
      </c>
      <c r="M1979">
        <v>5</v>
      </c>
    </row>
    <row r="1980" spans="1:13" x14ac:dyDescent="0.25">
      <c r="A1980">
        <v>191032</v>
      </c>
      <c r="B1980" t="s">
        <v>704</v>
      </c>
      <c r="C1980" t="s">
        <v>14</v>
      </c>
      <c r="D1980" t="s">
        <v>19</v>
      </c>
      <c r="E1980" t="s">
        <v>705</v>
      </c>
      <c r="F1980" s="1">
        <v>43602.504305555558</v>
      </c>
      <c r="G1980">
        <v>2</v>
      </c>
      <c r="H1980">
        <v>29.49</v>
      </c>
      <c r="I1980">
        <v>58.98</v>
      </c>
      <c r="J1980">
        <v>26</v>
      </c>
      <c r="K1980" t="s">
        <v>21</v>
      </c>
      <c r="L1980">
        <v>2019</v>
      </c>
      <c r="M1980">
        <v>5</v>
      </c>
    </row>
    <row r="1981" spans="1:13" x14ac:dyDescent="0.25">
      <c r="A1981">
        <v>191032</v>
      </c>
      <c r="B1981" t="s">
        <v>704</v>
      </c>
      <c r="C1981" t="s">
        <v>14</v>
      </c>
      <c r="D1981" t="s">
        <v>19</v>
      </c>
      <c r="E1981" t="s">
        <v>705</v>
      </c>
      <c r="F1981" s="1">
        <v>43658.408333333333</v>
      </c>
      <c r="G1981">
        <v>3</v>
      </c>
      <c r="H1981">
        <v>29.49</v>
      </c>
      <c r="I1981">
        <v>88.47</v>
      </c>
      <c r="J1981">
        <v>26</v>
      </c>
      <c r="K1981" t="s">
        <v>21</v>
      </c>
      <c r="L1981">
        <v>2019</v>
      </c>
      <c r="M1981">
        <v>7</v>
      </c>
    </row>
    <row r="1982" spans="1:13" x14ac:dyDescent="0.25">
      <c r="A1982">
        <v>191032</v>
      </c>
      <c r="B1982" t="s">
        <v>704</v>
      </c>
      <c r="C1982" t="s">
        <v>14</v>
      </c>
      <c r="D1982" t="s">
        <v>19</v>
      </c>
      <c r="E1982" t="s">
        <v>705</v>
      </c>
      <c r="F1982" s="1">
        <v>43658.408333333333</v>
      </c>
      <c r="G1982">
        <v>2</v>
      </c>
      <c r="H1982">
        <v>29.49</v>
      </c>
      <c r="I1982">
        <v>58.98</v>
      </c>
      <c r="J1982">
        <v>26</v>
      </c>
      <c r="K1982" t="s">
        <v>21</v>
      </c>
      <c r="L1982">
        <v>2019</v>
      </c>
      <c r="M1982">
        <v>7</v>
      </c>
    </row>
    <row r="1983" spans="1:13" x14ac:dyDescent="0.25">
      <c r="A1983">
        <v>180058</v>
      </c>
      <c r="B1983" t="s">
        <v>706</v>
      </c>
      <c r="C1983" t="s">
        <v>14</v>
      </c>
      <c r="D1983" t="s">
        <v>19</v>
      </c>
      <c r="E1983" t="s">
        <v>25</v>
      </c>
      <c r="F1983" s="1">
        <v>43588.446747685186</v>
      </c>
      <c r="G1983">
        <v>1</v>
      </c>
      <c r="H1983">
        <v>123.41</v>
      </c>
      <c r="I1983">
        <v>123.41</v>
      </c>
      <c r="J1983">
        <v>26</v>
      </c>
      <c r="K1983" t="s">
        <v>21</v>
      </c>
      <c r="L1983">
        <v>2019</v>
      </c>
      <c r="M1983">
        <v>5</v>
      </c>
    </row>
    <row r="1984" spans="1:13" x14ac:dyDescent="0.25">
      <c r="A1984">
        <v>180058</v>
      </c>
      <c r="B1984" t="s">
        <v>706</v>
      </c>
      <c r="C1984" t="s">
        <v>14</v>
      </c>
      <c r="D1984" t="s">
        <v>19</v>
      </c>
      <c r="E1984" t="s">
        <v>25</v>
      </c>
      <c r="F1984" s="1">
        <v>43588.446747685186</v>
      </c>
      <c r="G1984">
        <v>1</v>
      </c>
      <c r="H1984">
        <v>123.41</v>
      </c>
      <c r="I1984">
        <v>123.41</v>
      </c>
      <c r="J1984">
        <v>26</v>
      </c>
      <c r="K1984" t="s">
        <v>21</v>
      </c>
      <c r="L1984">
        <v>2019</v>
      </c>
      <c r="M1984">
        <v>5</v>
      </c>
    </row>
    <row r="1985" spans="1:13" x14ac:dyDescent="0.25">
      <c r="A1985">
        <v>195941</v>
      </c>
      <c r="B1985" t="s">
        <v>707</v>
      </c>
      <c r="C1985" t="s">
        <v>14</v>
      </c>
      <c r="D1985" t="s">
        <v>19</v>
      </c>
      <c r="E1985" t="s">
        <v>708</v>
      </c>
      <c r="F1985" s="1">
        <v>43140.355520833335</v>
      </c>
      <c r="G1985">
        <v>2</v>
      </c>
      <c r="H1985">
        <v>869.45</v>
      </c>
      <c r="I1985">
        <v>1738.9</v>
      </c>
      <c r="J1985">
        <v>26</v>
      </c>
      <c r="K1985" t="s">
        <v>21</v>
      </c>
      <c r="L1985">
        <v>2018</v>
      </c>
      <c r="M1985">
        <v>2</v>
      </c>
    </row>
    <row r="1986" spans="1:13" x14ac:dyDescent="0.25">
      <c r="A1986">
        <v>195941</v>
      </c>
      <c r="B1986" t="s">
        <v>707</v>
      </c>
      <c r="C1986" t="s">
        <v>14</v>
      </c>
      <c r="D1986" t="s">
        <v>19</v>
      </c>
      <c r="E1986" t="s">
        <v>708</v>
      </c>
      <c r="F1986" s="1">
        <v>43728.473703703705</v>
      </c>
      <c r="G1986">
        <v>1</v>
      </c>
      <c r="H1986">
        <v>331.95</v>
      </c>
      <c r="I1986">
        <v>331.95</v>
      </c>
      <c r="J1986">
        <v>26</v>
      </c>
      <c r="K1986" t="s">
        <v>21</v>
      </c>
      <c r="L1986">
        <v>2019</v>
      </c>
      <c r="M1986">
        <v>9</v>
      </c>
    </row>
    <row r="1987" spans="1:13" x14ac:dyDescent="0.25">
      <c r="A1987">
        <v>195941</v>
      </c>
      <c r="B1987" t="s">
        <v>707</v>
      </c>
      <c r="C1987" t="s">
        <v>14</v>
      </c>
      <c r="D1987" t="s">
        <v>19</v>
      </c>
      <c r="E1987" t="s">
        <v>708</v>
      </c>
      <c r="F1987" s="1">
        <v>43731.368807870371</v>
      </c>
      <c r="G1987">
        <v>1</v>
      </c>
      <c r="H1987">
        <v>331.95</v>
      </c>
      <c r="I1987">
        <v>331.95</v>
      </c>
      <c r="J1987">
        <v>26</v>
      </c>
      <c r="K1987" t="s">
        <v>21</v>
      </c>
      <c r="L1987">
        <v>2019</v>
      </c>
      <c r="M1987">
        <v>9</v>
      </c>
    </row>
    <row r="1988" spans="1:13" x14ac:dyDescent="0.25">
      <c r="A1988">
        <v>101147</v>
      </c>
      <c r="B1988" t="s">
        <v>709</v>
      </c>
      <c r="C1988" t="s">
        <v>14</v>
      </c>
      <c r="D1988" t="s">
        <v>19</v>
      </c>
      <c r="E1988" t="s">
        <v>495</v>
      </c>
      <c r="F1988" s="1">
        <v>43133.450462962966</v>
      </c>
      <c r="G1988">
        <v>1</v>
      </c>
      <c r="H1988">
        <v>146</v>
      </c>
      <c r="I1988">
        <v>146</v>
      </c>
      <c r="J1988">
        <v>26</v>
      </c>
      <c r="K1988" t="s">
        <v>21</v>
      </c>
      <c r="L1988">
        <v>2018</v>
      </c>
      <c r="M1988">
        <v>2</v>
      </c>
    </row>
    <row r="1989" spans="1:13" x14ac:dyDescent="0.25">
      <c r="A1989">
        <v>101147</v>
      </c>
      <c r="B1989" t="s">
        <v>709</v>
      </c>
      <c r="C1989" t="s">
        <v>14</v>
      </c>
      <c r="D1989" t="s">
        <v>19</v>
      </c>
      <c r="E1989" t="s">
        <v>495</v>
      </c>
      <c r="F1989" s="1">
        <v>43325.316087962965</v>
      </c>
      <c r="G1989">
        <v>1</v>
      </c>
      <c r="H1989">
        <v>145.85</v>
      </c>
      <c r="I1989">
        <v>145.85</v>
      </c>
      <c r="J1989">
        <v>26</v>
      </c>
      <c r="K1989" t="s">
        <v>21</v>
      </c>
      <c r="L1989">
        <v>2018</v>
      </c>
      <c r="M1989">
        <v>8</v>
      </c>
    </row>
    <row r="1990" spans="1:13" x14ac:dyDescent="0.25">
      <c r="A1990">
        <v>101147</v>
      </c>
      <c r="B1990" t="s">
        <v>709</v>
      </c>
      <c r="C1990" t="s">
        <v>14</v>
      </c>
      <c r="D1990" t="s">
        <v>19</v>
      </c>
      <c r="E1990" t="s">
        <v>495</v>
      </c>
      <c r="F1990" s="1">
        <v>43679.472754629627</v>
      </c>
      <c r="G1990">
        <v>1</v>
      </c>
      <c r="H1990">
        <v>162.68</v>
      </c>
      <c r="I1990">
        <v>162.68</v>
      </c>
      <c r="J1990">
        <v>26</v>
      </c>
      <c r="K1990" t="s">
        <v>21</v>
      </c>
      <c r="L1990">
        <v>2019</v>
      </c>
      <c r="M1990">
        <v>8</v>
      </c>
    </row>
    <row r="1991" spans="1:13" x14ac:dyDescent="0.25">
      <c r="A1991">
        <v>101147</v>
      </c>
      <c r="B1991" t="s">
        <v>709</v>
      </c>
      <c r="C1991" t="s">
        <v>14</v>
      </c>
      <c r="D1991" t="s">
        <v>19</v>
      </c>
      <c r="E1991" t="s">
        <v>495</v>
      </c>
      <c r="F1991" s="1">
        <v>43714.459502314814</v>
      </c>
      <c r="G1991">
        <v>1</v>
      </c>
      <c r="H1991">
        <v>161.1</v>
      </c>
      <c r="I1991">
        <v>161.1</v>
      </c>
      <c r="J1991">
        <v>26</v>
      </c>
      <c r="K1991" t="s">
        <v>21</v>
      </c>
      <c r="L1991">
        <v>2019</v>
      </c>
      <c r="M1991">
        <v>9</v>
      </c>
    </row>
    <row r="1992" spans="1:13" x14ac:dyDescent="0.25">
      <c r="A1992">
        <v>210078</v>
      </c>
      <c r="B1992" t="s">
        <v>710</v>
      </c>
      <c r="C1992" t="s">
        <v>14</v>
      </c>
      <c r="D1992" t="s">
        <v>19</v>
      </c>
      <c r="E1992" t="s">
        <v>711</v>
      </c>
      <c r="F1992" s="1">
        <v>43223.54583333333</v>
      </c>
      <c r="G1992">
        <v>1</v>
      </c>
      <c r="H1992">
        <v>307.35000000000002</v>
      </c>
      <c r="I1992">
        <v>307.35000000000002</v>
      </c>
      <c r="J1992">
        <v>26</v>
      </c>
      <c r="K1992" t="s">
        <v>21</v>
      </c>
      <c r="L1992">
        <v>2018</v>
      </c>
      <c r="M1992">
        <v>5</v>
      </c>
    </row>
    <row r="1993" spans="1:13" x14ac:dyDescent="0.25">
      <c r="A1993">
        <v>191922</v>
      </c>
      <c r="B1993" t="s">
        <v>712</v>
      </c>
      <c r="C1993" t="s">
        <v>14</v>
      </c>
      <c r="D1993" t="s">
        <v>19</v>
      </c>
      <c r="E1993" t="s">
        <v>713</v>
      </c>
      <c r="F1993" s="1">
        <v>43329.444872685184</v>
      </c>
      <c r="G1993">
        <v>1</v>
      </c>
      <c r="H1993">
        <v>92.43</v>
      </c>
      <c r="I1993">
        <v>92.43</v>
      </c>
      <c r="J1993">
        <v>26</v>
      </c>
      <c r="K1993" t="s">
        <v>21</v>
      </c>
      <c r="L1993">
        <v>2018</v>
      </c>
      <c r="M1993">
        <v>8</v>
      </c>
    </row>
    <row r="1994" spans="1:13" x14ac:dyDescent="0.25">
      <c r="A1994">
        <v>191922</v>
      </c>
      <c r="B1994" t="s">
        <v>712</v>
      </c>
      <c r="C1994" t="s">
        <v>14</v>
      </c>
      <c r="D1994" t="s">
        <v>19</v>
      </c>
      <c r="E1994" t="s">
        <v>713</v>
      </c>
      <c r="F1994" s="1">
        <v>43329.444872685184</v>
      </c>
      <c r="G1994">
        <v>1</v>
      </c>
      <c r="H1994">
        <v>92.43</v>
      </c>
      <c r="I1994">
        <v>92.43</v>
      </c>
      <c r="J1994">
        <v>26</v>
      </c>
      <c r="K1994" t="s">
        <v>21</v>
      </c>
      <c r="L1994">
        <v>2018</v>
      </c>
      <c r="M1994">
        <v>8</v>
      </c>
    </row>
    <row r="1995" spans="1:13" x14ac:dyDescent="0.25">
      <c r="A1995">
        <v>191922</v>
      </c>
      <c r="B1995" t="s">
        <v>712</v>
      </c>
      <c r="C1995" t="s">
        <v>14</v>
      </c>
      <c r="D1995" t="s">
        <v>19</v>
      </c>
      <c r="E1995" t="s">
        <v>713</v>
      </c>
      <c r="F1995" s="1">
        <v>43406.400243055556</v>
      </c>
      <c r="G1995">
        <v>2</v>
      </c>
      <c r="H1995">
        <v>92.43</v>
      </c>
      <c r="I1995">
        <v>184.86</v>
      </c>
      <c r="J1995">
        <v>26</v>
      </c>
      <c r="K1995" t="s">
        <v>21</v>
      </c>
      <c r="L1995">
        <v>2018</v>
      </c>
      <c r="M1995">
        <v>11</v>
      </c>
    </row>
    <row r="1996" spans="1:13" x14ac:dyDescent="0.25">
      <c r="A1996">
        <v>191922</v>
      </c>
      <c r="B1996" t="s">
        <v>712</v>
      </c>
      <c r="C1996" t="s">
        <v>14</v>
      </c>
      <c r="D1996" t="s">
        <v>19</v>
      </c>
      <c r="E1996" t="s">
        <v>713</v>
      </c>
      <c r="F1996" s="1">
        <v>43511.404502314814</v>
      </c>
      <c r="G1996">
        <v>1</v>
      </c>
      <c r="H1996">
        <v>92.43</v>
      </c>
      <c r="I1996">
        <v>92.43</v>
      </c>
      <c r="J1996">
        <v>26</v>
      </c>
      <c r="K1996" t="s">
        <v>21</v>
      </c>
      <c r="L1996">
        <v>2019</v>
      </c>
      <c r="M1996">
        <v>2</v>
      </c>
    </row>
    <row r="1997" spans="1:13" x14ac:dyDescent="0.25">
      <c r="A1997">
        <v>191922</v>
      </c>
      <c r="B1997" t="s">
        <v>712</v>
      </c>
      <c r="C1997" t="s">
        <v>14</v>
      </c>
      <c r="D1997" t="s">
        <v>19</v>
      </c>
      <c r="E1997" t="s">
        <v>713</v>
      </c>
      <c r="F1997" s="1">
        <v>43602.504305555558</v>
      </c>
      <c r="G1997">
        <v>1</v>
      </c>
      <c r="H1997">
        <v>92.43</v>
      </c>
      <c r="I1997">
        <v>92.43</v>
      </c>
      <c r="J1997">
        <v>26</v>
      </c>
      <c r="K1997" t="s">
        <v>21</v>
      </c>
      <c r="L1997">
        <v>2019</v>
      </c>
      <c r="M1997">
        <v>5</v>
      </c>
    </row>
    <row r="1998" spans="1:13" x14ac:dyDescent="0.25">
      <c r="A1998">
        <v>191922</v>
      </c>
      <c r="B1998" t="s">
        <v>712</v>
      </c>
      <c r="C1998" t="s">
        <v>14</v>
      </c>
      <c r="D1998" t="s">
        <v>19</v>
      </c>
      <c r="E1998" t="s">
        <v>713</v>
      </c>
      <c r="F1998" s="1">
        <v>43609.430601851855</v>
      </c>
      <c r="G1998">
        <v>2</v>
      </c>
      <c r="H1998">
        <v>92.43</v>
      </c>
      <c r="I1998">
        <v>184.86</v>
      </c>
      <c r="J1998">
        <v>26</v>
      </c>
      <c r="K1998" t="s">
        <v>21</v>
      </c>
      <c r="L1998">
        <v>2019</v>
      </c>
      <c r="M1998">
        <v>5</v>
      </c>
    </row>
    <row r="1999" spans="1:13" x14ac:dyDescent="0.25">
      <c r="A1999">
        <v>208204</v>
      </c>
      <c r="B1999" t="s">
        <v>714</v>
      </c>
      <c r="C1999" t="s">
        <v>14</v>
      </c>
      <c r="D1999" t="s">
        <v>19</v>
      </c>
      <c r="E1999" t="s">
        <v>713</v>
      </c>
      <c r="F1999" s="1">
        <v>43280.351493055554</v>
      </c>
      <c r="G1999">
        <v>2</v>
      </c>
      <c r="H1999">
        <v>48.98</v>
      </c>
      <c r="I1999">
        <v>97.96</v>
      </c>
      <c r="J1999">
        <v>26</v>
      </c>
      <c r="K1999" t="s">
        <v>21</v>
      </c>
      <c r="L1999">
        <v>2018</v>
      </c>
      <c r="M1999">
        <v>6</v>
      </c>
    </row>
    <row r="2000" spans="1:13" x14ac:dyDescent="0.25">
      <c r="A2000">
        <v>208204</v>
      </c>
      <c r="B2000" t="s">
        <v>714</v>
      </c>
      <c r="C2000" t="s">
        <v>14</v>
      </c>
      <c r="D2000" t="s">
        <v>19</v>
      </c>
      <c r="E2000" t="s">
        <v>713</v>
      </c>
      <c r="F2000" s="1">
        <v>43448.426979166667</v>
      </c>
      <c r="G2000">
        <v>2</v>
      </c>
      <c r="H2000">
        <v>48.98</v>
      </c>
      <c r="I2000">
        <v>97.96</v>
      </c>
      <c r="J2000">
        <v>26</v>
      </c>
      <c r="K2000" t="s">
        <v>21</v>
      </c>
      <c r="L2000">
        <v>2018</v>
      </c>
      <c r="M2000">
        <v>12</v>
      </c>
    </row>
    <row r="2001" spans="1:13" x14ac:dyDescent="0.25">
      <c r="A2001">
        <v>208204</v>
      </c>
      <c r="B2001" t="s">
        <v>714</v>
      </c>
      <c r="C2001" t="s">
        <v>14</v>
      </c>
      <c r="D2001" t="s">
        <v>19</v>
      </c>
      <c r="E2001" t="s">
        <v>713</v>
      </c>
      <c r="F2001" s="1">
        <v>43580.54246527778</v>
      </c>
      <c r="G2001">
        <v>2</v>
      </c>
      <c r="H2001">
        <v>48.98</v>
      </c>
      <c r="I2001">
        <v>97.96</v>
      </c>
      <c r="J2001">
        <v>26</v>
      </c>
      <c r="K2001" t="s">
        <v>21</v>
      </c>
      <c r="L2001">
        <v>2019</v>
      </c>
      <c r="M2001">
        <v>4</v>
      </c>
    </row>
    <row r="2002" spans="1:13" x14ac:dyDescent="0.25">
      <c r="A2002">
        <v>208203</v>
      </c>
      <c r="B2002" t="s">
        <v>715</v>
      </c>
      <c r="C2002" t="s">
        <v>14</v>
      </c>
      <c r="D2002" t="s">
        <v>19</v>
      </c>
      <c r="E2002" t="s">
        <v>713</v>
      </c>
      <c r="F2002" s="1">
        <v>43580.54246527778</v>
      </c>
      <c r="G2002">
        <v>1</v>
      </c>
      <c r="H2002">
        <v>97.97</v>
      </c>
      <c r="I2002">
        <v>97.97</v>
      </c>
      <c r="J2002">
        <v>26</v>
      </c>
      <c r="K2002" t="s">
        <v>21</v>
      </c>
      <c r="L2002">
        <v>2019</v>
      </c>
      <c r="M2002">
        <v>4</v>
      </c>
    </row>
    <row r="2003" spans="1:13" x14ac:dyDescent="0.25">
      <c r="A2003">
        <v>208203</v>
      </c>
      <c r="B2003" t="s">
        <v>715</v>
      </c>
      <c r="C2003" t="s">
        <v>14</v>
      </c>
      <c r="D2003" t="s">
        <v>19</v>
      </c>
      <c r="E2003" t="s">
        <v>713</v>
      </c>
      <c r="F2003" s="1">
        <v>43707.40221064815</v>
      </c>
      <c r="G2003">
        <v>1</v>
      </c>
      <c r="H2003">
        <v>98.07</v>
      </c>
      <c r="I2003">
        <v>98.07</v>
      </c>
      <c r="J2003">
        <v>26</v>
      </c>
      <c r="K2003" t="s">
        <v>21</v>
      </c>
      <c r="L2003">
        <v>2019</v>
      </c>
      <c r="M2003">
        <v>8</v>
      </c>
    </row>
    <row r="2004" spans="1:13" x14ac:dyDescent="0.25">
      <c r="A2004">
        <v>112356</v>
      </c>
      <c r="B2004" t="s">
        <v>716</v>
      </c>
      <c r="C2004" t="s">
        <v>14</v>
      </c>
      <c r="D2004" t="s">
        <v>19</v>
      </c>
      <c r="E2004" t="s">
        <v>713</v>
      </c>
      <c r="F2004" s="1">
        <v>43182.316793981481</v>
      </c>
      <c r="G2004">
        <v>1</v>
      </c>
      <c r="H2004">
        <v>162.16</v>
      </c>
      <c r="I2004">
        <v>162.16</v>
      </c>
      <c r="J2004">
        <v>26</v>
      </c>
      <c r="K2004" t="s">
        <v>21</v>
      </c>
      <c r="L2004">
        <v>2018</v>
      </c>
      <c r="M2004">
        <v>3</v>
      </c>
    </row>
    <row r="2005" spans="1:13" x14ac:dyDescent="0.25">
      <c r="A2005">
        <v>208206</v>
      </c>
      <c r="B2005" t="s">
        <v>717</v>
      </c>
      <c r="C2005" t="s">
        <v>14</v>
      </c>
      <c r="D2005" t="s">
        <v>19</v>
      </c>
      <c r="E2005" t="s">
        <v>713</v>
      </c>
      <c r="F2005" s="1">
        <v>43266.421979166669</v>
      </c>
      <c r="G2005">
        <v>1</v>
      </c>
      <c r="H2005">
        <v>162.15</v>
      </c>
      <c r="I2005">
        <v>162.15</v>
      </c>
      <c r="J2005">
        <v>26</v>
      </c>
      <c r="K2005" t="s">
        <v>21</v>
      </c>
      <c r="L2005">
        <v>2018</v>
      </c>
      <c r="M2005">
        <v>6</v>
      </c>
    </row>
    <row r="2006" spans="1:13" x14ac:dyDescent="0.25">
      <c r="A2006">
        <v>208207</v>
      </c>
      <c r="B2006" t="s">
        <v>718</v>
      </c>
      <c r="C2006" t="s">
        <v>14</v>
      </c>
      <c r="D2006" t="s">
        <v>19</v>
      </c>
      <c r="E2006" t="s">
        <v>713</v>
      </c>
      <c r="F2006" s="1">
        <v>43182.316793981481</v>
      </c>
      <c r="G2006">
        <v>1</v>
      </c>
      <c r="H2006">
        <v>81.099999999999994</v>
      </c>
      <c r="I2006">
        <v>81.099999999999994</v>
      </c>
      <c r="J2006">
        <v>26</v>
      </c>
      <c r="K2006" t="s">
        <v>21</v>
      </c>
      <c r="L2006">
        <v>2018</v>
      </c>
      <c r="M2006">
        <v>3</v>
      </c>
    </row>
    <row r="2007" spans="1:13" x14ac:dyDescent="0.25">
      <c r="A2007">
        <v>208207</v>
      </c>
      <c r="B2007" t="s">
        <v>718</v>
      </c>
      <c r="C2007" t="s">
        <v>14</v>
      </c>
      <c r="D2007" t="s">
        <v>19</v>
      </c>
      <c r="E2007" t="s">
        <v>713</v>
      </c>
      <c r="F2007" s="1">
        <v>43182.316793981481</v>
      </c>
      <c r="G2007">
        <v>1</v>
      </c>
      <c r="H2007">
        <v>81.09</v>
      </c>
      <c r="I2007">
        <v>81.09</v>
      </c>
      <c r="J2007">
        <v>26</v>
      </c>
      <c r="K2007" t="s">
        <v>21</v>
      </c>
      <c r="L2007">
        <v>2018</v>
      </c>
      <c r="M2007">
        <v>3</v>
      </c>
    </row>
    <row r="2008" spans="1:13" x14ac:dyDescent="0.25">
      <c r="A2008">
        <v>848866</v>
      </c>
      <c r="B2008" t="s">
        <v>719</v>
      </c>
      <c r="C2008" t="s">
        <v>14</v>
      </c>
      <c r="D2008" t="s">
        <v>19</v>
      </c>
      <c r="E2008" t="s">
        <v>720</v>
      </c>
      <c r="F2008" s="1">
        <v>43133.450462962966</v>
      </c>
      <c r="G2008">
        <v>1</v>
      </c>
      <c r="H2008">
        <v>255.42</v>
      </c>
      <c r="I2008">
        <v>255.42</v>
      </c>
      <c r="J2008">
        <v>26</v>
      </c>
      <c r="K2008" t="s">
        <v>21</v>
      </c>
      <c r="L2008">
        <v>2018</v>
      </c>
      <c r="M2008">
        <v>2</v>
      </c>
    </row>
    <row r="2009" spans="1:13" x14ac:dyDescent="0.25">
      <c r="A2009">
        <v>848866</v>
      </c>
      <c r="B2009" t="s">
        <v>719</v>
      </c>
      <c r="C2009" t="s">
        <v>14</v>
      </c>
      <c r="D2009" t="s">
        <v>19</v>
      </c>
      <c r="E2009" t="s">
        <v>720</v>
      </c>
      <c r="F2009" s="1">
        <v>43133.450462962966</v>
      </c>
      <c r="G2009">
        <v>1</v>
      </c>
      <c r="H2009">
        <v>255.42</v>
      </c>
      <c r="I2009">
        <v>255.42</v>
      </c>
      <c r="J2009">
        <v>26</v>
      </c>
      <c r="K2009" t="s">
        <v>21</v>
      </c>
      <c r="L2009">
        <v>2018</v>
      </c>
      <c r="M2009">
        <v>2</v>
      </c>
    </row>
    <row r="2010" spans="1:13" x14ac:dyDescent="0.25">
      <c r="A2010">
        <v>848866</v>
      </c>
      <c r="B2010" t="s">
        <v>719</v>
      </c>
      <c r="C2010" t="s">
        <v>14</v>
      </c>
      <c r="D2010" t="s">
        <v>19</v>
      </c>
      <c r="E2010" t="s">
        <v>720</v>
      </c>
      <c r="F2010" s="1">
        <v>43223.54583333333</v>
      </c>
      <c r="G2010">
        <v>2</v>
      </c>
      <c r="H2010">
        <v>255.42</v>
      </c>
      <c r="I2010">
        <v>510.84</v>
      </c>
      <c r="J2010">
        <v>26</v>
      </c>
      <c r="K2010" t="s">
        <v>21</v>
      </c>
      <c r="L2010">
        <v>2018</v>
      </c>
      <c r="M2010">
        <v>5</v>
      </c>
    </row>
    <row r="2011" spans="1:13" x14ac:dyDescent="0.25">
      <c r="A2011">
        <v>848866</v>
      </c>
      <c r="B2011" t="s">
        <v>719</v>
      </c>
      <c r="C2011" t="s">
        <v>14</v>
      </c>
      <c r="D2011" t="s">
        <v>19</v>
      </c>
      <c r="E2011" t="s">
        <v>720</v>
      </c>
      <c r="F2011" s="1">
        <v>43266.421979166669</v>
      </c>
      <c r="G2011">
        <v>1</v>
      </c>
      <c r="H2011">
        <v>255.4</v>
      </c>
      <c r="I2011">
        <v>255.4</v>
      </c>
      <c r="J2011">
        <v>26</v>
      </c>
      <c r="K2011" t="s">
        <v>21</v>
      </c>
      <c r="L2011">
        <v>2018</v>
      </c>
      <c r="M2011">
        <v>6</v>
      </c>
    </row>
    <row r="2012" spans="1:13" x14ac:dyDescent="0.25">
      <c r="A2012">
        <v>848866</v>
      </c>
      <c r="B2012" t="s">
        <v>719</v>
      </c>
      <c r="C2012" t="s">
        <v>14</v>
      </c>
      <c r="D2012" t="s">
        <v>19</v>
      </c>
      <c r="E2012" t="s">
        <v>720</v>
      </c>
      <c r="F2012" s="1">
        <v>43336.410324074073</v>
      </c>
      <c r="G2012">
        <v>2</v>
      </c>
      <c r="H2012">
        <v>252.92</v>
      </c>
      <c r="I2012">
        <v>505.84</v>
      </c>
      <c r="J2012">
        <v>26</v>
      </c>
      <c r="K2012" t="s">
        <v>21</v>
      </c>
      <c r="L2012">
        <v>2018</v>
      </c>
      <c r="M2012">
        <v>8</v>
      </c>
    </row>
    <row r="2013" spans="1:13" x14ac:dyDescent="0.25">
      <c r="A2013">
        <v>848866</v>
      </c>
      <c r="B2013" t="s">
        <v>719</v>
      </c>
      <c r="C2013" t="s">
        <v>14</v>
      </c>
      <c r="D2013" t="s">
        <v>19</v>
      </c>
      <c r="E2013" t="s">
        <v>720</v>
      </c>
      <c r="F2013" s="1">
        <v>43413.401238425926</v>
      </c>
      <c r="G2013">
        <v>2</v>
      </c>
      <c r="H2013">
        <v>255.4</v>
      </c>
      <c r="I2013">
        <v>510.8</v>
      </c>
      <c r="J2013">
        <v>26</v>
      </c>
      <c r="K2013" t="s">
        <v>21</v>
      </c>
      <c r="L2013">
        <v>2018</v>
      </c>
      <c r="M2013">
        <v>11</v>
      </c>
    </row>
    <row r="2014" spans="1:13" x14ac:dyDescent="0.25">
      <c r="A2014">
        <v>119653</v>
      </c>
      <c r="B2014" t="s">
        <v>721</v>
      </c>
      <c r="C2014" t="s">
        <v>14</v>
      </c>
      <c r="D2014" t="s">
        <v>19</v>
      </c>
      <c r="E2014" t="s">
        <v>720</v>
      </c>
      <c r="F2014" s="1">
        <v>43469.533055555556</v>
      </c>
      <c r="G2014">
        <v>1</v>
      </c>
      <c r="H2014">
        <v>157.38</v>
      </c>
      <c r="I2014">
        <v>157.38</v>
      </c>
      <c r="J2014">
        <v>26</v>
      </c>
      <c r="K2014" t="s">
        <v>21</v>
      </c>
      <c r="L2014">
        <v>2019</v>
      </c>
      <c r="M2014">
        <v>1</v>
      </c>
    </row>
    <row r="2015" spans="1:13" x14ac:dyDescent="0.25">
      <c r="A2015">
        <v>119653</v>
      </c>
      <c r="B2015" t="s">
        <v>721</v>
      </c>
      <c r="C2015" t="s">
        <v>14</v>
      </c>
      <c r="D2015" t="s">
        <v>19</v>
      </c>
      <c r="E2015" t="s">
        <v>720</v>
      </c>
      <c r="F2015" s="1">
        <v>43469.533055555556</v>
      </c>
      <c r="G2015">
        <v>2</v>
      </c>
      <c r="H2015">
        <v>157.38</v>
      </c>
      <c r="I2015">
        <v>314.76</v>
      </c>
      <c r="J2015">
        <v>26</v>
      </c>
      <c r="K2015" t="s">
        <v>21</v>
      </c>
      <c r="L2015">
        <v>2019</v>
      </c>
      <c r="M2015">
        <v>1</v>
      </c>
    </row>
    <row r="2016" spans="1:13" x14ac:dyDescent="0.25">
      <c r="A2016">
        <v>119653</v>
      </c>
      <c r="B2016" t="s">
        <v>721</v>
      </c>
      <c r="C2016" t="s">
        <v>14</v>
      </c>
      <c r="D2016" t="s">
        <v>19</v>
      </c>
      <c r="E2016" t="s">
        <v>720</v>
      </c>
      <c r="F2016" s="1">
        <v>43602.504305555558</v>
      </c>
      <c r="G2016">
        <v>1</v>
      </c>
      <c r="H2016">
        <v>157.38</v>
      </c>
      <c r="I2016">
        <v>157.38</v>
      </c>
      <c r="J2016">
        <v>26</v>
      </c>
      <c r="K2016" t="s">
        <v>21</v>
      </c>
      <c r="L2016">
        <v>2019</v>
      </c>
      <c r="M2016">
        <v>5</v>
      </c>
    </row>
    <row r="2017" spans="1:13" x14ac:dyDescent="0.25">
      <c r="A2017">
        <v>119653</v>
      </c>
      <c r="B2017" t="s">
        <v>721</v>
      </c>
      <c r="C2017" t="s">
        <v>14</v>
      </c>
      <c r="D2017" t="s">
        <v>19</v>
      </c>
      <c r="E2017" t="s">
        <v>720</v>
      </c>
      <c r="F2017" s="1">
        <v>43602.504305555558</v>
      </c>
      <c r="G2017">
        <v>1</v>
      </c>
      <c r="H2017">
        <v>157.38</v>
      </c>
      <c r="I2017">
        <v>157.38</v>
      </c>
      <c r="J2017">
        <v>26</v>
      </c>
      <c r="K2017" t="s">
        <v>21</v>
      </c>
      <c r="L2017">
        <v>2019</v>
      </c>
      <c r="M2017">
        <v>5</v>
      </c>
    </row>
    <row r="2018" spans="1:13" x14ac:dyDescent="0.25">
      <c r="A2018">
        <v>848866</v>
      </c>
      <c r="B2018" t="s">
        <v>719</v>
      </c>
      <c r="C2018" t="s">
        <v>14</v>
      </c>
      <c r="D2018" t="s">
        <v>19</v>
      </c>
      <c r="E2018" t="s">
        <v>720</v>
      </c>
      <c r="F2018" s="1">
        <v>43644.407395833332</v>
      </c>
      <c r="G2018">
        <v>1</v>
      </c>
      <c r="H2018">
        <v>255.4</v>
      </c>
      <c r="I2018">
        <v>255.4</v>
      </c>
      <c r="J2018">
        <v>26</v>
      </c>
      <c r="K2018" t="s">
        <v>21</v>
      </c>
      <c r="L2018">
        <v>2019</v>
      </c>
      <c r="M2018">
        <v>6</v>
      </c>
    </row>
    <row r="2019" spans="1:13" x14ac:dyDescent="0.25">
      <c r="A2019">
        <v>848866</v>
      </c>
      <c r="B2019" t="s">
        <v>719</v>
      </c>
      <c r="C2019" t="s">
        <v>14</v>
      </c>
      <c r="D2019" t="s">
        <v>19</v>
      </c>
      <c r="E2019" t="s">
        <v>720</v>
      </c>
      <c r="F2019" s="1">
        <v>43650.492685185185</v>
      </c>
      <c r="G2019">
        <v>1</v>
      </c>
      <c r="H2019">
        <v>255.4</v>
      </c>
      <c r="I2019">
        <v>255.4</v>
      </c>
      <c r="J2019">
        <v>26</v>
      </c>
      <c r="K2019" t="s">
        <v>21</v>
      </c>
      <c r="L2019">
        <v>2019</v>
      </c>
      <c r="M2019">
        <v>7</v>
      </c>
    </row>
    <row r="2020" spans="1:13" x14ac:dyDescent="0.25">
      <c r="A2020">
        <v>848866</v>
      </c>
      <c r="B2020" t="s">
        <v>719</v>
      </c>
      <c r="C2020" t="s">
        <v>14</v>
      </c>
      <c r="D2020" t="s">
        <v>19</v>
      </c>
      <c r="E2020" t="s">
        <v>720</v>
      </c>
      <c r="F2020" s="1">
        <v>43658.408333333333</v>
      </c>
      <c r="G2020">
        <v>2</v>
      </c>
      <c r="H2020">
        <v>255.67</v>
      </c>
      <c r="I2020">
        <v>511.34</v>
      </c>
      <c r="J2020">
        <v>26</v>
      </c>
      <c r="K2020" t="s">
        <v>21</v>
      </c>
      <c r="L2020">
        <v>2019</v>
      </c>
      <c r="M2020">
        <v>7</v>
      </c>
    </row>
    <row r="2021" spans="1:13" x14ac:dyDescent="0.25">
      <c r="A2021">
        <v>848866</v>
      </c>
      <c r="B2021" t="s">
        <v>719</v>
      </c>
      <c r="C2021" t="s">
        <v>14</v>
      </c>
      <c r="D2021" t="s">
        <v>19</v>
      </c>
      <c r="E2021" t="s">
        <v>720</v>
      </c>
      <c r="F2021" s="1">
        <v>43728.473703703705</v>
      </c>
      <c r="G2021">
        <v>2</v>
      </c>
      <c r="H2021">
        <v>255.1</v>
      </c>
      <c r="I2021">
        <v>510.2</v>
      </c>
      <c r="J2021">
        <v>26</v>
      </c>
      <c r="K2021" t="s">
        <v>21</v>
      </c>
      <c r="L2021">
        <v>2019</v>
      </c>
      <c r="M2021">
        <v>9</v>
      </c>
    </row>
    <row r="2022" spans="1:13" x14ac:dyDescent="0.25">
      <c r="A2022">
        <v>848866</v>
      </c>
      <c r="B2022" t="s">
        <v>719</v>
      </c>
      <c r="C2022" t="s">
        <v>14</v>
      </c>
      <c r="D2022" t="s">
        <v>19</v>
      </c>
      <c r="E2022" t="s">
        <v>720</v>
      </c>
      <c r="F2022" s="1">
        <v>43735.376712962963</v>
      </c>
      <c r="G2022">
        <v>2</v>
      </c>
      <c r="H2022">
        <v>255.1</v>
      </c>
      <c r="I2022">
        <v>510.2</v>
      </c>
      <c r="J2022">
        <v>26</v>
      </c>
      <c r="K2022" t="s">
        <v>21</v>
      </c>
      <c r="L2022">
        <v>2019</v>
      </c>
      <c r="M2022">
        <v>9</v>
      </c>
    </row>
    <row r="2023" spans="1:13" x14ac:dyDescent="0.25">
      <c r="A2023">
        <v>848866</v>
      </c>
      <c r="B2023" t="s">
        <v>719</v>
      </c>
      <c r="C2023" t="s">
        <v>14</v>
      </c>
      <c r="D2023" t="s">
        <v>19</v>
      </c>
      <c r="E2023" t="s">
        <v>720</v>
      </c>
      <c r="F2023" s="1">
        <v>43770.401817129627</v>
      </c>
      <c r="G2023">
        <v>2</v>
      </c>
      <c r="H2023">
        <v>255.1</v>
      </c>
      <c r="I2023">
        <v>510.2</v>
      </c>
      <c r="J2023">
        <v>26</v>
      </c>
      <c r="K2023" t="s">
        <v>21</v>
      </c>
      <c r="L2023">
        <v>2019</v>
      </c>
      <c r="M2023">
        <v>11</v>
      </c>
    </row>
    <row r="2024" spans="1:13" x14ac:dyDescent="0.25">
      <c r="A2024">
        <v>848866</v>
      </c>
      <c r="B2024" t="s">
        <v>719</v>
      </c>
      <c r="C2024" t="s">
        <v>14</v>
      </c>
      <c r="D2024" t="s">
        <v>19</v>
      </c>
      <c r="E2024" t="s">
        <v>720</v>
      </c>
      <c r="F2024" s="1">
        <v>43791.438564814816</v>
      </c>
      <c r="G2024">
        <v>1</v>
      </c>
      <c r="H2024">
        <v>255.1</v>
      </c>
      <c r="I2024">
        <v>255.1</v>
      </c>
      <c r="J2024">
        <v>26</v>
      </c>
      <c r="K2024" t="s">
        <v>21</v>
      </c>
      <c r="L2024">
        <v>2019</v>
      </c>
      <c r="M2024">
        <v>11</v>
      </c>
    </row>
    <row r="2025" spans="1:13" x14ac:dyDescent="0.25">
      <c r="A2025">
        <v>149014</v>
      </c>
      <c r="B2025" t="s">
        <v>722</v>
      </c>
      <c r="C2025" t="s">
        <v>14</v>
      </c>
      <c r="D2025" t="s">
        <v>19</v>
      </c>
      <c r="E2025" t="s">
        <v>723</v>
      </c>
      <c r="F2025" s="1">
        <v>43434.351099537038</v>
      </c>
      <c r="G2025">
        <v>1</v>
      </c>
      <c r="H2025">
        <v>100.5</v>
      </c>
      <c r="I2025">
        <v>100.5</v>
      </c>
      <c r="J2025">
        <v>26</v>
      </c>
      <c r="K2025" t="s">
        <v>21</v>
      </c>
      <c r="L2025">
        <v>2018</v>
      </c>
      <c r="M2025">
        <v>11</v>
      </c>
    </row>
    <row r="2026" spans="1:13" x14ac:dyDescent="0.25">
      <c r="A2026">
        <v>117162</v>
      </c>
      <c r="B2026" t="s">
        <v>724</v>
      </c>
      <c r="C2026" t="s">
        <v>14</v>
      </c>
      <c r="D2026" t="s">
        <v>19</v>
      </c>
      <c r="E2026" t="s">
        <v>725</v>
      </c>
      <c r="F2026" s="1">
        <v>43133.450462962966</v>
      </c>
      <c r="G2026">
        <v>2</v>
      </c>
      <c r="H2026">
        <v>126.4</v>
      </c>
      <c r="I2026">
        <v>252.8</v>
      </c>
      <c r="J2026">
        <v>26</v>
      </c>
      <c r="K2026" t="s">
        <v>21</v>
      </c>
      <c r="L2026">
        <v>2018</v>
      </c>
      <c r="M2026">
        <v>2</v>
      </c>
    </row>
    <row r="2027" spans="1:13" x14ac:dyDescent="0.25">
      <c r="A2027">
        <v>155777</v>
      </c>
      <c r="B2027" t="s">
        <v>726</v>
      </c>
      <c r="C2027" t="s">
        <v>14</v>
      </c>
      <c r="D2027" t="s">
        <v>19</v>
      </c>
      <c r="E2027" t="s">
        <v>725</v>
      </c>
      <c r="F2027" s="1">
        <v>43392.364444444444</v>
      </c>
      <c r="G2027">
        <v>1</v>
      </c>
      <c r="H2027">
        <v>244.49</v>
      </c>
      <c r="I2027">
        <v>244.49</v>
      </c>
      <c r="J2027">
        <v>26</v>
      </c>
      <c r="K2027" t="s">
        <v>21</v>
      </c>
      <c r="L2027">
        <v>2018</v>
      </c>
      <c r="M2027">
        <v>10</v>
      </c>
    </row>
    <row r="2028" spans="1:13" x14ac:dyDescent="0.25">
      <c r="A2028">
        <v>844145</v>
      </c>
      <c r="B2028" t="s">
        <v>727</v>
      </c>
      <c r="C2028" t="s">
        <v>14</v>
      </c>
      <c r="D2028" t="s">
        <v>19</v>
      </c>
      <c r="E2028" t="s">
        <v>728</v>
      </c>
      <c r="F2028" s="1">
        <v>43147.419270833336</v>
      </c>
      <c r="G2028">
        <v>3</v>
      </c>
      <c r="H2028">
        <v>33.22</v>
      </c>
      <c r="I2028">
        <v>99.66</v>
      </c>
      <c r="J2028">
        <v>26</v>
      </c>
      <c r="K2028" t="s">
        <v>21</v>
      </c>
      <c r="L2028">
        <v>2018</v>
      </c>
      <c r="M2028">
        <v>2</v>
      </c>
    </row>
    <row r="2029" spans="1:13" x14ac:dyDescent="0.25">
      <c r="A2029">
        <v>844145</v>
      </c>
      <c r="B2029" t="s">
        <v>727</v>
      </c>
      <c r="C2029" t="s">
        <v>14</v>
      </c>
      <c r="D2029" t="s">
        <v>19</v>
      </c>
      <c r="E2029" t="s">
        <v>728</v>
      </c>
      <c r="F2029" s="1">
        <v>43259.410729166666</v>
      </c>
      <c r="G2029">
        <v>2</v>
      </c>
      <c r="H2029">
        <v>36.909999999999997</v>
      </c>
      <c r="I2029">
        <v>73.819999999999993</v>
      </c>
      <c r="J2029">
        <v>26</v>
      </c>
      <c r="K2029" t="s">
        <v>21</v>
      </c>
      <c r="L2029">
        <v>2018</v>
      </c>
      <c r="M2029">
        <v>6</v>
      </c>
    </row>
    <row r="2030" spans="1:13" x14ac:dyDescent="0.25">
      <c r="A2030">
        <v>844145</v>
      </c>
      <c r="B2030" t="s">
        <v>727</v>
      </c>
      <c r="C2030" t="s">
        <v>14</v>
      </c>
      <c r="D2030" t="s">
        <v>19</v>
      </c>
      <c r="E2030" t="s">
        <v>728</v>
      </c>
      <c r="F2030" s="1">
        <v>43262.331886574073</v>
      </c>
      <c r="G2030">
        <v>2</v>
      </c>
      <c r="H2030">
        <v>36.909999999999997</v>
      </c>
      <c r="I2030">
        <v>73.819999999999993</v>
      </c>
      <c r="J2030">
        <v>26</v>
      </c>
      <c r="K2030" t="s">
        <v>21</v>
      </c>
      <c r="L2030">
        <v>2018</v>
      </c>
      <c r="M2030">
        <v>6</v>
      </c>
    </row>
    <row r="2031" spans="1:13" x14ac:dyDescent="0.25">
      <c r="A2031">
        <v>844145</v>
      </c>
      <c r="B2031" t="s">
        <v>727</v>
      </c>
      <c r="C2031" t="s">
        <v>14</v>
      </c>
      <c r="D2031" t="s">
        <v>19</v>
      </c>
      <c r="E2031" t="s">
        <v>728</v>
      </c>
      <c r="F2031" s="1">
        <v>43560.406712962962</v>
      </c>
      <c r="G2031">
        <v>3</v>
      </c>
      <c r="H2031">
        <v>36.909999999999997</v>
      </c>
      <c r="I2031">
        <v>110.73</v>
      </c>
      <c r="J2031">
        <v>26</v>
      </c>
      <c r="K2031" t="s">
        <v>21</v>
      </c>
      <c r="L2031">
        <v>2019</v>
      </c>
      <c r="M2031">
        <v>4</v>
      </c>
    </row>
    <row r="2032" spans="1:13" x14ac:dyDescent="0.25">
      <c r="A2032">
        <v>844145</v>
      </c>
      <c r="B2032" t="s">
        <v>727</v>
      </c>
      <c r="C2032" t="s">
        <v>14</v>
      </c>
      <c r="D2032" t="s">
        <v>19</v>
      </c>
      <c r="E2032" t="s">
        <v>728</v>
      </c>
      <c r="F2032" s="1">
        <v>43812.338703703703</v>
      </c>
      <c r="G2032">
        <v>1</v>
      </c>
      <c r="H2032">
        <v>36.58</v>
      </c>
      <c r="I2032">
        <v>36.58</v>
      </c>
      <c r="J2032">
        <v>26</v>
      </c>
      <c r="K2032" t="s">
        <v>21</v>
      </c>
      <c r="L2032">
        <v>2019</v>
      </c>
      <c r="M2032">
        <v>12</v>
      </c>
    </row>
    <row r="2033" spans="1:13" x14ac:dyDescent="0.25">
      <c r="A2033">
        <v>844145</v>
      </c>
      <c r="B2033" t="s">
        <v>727</v>
      </c>
      <c r="C2033" t="s">
        <v>14</v>
      </c>
      <c r="D2033" t="s">
        <v>19</v>
      </c>
      <c r="E2033" t="s">
        <v>728</v>
      </c>
      <c r="F2033" s="1">
        <v>43812.338703703703</v>
      </c>
      <c r="G2033">
        <v>2</v>
      </c>
      <c r="H2033">
        <v>36.58</v>
      </c>
      <c r="I2033">
        <v>73.16</v>
      </c>
      <c r="J2033">
        <v>26</v>
      </c>
      <c r="K2033" t="s">
        <v>21</v>
      </c>
      <c r="L2033">
        <v>2019</v>
      </c>
      <c r="M2033">
        <v>12</v>
      </c>
    </row>
    <row r="2034" spans="1:13" x14ac:dyDescent="0.25">
      <c r="A2034">
        <v>223560</v>
      </c>
      <c r="B2034" t="s">
        <v>729</v>
      </c>
      <c r="C2034" t="s">
        <v>14</v>
      </c>
      <c r="D2034" t="s">
        <v>19</v>
      </c>
      <c r="E2034" t="s">
        <v>546</v>
      </c>
      <c r="F2034" s="1">
        <v>43812.338703703703</v>
      </c>
      <c r="G2034">
        <v>2</v>
      </c>
      <c r="H2034">
        <v>76.14</v>
      </c>
      <c r="I2034">
        <v>152.28</v>
      </c>
      <c r="J2034">
        <v>26</v>
      </c>
      <c r="K2034" t="s">
        <v>21</v>
      </c>
      <c r="L2034">
        <v>2019</v>
      </c>
      <c r="M2034">
        <v>12</v>
      </c>
    </row>
    <row r="2035" spans="1:13" x14ac:dyDescent="0.25">
      <c r="A2035">
        <v>188850</v>
      </c>
      <c r="B2035" t="s">
        <v>730</v>
      </c>
      <c r="C2035" t="s">
        <v>14</v>
      </c>
      <c r="D2035" t="s">
        <v>19</v>
      </c>
      <c r="E2035" t="s">
        <v>82</v>
      </c>
      <c r="F2035" s="1">
        <v>43280.351493055554</v>
      </c>
      <c r="G2035">
        <v>1</v>
      </c>
      <c r="H2035">
        <v>38.89</v>
      </c>
      <c r="I2035">
        <v>38.89</v>
      </c>
      <c r="J2035">
        <v>26</v>
      </c>
      <c r="K2035" t="s">
        <v>21</v>
      </c>
      <c r="L2035">
        <v>2018</v>
      </c>
      <c r="M2035">
        <v>6</v>
      </c>
    </row>
    <row r="2036" spans="1:13" x14ac:dyDescent="0.25">
      <c r="A2036">
        <v>188850</v>
      </c>
      <c r="B2036" t="s">
        <v>730</v>
      </c>
      <c r="C2036" t="s">
        <v>14</v>
      </c>
      <c r="D2036" t="s">
        <v>19</v>
      </c>
      <c r="E2036" t="s">
        <v>82</v>
      </c>
      <c r="F2036" s="1">
        <v>43280.351493055554</v>
      </c>
      <c r="G2036">
        <v>2</v>
      </c>
      <c r="H2036">
        <v>39.270000000000003</v>
      </c>
      <c r="I2036">
        <v>78.540000000000006</v>
      </c>
      <c r="J2036">
        <v>26</v>
      </c>
      <c r="K2036" t="s">
        <v>21</v>
      </c>
      <c r="L2036">
        <v>2018</v>
      </c>
      <c r="M2036">
        <v>6</v>
      </c>
    </row>
    <row r="2037" spans="1:13" x14ac:dyDescent="0.25">
      <c r="A2037">
        <v>188850</v>
      </c>
      <c r="B2037" t="s">
        <v>730</v>
      </c>
      <c r="C2037" t="s">
        <v>14</v>
      </c>
      <c r="D2037" t="s">
        <v>19</v>
      </c>
      <c r="E2037" t="s">
        <v>82</v>
      </c>
      <c r="F2037" s="1">
        <v>43343.337569444448</v>
      </c>
      <c r="G2037">
        <v>2</v>
      </c>
      <c r="H2037">
        <v>39.270000000000003</v>
      </c>
      <c r="I2037">
        <v>78.540000000000006</v>
      </c>
      <c r="J2037">
        <v>26</v>
      </c>
      <c r="K2037" t="s">
        <v>21</v>
      </c>
      <c r="L2037">
        <v>2018</v>
      </c>
      <c r="M2037">
        <v>8</v>
      </c>
    </row>
    <row r="2038" spans="1:13" x14ac:dyDescent="0.25">
      <c r="A2038">
        <v>188850</v>
      </c>
      <c r="B2038" t="s">
        <v>730</v>
      </c>
      <c r="C2038" t="s">
        <v>14</v>
      </c>
      <c r="D2038" t="s">
        <v>19</v>
      </c>
      <c r="E2038" t="s">
        <v>82</v>
      </c>
      <c r="F2038" s="1">
        <v>43343.34103009259</v>
      </c>
      <c r="G2038">
        <v>2</v>
      </c>
      <c r="H2038">
        <v>39.270000000000003</v>
      </c>
      <c r="I2038">
        <v>78.540000000000006</v>
      </c>
      <c r="J2038">
        <v>26</v>
      </c>
      <c r="K2038" t="s">
        <v>21</v>
      </c>
      <c r="L2038">
        <v>2018</v>
      </c>
      <c r="M2038">
        <v>8</v>
      </c>
    </row>
    <row r="2039" spans="1:13" x14ac:dyDescent="0.25">
      <c r="A2039">
        <v>188850</v>
      </c>
      <c r="B2039" t="s">
        <v>730</v>
      </c>
      <c r="C2039" t="s">
        <v>14</v>
      </c>
      <c r="D2039" t="s">
        <v>19</v>
      </c>
      <c r="E2039" t="s">
        <v>82</v>
      </c>
      <c r="F2039" s="1">
        <v>43343.34207175926</v>
      </c>
      <c r="G2039">
        <v>2</v>
      </c>
      <c r="H2039">
        <v>39.270000000000003</v>
      </c>
      <c r="I2039">
        <v>78.540000000000006</v>
      </c>
      <c r="J2039">
        <v>26</v>
      </c>
      <c r="K2039" t="s">
        <v>21</v>
      </c>
      <c r="L2039">
        <v>2018</v>
      </c>
      <c r="M2039">
        <v>8</v>
      </c>
    </row>
    <row r="2040" spans="1:13" x14ac:dyDescent="0.25">
      <c r="A2040">
        <v>188850</v>
      </c>
      <c r="B2040" t="s">
        <v>730</v>
      </c>
      <c r="C2040" t="s">
        <v>14</v>
      </c>
      <c r="D2040" t="s">
        <v>19</v>
      </c>
      <c r="E2040" t="s">
        <v>82</v>
      </c>
      <c r="F2040" s="1">
        <v>43343.34207175926</v>
      </c>
      <c r="G2040">
        <v>1</v>
      </c>
      <c r="H2040">
        <v>39.270000000000003</v>
      </c>
      <c r="I2040">
        <v>39.270000000000003</v>
      </c>
      <c r="J2040">
        <v>26</v>
      </c>
      <c r="K2040" t="s">
        <v>21</v>
      </c>
      <c r="L2040">
        <v>2018</v>
      </c>
      <c r="M2040">
        <v>8</v>
      </c>
    </row>
    <row r="2041" spans="1:13" x14ac:dyDescent="0.25">
      <c r="A2041">
        <v>188850</v>
      </c>
      <c r="B2041" t="s">
        <v>730</v>
      </c>
      <c r="C2041" t="s">
        <v>14</v>
      </c>
      <c r="D2041" t="s">
        <v>19</v>
      </c>
      <c r="E2041" t="s">
        <v>82</v>
      </c>
      <c r="F2041" s="1">
        <v>43434.351099537038</v>
      </c>
      <c r="G2041">
        <v>1</v>
      </c>
      <c r="H2041">
        <v>39.270000000000003</v>
      </c>
      <c r="I2041">
        <v>39.270000000000003</v>
      </c>
      <c r="J2041">
        <v>26</v>
      </c>
      <c r="K2041" t="s">
        <v>21</v>
      </c>
      <c r="L2041">
        <v>2018</v>
      </c>
      <c r="M2041">
        <v>11</v>
      </c>
    </row>
    <row r="2042" spans="1:13" x14ac:dyDescent="0.25">
      <c r="A2042">
        <v>188850</v>
      </c>
      <c r="B2042" t="s">
        <v>730</v>
      </c>
      <c r="C2042" t="s">
        <v>14</v>
      </c>
      <c r="D2042" t="s">
        <v>19</v>
      </c>
      <c r="E2042" t="s">
        <v>82</v>
      </c>
      <c r="F2042" s="1">
        <v>43434.351099537038</v>
      </c>
      <c r="G2042">
        <v>1</v>
      </c>
      <c r="H2042">
        <v>39.270000000000003</v>
      </c>
      <c r="I2042">
        <v>39.270000000000003</v>
      </c>
      <c r="J2042">
        <v>26</v>
      </c>
      <c r="K2042" t="s">
        <v>21</v>
      </c>
      <c r="L2042">
        <v>2018</v>
      </c>
      <c r="M2042">
        <v>11</v>
      </c>
    </row>
    <row r="2043" spans="1:13" x14ac:dyDescent="0.25">
      <c r="A2043">
        <v>188850</v>
      </c>
      <c r="B2043" t="s">
        <v>730</v>
      </c>
      <c r="C2043" t="s">
        <v>14</v>
      </c>
      <c r="D2043" t="s">
        <v>19</v>
      </c>
      <c r="E2043" t="s">
        <v>82</v>
      </c>
      <c r="F2043" s="1">
        <v>43434.351099537038</v>
      </c>
      <c r="G2043">
        <v>1</v>
      </c>
      <c r="H2043">
        <v>39.270000000000003</v>
      </c>
      <c r="I2043">
        <v>39.270000000000003</v>
      </c>
      <c r="J2043">
        <v>26</v>
      </c>
      <c r="K2043" t="s">
        <v>21</v>
      </c>
      <c r="L2043">
        <v>2018</v>
      </c>
      <c r="M2043">
        <v>11</v>
      </c>
    </row>
    <row r="2044" spans="1:13" x14ac:dyDescent="0.25">
      <c r="A2044">
        <v>188850</v>
      </c>
      <c r="B2044" t="s">
        <v>730</v>
      </c>
      <c r="C2044" t="s">
        <v>14</v>
      </c>
      <c r="D2044" t="s">
        <v>19</v>
      </c>
      <c r="E2044" t="s">
        <v>82</v>
      </c>
      <c r="F2044" s="1">
        <v>43553.348553240743</v>
      </c>
      <c r="G2044">
        <v>2</v>
      </c>
      <c r="H2044">
        <v>39.270000000000003</v>
      </c>
      <c r="I2044">
        <v>78.540000000000006</v>
      </c>
      <c r="J2044">
        <v>26</v>
      </c>
      <c r="K2044" t="s">
        <v>21</v>
      </c>
      <c r="L2044">
        <v>2019</v>
      </c>
      <c r="M2044">
        <v>3</v>
      </c>
    </row>
    <row r="2045" spans="1:13" x14ac:dyDescent="0.25">
      <c r="A2045">
        <v>188850</v>
      </c>
      <c r="B2045" t="s">
        <v>730</v>
      </c>
      <c r="C2045" t="s">
        <v>14</v>
      </c>
      <c r="D2045" t="s">
        <v>19</v>
      </c>
      <c r="E2045" t="s">
        <v>82</v>
      </c>
      <c r="F2045" s="1">
        <v>43623.393136574072</v>
      </c>
      <c r="G2045">
        <v>1</v>
      </c>
      <c r="H2045">
        <v>38.89</v>
      </c>
      <c r="I2045">
        <v>38.89</v>
      </c>
      <c r="J2045">
        <v>26</v>
      </c>
      <c r="K2045" t="s">
        <v>21</v>
      </c>
      <c r="L2045">
        <v>2019</v>
      </c>
      <c r="M2045">
        <v>6</v>
      </c>
    </row>
    <row r="2046" spans="1:13" x14ac:dyDescent="0.25">
      <c r="A2046">
        <v>188850</v>
      </c>
      <c r="B2046" t="s">
        <v>730</v>
      </c>
      <c r="C2046" t="s">
        <v>14</v>
      </c>
      <c r="D2046" t="s">
        <v>19</v>
      </c>
      <c r="E2046" t="s">
        <v>82</v>
      </c>
      <c r="F2046" s="1">
        <v>43623.393136574072</v>
      </c>
      <c r="G2046">
        <v>2</v>
      </c>
      <c r="H2046">
        <v>39.270000000000003</v>
      </c>
      <c r="I2046">
        <v>78.540000000000006</v>
      </c>
      <c r="J2046">
        <v>26</v>
      </c>
      <c r="K2046" t="s">
        <v>21</v>
      </c>
      <c r="L2046">
        <v>2019</v>
      </c>
      <c r="M2046">
        <v>6</v>
      </c>
    </row>
    <row r="2047" spans="1:13" x14ac:dyDescent="0.25">
      <c r="A2047">
        <v>188850</v>
      </c>
      <c r="B2047" t="s">
        <v>730</v>
      </c>
      <c r="C2047" t="s">
        <v>14</v>
      </c>
      <c r="D2047" t="s">
        <v>19</v>
      </c>
      <c r="E2047" t="s">
        <v>82</v>
      </c>
      <c r="F2047" s="1">
        <v>43644.407395833332</v>
      </c>
      <c r="G2047">
        <v>1</v>
      </c>
      <c r="H2047">
        <v>39.270000000000003</v>
      </c>
      <c r="I2047">
        <v>39.270000000000003</v>
      </c>
      <c r="J2047">
        <v>26</v>
      </c>
      <c r="K2047" t="s">
        <v>21</v>
      </c>
      <c r="L2047">
        <v>2019</v>
      </c>
      <c r="M2047">
        <v>6</v>
      </c>
    </row>
    <row r="2048" spans="1:13" x14ac:dyDescent="0.25">
      <c r="A2048">
        <v>188850</v>
      </c>
      <c r="B2048" t="s">
        <v>730</v>
      </c>
      <c r="C2048" t="s">
        <v>14</v>
      </c>
      <c r="D2048" t="s">
        <v>19</v>
      </c>
      <c r="E2048" t="s">
        <v>82</v>
      </c>
      <c r="F2048" s="1">
        <v>43644.407395833332</v>
      </c>
      <c r="G2048">
        <v>1</v>
      </c>
      <c r="H2048">
        <v>39.270000000000003</v>
      </c>
      <c r="I2048">
        <v>39.270000000000003</v>
      </c>
      <c r="J2048">
        <v>26</v>
      </c>
      <c r="K2048" t="s">
        <v>21</v>
      </c>
      <c r="L2048">
        <v>2019</v>
      </c>
      <c r="M2048">
        <v>6</v>
      </c>
    </row>
    <row r="2049" spans="1:13" x14ac:dyDescent="0.25">
      <c r="A2049">
        <v>188850</v>
      </c>
      <c r="B2049" t="s">
        <v>730</v>
      </c>
      <c r="C2049" t="s">
        <v>14</v>
      </c>
      <c r="D2049" t="s">
        <v>19</v>
      </c>
      <c r="E2049" t="s">
        <v>82</v>
      </c>
      <c r="F2049" s="1">
        <v>43644.407395833332</v>
      </c>
      <c r="G2049">
        <v>1</v>
      </c>
      <c r="H2049">
        <v>39.24</v>
      </c>
      <c r="I2049">
        <v>39.24</v>
      </c>
      <c r="J2049">
        <v>26</v>
      </c>
      <c r="K2049" t="s">
        <v>21</v>
      </c>
      <c r="L2049">
        <v>2019</v>
      </c>
      <c r="M2049">
        <v>6</v>
      </c>
    </row>
    <row r="2050" spans="1:13" x14ac:dyDescent="0.25">
      <c r="A2050">
        <v>188850</v>
      </c>
      <c r="B2050" t="s">
        <v>730</v>
      </c>
      <c r="C2050" t="s">
        <v>14</v>
      </c>
      <c r="D2050" t="s">
        <v>19</v>
      </c>
      <c r="E2050" t="s">
        <v>82</v>
      </c>
      <c r="F2050" s="1">
        <v>43707.40221064815</v>
      </c>
      <c r="G2050">
        <v>2</v>
      </c>
      <c r="H2050">
        <v>39.24</v>
      </c>
      <c r="I2050">
        <v>78.48</v>
      </c>
      <c r="J2050">
        <v>26</v>
      </c>
      <c r="K2050" t="s">
        <v>21</v>
      </c>
      <c r="L2050">
        <v>2019</v>
      </c>
      <c r="M2050">
        <v>8</v>
      </c>
    </row>
    <row r="2051" spans="1:13" x14ac:dyDescent="0.25">
      <c r="A2051">
        <v>395294</v>
      </c>
      <c r="B2051" t="s">
        <v>731</v>
      </c>
      <c r="C2051" t="s">
        <v>14</v>
      </c>
      <c r="D2051" t="s">
        <v>19</v>
      </c>
      <c r="E2051" t="s">
        <v>732</v>
      </c>
      <c r="F2051" s="1">
        <v>43434.351099537038</v>
      </c>
      <c r="G2051">
        <v>1</v>
      </c>
      <c r="H2051">
        <v>175.65</v>
      </c>
      <c r="I2051">
        <v>175.65</v>
      </c>
      <c r="J2051">
        <v>26</v>
      </c>
      <c r="K2051" t="s">
        <v>21</v>
      </c>
      <c r="L2051">
        <v>2018</v>
      </c>
      <c r="M2051">
        <v>11</v>
      </c>
    </row>
    <row r="2052" spans="1:13" x14ac:dyDescent="0.25">
      <c r="A2052">
        <v>395294</v>
      </c>
      <c r="B2052" t="s">
        <v>731</v>
      </c>
      <c r="C2052" t="s">
        <v>14</v>
      </c>
      <c r="D2052" t="s">
        <v>19</v>
      </c>
      <c r="E2052" t="s">
        <v>732</v>
      </c>
      <c r="F2052" s="1">
        <v>43784.411840277775</v>
      </c>
      <c r="G2052">
        <v>1</v>
      </c>
      <c r="H2052">
        <v>177.54</v>
      </c>
      <c r="I2052">
        <v>177.54</v>
      </c>
      <c r="J2052">
        <v>26</v>
      </c>
      <c r="K2052" t="s">
        <v>21</v>
      </c>
      <c r="L2052">
        <v>2019</v>
      </c>
      <c r="M2052">
        <v>11</v>
      </c>
    </row>
    <row r="2053" spans="1:13" x14ac:dyDescent="0.25">
      <c r="A2053">
        <v>138530</v>
      </c>
      <c r="B2053" t="s">
        <v>733</v>
      </c>
      <c r="C2053" t="s">
        <v>14</v>
      </c>
      <c r="D2053" t="s">
        <v>15</v>
      </c>
      <c r="E2053" t="s">
        <v>734</v>
      </c>
      <c r="F2053" s="1">
        <v>43294.588449074072</v>
      </c>
      <c r="G2053">
        <v>1</v>
      </c>
      <c r="H2053">
        <v>693.4</v>
      </c>
      <c r="I2053">
        <v>693.4</v>
      </c>
      <c r="J2053">
        <v>26</v>
      </c>
      <c r="K2053" t="s">
        <v>21</v>
      </c>
      <c r="L2053">
        <v>2018</v>
      </c>
      <c r="M2053">
        <v>7</v>
      </c>
    </row>
    <row r="2054" spans="1:13" x14ac:dyDescent="0.25">
      <c r="A2054">
        <v>138530</v>
      </c>
      <c r="B2054" t="s">
        <v>733</v>
      </c>
      <c r="C2054" t="s">
        <v>14</v>
      </c>
      <c r="D2054" t="s">
        <v>15</v>
      </c>
      <c r="E2054" t="s">
        <v>734</v>
      </c>
      <c r="F2054" s="1">
        <v>43308.332835648151</v>
      </c>
      <c r="G2054">
        <v>1</v>
      </c>
      <c r="H2054">
        <v>693.4</v>
      </c>
      <c r="I2054">
        <v>693.4</v>
      </c>
      <c r="J2054">
        <v>26</v>
      </c>
      <c r="K2054" t="s">
        <v>21</v>
      </c>
      <c r="L2054">
        <v>2018</v>
      </c>
      <c r="M2054">
        <v>7</v>
      </c>
    </row>
    <row r="2055" spans="1:13" x14ac:dyDescent="0.25">
      <c r="A2055">
        <v>138530</v>
      </c>
      <c r="B2055" t="s">
        <v>733</v>
      </c>
      <c r="C2055" t="s">
        <v>14</v>
      </c>
      <c r="D2055" t="s">
        <v>15</v>
      </c>
      <c r="E2055" t="s">
        <v>734</v>
      </c>
      <c r="F2055" s="1">
        <v>43322.583587962959</v>
      </c>
      <c r="G2055">
        <v>1</v>
      </c>
      <c r="H2055">
        <v>693.4</v>
      </c>
      <c r="I2055">
        <v>693.4</v>
      </c>
      <c r="J2055">
        <v>26</v>
      </c>
      <c r="K2055" t="s">
        <v>21</v>
      </c>
      <c r="L2055">
        <v>2018</v>
      </c>
      <c r="M2055">
        <v>8</v>
      </c>
    </row>
    <row r="2056" spans="1:13" x14ac:dyDescent="0.25">
      <c r="A2056">
        <v>138530</v>
      </c>
      <c r="B2056" t="s">
        <v>733</v>
      </c>
      <c r="C2056" t="s">
        <v>14</v>
      </c>
      <c r="D2056" t="s">
        <v>15</v>
      </c>
      <c r="E2056" t="s">
        <v>734</v>
      </c>
      <c r="F2056" s="1">
        <v>43341.610069444447</v>
      </c>
      <c r="G2056">
        <v>1</v>
      </c>
      <c r="H2056">
        <v>693.4</v>
      </c>
      <c r="I2056">
        <v>693.4</v>
      </c>
      <c r="J2056">
        <v>26</v>
      </c>
      <c r="K2056" t="s">
        <v>21</v>
      </c>
      <c r="L2056">
        <v>2018</v>
      </c>
      <c r="M2056">
        <v>8</v>
      </c>
    </row>
    <row r="2057" spans="1:13" x14ac:dyDescent="0.25">
      <c r="A2057">
        <v>138530</v>
      </c>
      <c r="B2057" t="s">
        <v>733</v>
      </c>
      <c r="C2057" t="s">
        <v>14</v>
      </c>
      <c r="D2057" t="s">
        <v>15</v>
      </c>
      <c r="E2057" t="s">
        <v>734</v>
      </c>
      <c r="F2057" s="1">
        <v>43374.3049537037</v>
      </c>
      <c r="G2057">
        <v>1</v>
      </c>
      <c r="H2057">
        <v>693.4</v>
      </c>
      <c r="I2057">
        <v>693.4</v>
      </c>
      <c r="J2057">
        <v>26</v>
      </c>
      <c r="K2057" t="s">
        <v>21</v>
      </c>
      <c r="L2057">
        <v>2018</v>
      </c>
      <c r="M2057">
        <v>10</v>
      </c>
    </row>
    <row r="2058" spans="1:13" x14ac:dyDescent="0.25">
      <c r="A2058">
        <v>138530</v>
      </c>
      <c r="B2058" t="s">
        <v>733</v>
      </c>
      <c r="C2058" t="s">
        <v>14</v>
      </c>
      <c r="D2058" t="s">
        <v>15</v>
      </c>
      <c r="E2058" t="s">
        <v>734</v>
      </c>
      <c r="F2058" s="1">
        <v>43389.597326388888</v>
      </c>
      <c r="G2058">
        <v>1</v>
      </c>
      <c r="H2058">
        <v>699.51</v>
      </c>
      <c r="I2058">
        <v>699.51</v>
      </c>
      <c r="J2058">
        <v>26</v>
      </c>
      <c r="K2058" t="s">
        <v>21</v>
      </c>
      <c r="L2058">
        <v>2018</v>
      </c>
      <c r="M2058">
        <v>10</v>
      </c>
    </row>
    <row r="2059" spans="1:13" x14ac:dyDescent="0.25">
      <c r="A2059">
        <v>185638</v>
      </c>
      <c r="B2059" t="s">
        <v>735</v>
      </c>
      <c r="C2059" t="s">
        <v>14</v>
      </c>
      <c r="D2059" t="s">
        <v>19</v>
      </c>
      <c r="E2059" t="s">
        <v>736</v>
      </c>
      <c r="F2059" s="1">
        <v>43133.450462962966</v>
      </c>
      <c r="G2059">
        <v>1</v>
      </c>
      <c r="H2059">
        <v>463.93</v>
      </c>
      <c r="I2059">
        <v>463.93</v>
      </c>
      <c r="J2059">
        <v>26</v>
      </c>
      <c r="K2059" t="s">
        <v>21</v>
      </c>
      <c r="L2059">
        <v>2018</v>
      </c>
      <c r="M2059">
        <v>2</v>
      </c>
    </row>
    <row r="2060" spans="1:13" x14ac:dyDescent="0.25">
      <c r="A2060">
        <v>116445</v>
      </c>
      <c r="B2060" t="s">
        <v>737</v>
      </c>
      <c r="C2060" t="s">
        <v>14</v>
      </c>
      <c r="D2060" t="s">
        <v>19</v>
      </c>
      <c r="E2060" t="s">
        <v>602</v>
      </c>
      <c r="F2060" s="1">
        <v>43714.459502314814</v>
      </c>
      <c r="G2060">
        <v>1</v>
      </c>
      <c r="H2060">
        <v>121.44</v>
      </c>
      <c r="I2060">
        <v>121.44</v>
      </c>
      <c r="J2060">
        <v>26</v>
      </c>
      <c r="K2060" t="s">
        <v>21</v>
      </c>
      <c r="L2060">
        <v>2019</v>
      </c>
      <c r="M2060">
        <v>9</v>
      </c>
    </row>
    <row r="2061" spans="1:13" x14ac:dyDescent="0.25">
      <c r="A2061">
        <v>116445</v>
      </c>
      <c r="B2061" t="s">
        <v>737</v>
      </c>
      <c r="C2061" t="s">
        <v>14</v>
      </c>
      <c r="D2061" t="s">
        <v>19</v>
      </c>
      <c r="E2061" t="s">
        <v>602</v>
      </c>
      <c r="F2061" s="1">
        <v>43717.348425925928</v>
      </c>
      <c r="G2061">
        <v>1</v>
      </c>
      <c r="H2061">
        <v>121.44</v>
      </c>
      <c r="I2061">
        <v>121.44</v>
      </c>
      <c r="J2061">
        <v>26</v>
      </c>
      <c r="K2061" t="s">
        <v>21</v>
      </c>
      <c r="L2061">
        <v>2019</v>
      </c>
      <c r="M2061">
        <v>9</v>
      </c>
    </row>
    <row r="2062" spans="1:13" x14ac:dyDescent="0.25">
      <c r="A2062">
        <v>158191</v>
      </c>
      <c r="B2062" t="s">
        <v>738</v>
      </c>
      <c r="C2062" t="s">
        <v>14</v>
      </c>
      <c r="D2062" t="s">
        <v>19</v>
      </c>
      <c r="E2062" t="s">
        <v>739</v>
      </c>
      <c r="F2062" s="1">
        <v>43378.350312499999</v>
      </c>
      <c r="G2062">
        <v>2</v>
      </c>
      <c r="H2062">
        <v>58.31</v>
      </c>
      <c r="I2062">
        <v>116.62</v>
      </c>
      <c r="J2062">
        <v>26</v>
      </c>
      <c r="K2062" t="s">
        <v>21</v>
      </c>
      <c r="L2062">
        <v>2018</v>
      </c>
      <c r="M2062">
        <v>10</v>
      </c>
    </row>
    <row r="2063" spans="1:13" x14ac:dyDescent="0.25">
      <c r="A2063">
        <v>158191</v>
      </c>
      <c r="B2063" t="s">
        <v>738</v>
      </c>
      <c r="C2063" t="s">
        <v>14</v>
      </c>
      <c r="D2063" t="s">
        <v>19</v>
      </c>
      <c r="E2063" t="s">
        <v>739</v>
      </c>
      <c r="F2063" s="1">
        <v>43381.337939814817</v>
      </c>
      <c r="G2063">
        <v>1</v>
      </c>
      <c r="H2063">
        <v>58.31</v>
      </c>
      <c r="I2063">
        <v>58.31</v>
      </c>
      <c r="J2063">
        <v>26</v>
      </c>
      <c r="K2063" t="s">
        <v>21</v>
      </c>
      <c r="L2063">
        <v>2018</v>
      </c>
      <c r="M2063">
        <v>10</v>
      </c>
    </row>
    <row r="2064" spans="1:13" x14ac:dyDescent="0.25">
      <c r="A2064">
        <v>158198</v>
      </c>
      <c r="B2064" t="s">
        <v>740</v>
      </c>
      <c r="C2064" t="s">
        <v>14</v>
      </c>
      <c r="D2064" t="s">
        <v>19</v>
      </c>
      <c r="E2064" t="s">
        <v>739</v>
      </c>
      <c r="F2064" s="1">
        <v>43784.411840277775</v>
      </c>
      <c r="G2064">
        <v>1</v>
      </c>
      <c r="H2064">
        <v>196.91</v>
      </c>
      <c r="I2064">
        <v>196.91</v>
      </c>
      <c r="J2064">
        <v>26</v>
      </c>
      <c r="K2064" t="s">
        <v>21</v>
      </c>
      <c r="L2064">
        <v>2019</v>
      </c>
      <c r="M2064">
        <v>11</v>
      </c>
    </row>
    <row r="2065" spans="1:13" x14ac:dyDescent="0.25">
      <c r="A2065">
        <v>189664</v>
      </c>
      <c r="B2065" t="s">
        <v>741</v>
      </c>
      <c r="C2065" t="s">
        <v>14</v>
      </c>
      <c r="D2065" t="s">
        <v>19</v>
      </c>
      <c r="E2065" t="s">
        <v>742</v>
      </c>
      <c r="F2065" s="1">
        <v>43451.350706018522</v>
      </c>
      <c r="G2065">
        <v>2</v>
      </c>
      <c r="H2065">
        <v>257.51</v>
      </c>
      <c r="I2065">
        <v>515.02</v>
      </c>
      <c r="J2065">
        <v>26</v>
      </c>
      <c r="K2065" t="s">
        <v>21</v>
      </c>
      <c r="L2065">
        <v>2018</v>
      </c>
      <c r="M2065">
        <v>12</v>
      </c>
    </row>
    <row r="2066" spans="1:13" x14ac:dyDescent="0.25">
      <c r="A2066">
        <v>189664</v>
      </c>
      <c r="B2066" t="s">
        <v>741</v>
      </c>
      <c r="C2066" t="s">
        <v>14</v>
      </c>
      <c r="D2066" t="s">
        <v>19</v>
      </c>
      <c r="E2066" t="s">
        <v>742</v>
      </c>
      <c r="F2066" s="1">
        <v>43490.41233796296</v>
      </c>
      <c r="G2066">
        <v>1</v>
      </c>
      <c r="H2066">
        <v>260.06</v>
      </c>
      <c r="I2066">
        <v>260.06</v>
      </c>
      <c r="J2066">
        <v>26</v>
      </c>
      <c r="K2066" t="s">
        <v>21</v>
      </c>
      <c r="L2066">
        <v>2019</v>
      </c>
      <c r="M2066">
        <v>1</v>
      </c>
    </row>
    <row r="2067" spans="1:13" x14ac:dyDescent="0.25">
      <c r="A2067">
        <v>845075</v>
      </c>
      <c r="B2067" t="s">
        <v>743</v>
      </c>
      <c r="C2067" t="s">
        <v>14</v>
      </c>
      <c r="D2067" t="s">
        <v>19</v>
      </c>
      <c r="E2067" t="s">
        <v>744</v>
      </c>
      <c r="F2067" s="1">
        <v>43301.435914351852</v>
      </c>
      <c r="G2067">
        <v>1</v>
      </c>
      <c r="H2067">
        <v>353.94</v>
      </c>
      <c r="I2067">
        <v>353.94</v>
      </c>
      <c r="J2067">
        <v>26</v>
      </c>
      <c r="K2067" t="s">
        <v>21</v>
      </c>
      <c r="L2067">
        <v>2018</v>
      </c>
      <c r="M2067">
        <v>7</v>
      </c>
    </row>
    <row r="2068" spans="1:13" x14ac:dyDescent="0.25">
      <c r="A2068">
        <v>845075</v>
      </c>
      <c r="B2068" t="s">
        <v>743</v>
      </c>
      <c r="C2068" t="s">
        <v>14</v>
      </c>
      <c r="D2068" t="s">
        <v>19</v>
      </c>
      <c r="E2068" t="s">
        <v>744</v>
      </c>
      <c r="F2068" s="1">
        <v>43329.444872685184</v>
      </c>
      <c r="G2068">
        <v>1</v>
      </c>
      <c r="H2068">
        <v>353.94</v>
      </c>
      <c r="I2068">
        <v>353.94</v>
      </c>
      <c r="J2068">
        <v>26</v>
      </c>
      <c r="K2068" t="s">
        <v>21</v>
      </c>
      <c r="L2068">
        <v>2018</v>
      </c>
      <c r="M2068">
        <v>8</v>
      </c>
    </row>
    <row r="2069" spans="1:13" x14ac:dyDescent="0.25">
      <c r="A2069">
        <v>184360</v>
      </c>
      <c r="B2069" t="s">
        <v>745</v>
      </c>
      <c r="C2069" t="s">
        <v>14</v>
      </c>
      <c r="D2069" t="s">
        <v>19</v>
      </c>
      <c r="E2069" t="s">
        <v>744</v>
      </c>
      <c r="F2069" s="1">
        <v>43420.494733796295</v>
      </c>
      <c r="G2069">
        <v>1</v>
      </c>
      <c r="H2069">
        <v>149.68</v>
      </c>
      <c r="I2069">
        <v>149.68</v>
      </c>
      <c r="J2069">
        <v>26</v>
      </c>
      <c r="K2069" t="s">
        <v>21</v>
      </c>
      <c r="L2069">
        <v>2018</v>
      </c>
      <c r="M2069">
        <v>11</v>
      </c>
    </row>
    <row r="2070" spans="1:13" x14ac:dyDescent="0.25">
      <c r="A2070">
        <v>845075</v>
      </c>
      <c r="B2070" t="s">
        <v>743</v>
      </c>
      <c r="C2070" t="s">
        <v>14</v>
      </c>
      <c r="D2070" t="s">
        <v>19</v>
      </c>
      <c r="E2070" t="s">
        <v>744</v>
      </c>
      <c r="F2070" s="1">
        <v>43567.413877314815</v>
      </c>
      <c r="G2070">
        <v>1</v>
      </c>
      <c r="H2070">
        <v>353.97</v>
      </c>
      <c r="I2070">
        <v>353.97</v>
      </c>
      <c r="J2070">
        <v>26</v>
      </c>
      <c r="K2070" t="s">
        <v>21</v>
      </c>
      <c r="L2070">
        <v>2019</v>
      </c>
      <c r="M2070">
        <v>4</v>
      </c>
    </row>
    <row r="2071" spans="1:13" x14ac:dyDescent="0.25">
      <c r="A2071">
        <v>845075</v>
      </c>
      <c r="B2071" t="s">
        <v>743</v>
      </c>
      <c r="C2071" t="s">
        <v>14</v>
      </c>
      <c r="D2071" t="s">
        <v>19</v>
      </c>
      <c r="E2071" t="s">
        <v>744</v>
      </c>
      <c r="F2071" s="1">
        <v>43609.430601851855</v>
      </c>
      <c r="G2071">
        <v>1</v>
      </c>
      <c r="H2071">
        <v>353.94</v>
      </c>
      <c r="I2071">
        <v>353.94</v>
      </c>
      <c r="J2071">
        <v>26</v>
      </c>
      <c r="K2071" t="s">
        <v>21</v>
      </c>
      <c r="L2071">
        <v>2019</v>
      </c>
      <c r="M2071">
        <v>5</v>
      </c>
    </row>
    <row r="2072" spans="1:13" x14ac:dyDescent="0.25">
      <c r="A2072">
        <v>845075</v>
      </c>
      <c r="B2072" t="s">
        <v>743</v>
      </c>
      <c r="C2072" t="s">
        <v>14</v>
      </c>
      <c r="D2072" t="s">
        <v>19</v>
      </c>
      <c r="E2072" t="s">
        <v>744</v>
      </c>
      <c r="F2072" s="1">
        <v>43679.472754629627</v>
      </c>
      <c r="G2072">
        <v>1</v>
      </c>
      <c r="H2072">
        <v>353.63</v>
      </c>
      <c r="I2072">
        <v>353.63</v>
      </c>
      <c r="J2072">
        <v>26</v>
      </c>
      <c r="K2072" t="s">
        <v>21</v>
      </c>
      <c r="L2072">
        <v>2019</v>
      </c>
      <c r="M2072">
        <v>8</v>
      </c>
    </row>
    <row r="2073" spans="1:13" x14ac:dyDescent="0.25">
      <c r="A2073">
        <v>845075</v>
      </c>
      <c r="B2073" t="s">
        <v>743</v>
      </c>
      <c r="C2073" t="s">
        <v>14</v>
      </c>
      <c r="D2073" t="s">
        <v>19</v>
      </c>
      <c r="E2073" t="s">
        <v>744</v>
      </c>
      <c r="F2073" s="1">
        <v>43707.40221064815</v>
      </c>
      <c r="G2073">
        <v>2</v>
      </c>
      <c r="H2073">
        <v>353.63</v>
      </c>
      <c r="I2073">
        <v>707.26</v>
      </c>
      <c r="J2073">
        <v>26</v>
      </c>
      <c r="K2073" t="s">
        <v>21</v>
      </c>
      <c r="L2073">
        <v>2019</v>
      </c>
      <c r="M2073">
        <v>8</v>
      </c>
    </row>
    <row r="2074" spans="1:13" x14ac:dyDescent="0.25">
      <c r="A2074">
        <v>131215</v>
      </c>
      <c r="B2074" t="s">
        <v>746</v>
      </c>
      <c r="C2074" t="s">
        <v>14</v>
      </c>
      <c r="D2074" t="s">
        <v>19</v>
      </c>
      <c r="E2074" t="s">
        <v>747</v>
      </c>
      <c r="F2074" s="1">
        <v>43223.54583333333</v>
      </c>
      <c r="G2074">
        <v>1</v>
      </c>
      <c r="H2074">
        <v>54.87</v>
      </c>
      <c r="I2074">
        <v>54.87</v>
      </c>
      <c r="J2074">
        <v>26</v>
      </c>
      <c r="K2074" t="s">
        <v>21</v>
      </c>
      <c r="L2074">
        <v>2018</v>
      </c>
      <c r="M2074">
        <v>5</v>
      </c>
    </row>
    <row r="2075" spans="1:13" x14ac:dyDescent="0.25">
      <c r="A2075">
        <v>131215</v>
      </c>
      <c r="B2075" t="s">
        <v>746</v>
      </c>
      <c r="C2075" t="s">
        <v>14</v>
      </c>
      <c r="D2075" t="s">
        <v>19</v>
      </c>
      <c r="E2075" t="s">
        <v>747</v>
      </c>
      <c r="F2075" s="1">
        <v>43223.54583333333</v>
      </c>
      <c r="G2075">
        <v>1</v>
      </c>
      <c r="H2075">
        <v>55.36</v>
      </c>
      <c r="I2075">
        <v>55.36</v>
      </c>
      <c r="J2075">
        <v>26</v>
      </c>
      <c r="K2075" t="s">
        <v>21</v>
      </c>
      <c r="L2075">
        <v>2018</v>
      </c>
      <c r="M2075">
        <v>5</v>
      </c>
    </row>
    <row r="2076" spans="1:13" x14ac:dyDescent="0.25">
      <c r="A2076">
        <v>175025</v>
      </c>
      <c r="B2076" t="s">
        <v>748</v>
      </c>
      <c r="C2076" t="s">
        <v>14</v>
      </c>
      <c r="D2076" t="s">
        <v>19</v>
      </c>
      <c r="E2076" t="s">
        <v>749</v>
      </c>
      <c r="F2076" s="1">
        <v>43665.417395833334</v>
      </c>
      <c r="G2076">
        <v>2</v>
      </c>
      <c r="H2076">
        <v>55.84</v>
      </c>
      <c r="I2076">
        <v>111.68</v>
      </c>
      <c r="J2076">
        <v>26</v>
      </c>
      <c r="K2076" t="s">
        <v>21</v>
      </c>
      <c r="L2076">
        <v>2019</v>
      </c>
      <c r="M2076">
        <v>7</v>
      </c>
    </row>
    <row r="2077" spans="1:13" x14ac:dyDescent="0.25">
      <c r="A2077">
        <v>148578</v>
      </c>
      <c r="B2077" t="s">
        <v>750</v>
      </c>
      <c r="C2077" t="s">
        <v>14</v>
      </c>
      <c r="D2077" t="s">
        <v>19</v>
      </c>
      <c r="E2077" t="s">
        <v>751</v>
      </c>
      <c r="F2077" s="1">
        <v>43147.419270833336</v>
      </c>
      <c r="G2077">
        <v>4</v>
      </c>
      <c r="H2077">
        <v>54.98</v>
      </c>
      <c r="I2077">
        <v>219.92</v>
      </c>
      <c r="J2077">
        <v>26</v>
      </c>
      <c r="K2077" t="s">
        <v>21</v>
      </c>
      <c r="L2077">
        <v>2018</v>
      </c>
      <c r="M2077">
        <v>2</v>
      </c>
    </row>
    <row r="2078" spans="1:13" x14ac:dyDescent="0.25">
      <c r="A2078">
        <v>148578</v>
      </c>
      <c r="B2078" t="s">
        <v>750</v>
      </c>
      <c r="C2078" t="s">
        <v>14</v>
      </c>
      <c r="D2078" t="s">
        <v>19</v>
      </c>
      <c r="E2078" t="s">
        <v>751</v>
      </c>
      <c r="F2078" s="1">
        <v>43280.351493055554</v>
      </c>
      <c r="G2078">
        <v>2</v>
      </c>
      <c r="H2078">
        <v>54.98</v>
      </c>
      <c r="I2078">
        <v>109.96</v>
      </c>
      <c r="J2078">
        <v>26</v>
      </c>
      <c r="K2078" t="s">
        <v>21</v>
      </c>
      <c r="L2078">
        <v>2018</v>
      </c>
      <c r="M2078">
        <v>6</v>
      </c>
    </row>
    <row r="2079" spans="1:13" x14ac:dyDescent="0.25">
      <c r="A2079">
        <v>148578</v>
      </c>
      <c r="B2079" t="s">
        <v>750</v>
      </c>
      <c r="C2079" t="s">
        <v>14</v>
      </c>
      <c r="D2079" t="s">
        <v>19</v>
      </c>
      <c r="E2079" t="s">
        <v>751</v>
      </c>
      <c r="F2079" s="1">
        <v>43280.351493055554</v>
      </c>
      <c r="G2079">
        <v>1</v>
      </c>
      <c r="H2079">
        <v>54.98</v>
      </c>
      <c r="I2079">
        <v>54.98</v>
      </c>
      <c r="J2079">
        <v>26</v>
      </c>
      <c r="K2079" t="s">
        <v>21</v>
      </c>
      <c r="L2079">
        <v>2018</v>
      </c>
      <c r="M2079">
        <v>6</v>
      </c>
    </row>
    <row r="2080" spans="1:13" x14ac:dyDescent="0.25">
      <c r="A2080">
        <v>848632</v>
      </c>
      <c r="B2080" t="s">
        <v>752</v>
      </c>
      <c r="C2080" t="s">
        <v>14</v>
      </c>
      <c r="D2080" t="s">
        <v>19</v>
      </c>
      <c r="E2080" t="s">
        <v>751</v>
      </c>
      <c r="F2080" s="1">
        <v>43441.431423611109</v>
      </c>
      <c r="G2080">
        <v>2</v>
      </c>
      <c r="H2080">
        <v>58.2</v>
      </c>
      <c r="I2080">
        <v>116.4</v>
      </c>
      <c r="J2080">
        <v>26</v>
      </c>
      <c r="K2080" t="s">
        <v>21</v>
      </c>
      <c r="L2080">
        <v>2018</v>
      </c>
      <c r="M2080">
        <v>12</v>
      </c>
    </row>
    <row r="2081" spans="1:13" x14ac:dyDescent="0.25">
      <c r="A2081">
        <v>148578</v>
      </c>
      <c r="B2081" t="s">
        <v>750</v>
      </c>
      <c r="C2081" t="s">
        <v>14</v>
      </c>
      <c r="D2081" t="s">
        <v>19</v>
      </c>
      <c r="E2081" t="s">
        <v>751</v>
      </c>
      <c r="F2081" s="1">
        <v>43714.459502314814</v>
      </c>
      <c r="G2081">
        <v>2</v>
      </c>
      <c r="H2081">
        <v>54.92</v>
      </c>
      <c r="I2081">
        <v>109.84</v>
      </c>
      <c r="J2081">
        <v>26</v>
      </c>
      <c r="K2081" t="s">
        <v>21</v>
      </c>
      <c r="L2081">
        <v>2019</v>
      </c>
      <c r="M2081">
        <v>9</v>
      </c>
    </row>
    <row r="2082" spans="1:13" x14ac:dyDescent="0.25">
      <c r="A2082">
        <v>102429</v>
      </c>
      <c r="B2082" t="s">
        <v>753</v>
      </c>
      <c r="C2082" t="s">
        <v>14</v>
      </c>
      <c r="D2082" t="s">
        <v>19</v>
      </c>
      <c r="E2082" t="s">
        <v>754</v>
      </c>
      <c r="F2082" s="1">
        <v>43308.345277777778</v>
      </c>
      <c r="G2082">
        <v>1</v>
      </c>
      <c r="H2082">
        <v>50.58</v>
      </c>
      <c r="I2082">
        <v>50.58</v>
      </c>
      <c r="J2082">
        <v>26</v>
      </c>
      <c r="K2082" t="s">
        <v>21</v>
      </c>
      <c r="L2082">
        <v>2018</v>
      </c>
      <c r="M2082">
        <v>7</v>
      </c>
    </row>
    <row r="2083" spans="1:13" x14ac:dyDescent="0.25">
      <c r="A2083">
        <v>225175</v>
      </c>
      <c r="B2083" t="s">
        <v>755</v>
      </c>
      <c r="C2083" t="s">
        <v>59</v>
      </c>
      <c r="D2083" t="s">
        <v>19</v>
      </c>
      <c r="E2083" t="s">
        <v>756</v>
      </c>
      <c r="F2083" s="1">
        <v>43630.414375</v>
      </c>
      <c r="G2083">
        <v>1</v>
      </c>
      <c r="H2083">
        <v>45.61</v>
      </c>
      <c r="I2083">
        <v>45.61</v>
      </c>
      <c r="J2083">
        <v>26</v>
      </c>
      <c r="K2083" t="s">
        <v>21</v>
      </c>
      <c r="L2083">
        <v>2019</v>
      </c>
      <c r="M2083">
        <v>6</v>
      </c>
    </row>
    <row r="2084" spans="1:13" x14ac:dyDescent="0.25">
      <c r="A2084">
        <v>187788</v>
      </c>
      <c r="B2084" t="s">
        <v>757</v>
      </c>
      <c r="C2084" t="s">
        <v>14</v>
      </c>
      <c r="D2084" t="s">
        <v>19</v>
      </c>
      <c r="E2084" t="s">
        <v>673</v>
      </c>
      <c r="F2084" s="1">
        <v>43216.542546296296</v>
      </c>
      <c r="G2084">
        <v>1</v>
      </c>
      <c r="H2084">
        <v>100.02</v>
      </c>
      <c r="I2084">
        <v>100.02</v>
      </c>
      <c r="J2084">
        <v>26</v>
      </c>
      <c r="K2084" t="s">
        <v>21</v>
      </c>
      <c r="L2084">
        <v>2018</v>
      </c>
      <c r="M2084">
        <v>4</v>
      </c>
    </row>
    <row r="2085" spans="1:13" x14ac:dyDescent="0.25">
      <c r="A2085">
        <v>187788</v>
      </c>
      <c r="B2085" t="s">
        <v>757</v>
      </c>
      <c r="C2085" t="s">
        <v>14</v>
      </c>
      <c r="D2085" t="s">
        <v>19</v>
      </c>
      <c r="E2085" t="s">
        <v>673</v>
      </c>
      <c r="F2085" s="1">
        <v>43217.36478009259</v>
      </c>
      <c r="G2085">
        <v>1</v>
      </c>
      <c r="H2085">
        <v>101</v>
      </c>
      <c r="I2085">
        <v>101</v>
      </c>
      <c r="J2085">
        <v>26</v>
      </c>
      <c r="K2085" t="s">
        <v>21</v>
      </c>
      <c r="L2085">
        <v>2018</v>
      </c>
      <c r="M2085">
        <v>4</v>
      </c>
    </row>
    <row r="2086" spans="1:13" x14ac:dyDescent="0.25">
      <c r="A2086">
        <v>187788</v>
      </c>
      <c r="B2086" t="s">
        <v>757</v>
      </c>
      <c r="C2086" t="s">
        <v>14</v>
      </c>
      <c r="D2086" t="s">
        <v>19</v>
      </c>
      <c r="E2086" t="s">
        <v>673</v>
      </c>
      <c r="F2086" s="1">
        <v>43595.385821759257</v>
      </c>
      <c r="G2086">
        <v>1</v>
      </c>
      <c r="H2086">
        <v>56.69</v>
      </c>
      <c r="I2086">
        <v>56.69</v>
      </c>
      <c r="J2086">
        <v>26</v>
      </c>
      <c r="K2086" t="s">
        <v>21</v>
      </c>
      <c r="L2086">
        <v>2019</v>
      </c>
      <c r="M2086">
        <v>5</v>
      </c>
    </row>
    <row r="2087" spans="1:13" x14ac:dyDescent="0.25">
      <c r="A2087">
        <v>187788</v>
      </c>
      <c r="B2087" t="s">
        <v>757</v>
      </c>
      <c r="C2087" t="s">
        <v>14</v>
      </c>
      <c r="D2087" t="s">
        <v>19</v>
      </c>
      <c r="E2087" t="s">
        <v>673</v>
      </c>
      <c r="F2087" s="1">
        <v>43598.347453703704</v>
      </c>
      <c r="G2087">
        <v>1</v>
      </c>
      <c r="H2087">
        <v>56.69</v>
      </c>
      <c r="I2087">
        <v>56.69</v>
      </c>
      <c r="J2087">
        <v>26</v>
      </c>
      <c r="K2087" t="s">
        <v>21</v>
      </c>
      <c r="L2087">
        <v>2019</v>
      </c>
      <c r="M2087">
        <v>5</v>
      </c>
    </row>
    <row r="2088" spans="1:13" x14ac:dyDescent="0.25">
      <c r="A2088">
        <v>115855</v>
      </c>
      <c r="B2088" t="s">
        <v>758</v>
      </c>
      <c r="C2088" t="s">
        <v>14</v>
      </c>
      <c r="D2088" t="s">
        <v>19</v>
      </c>
      <c r="E2088" t="s">
        <v>759</v>
      </c>
      <c r="F2088" s="1">
        <v>43539.411909722221</v>
      </c>
      <c r="G2088">
        <v>1</v>
      </c>
      <c r="H2088">
        <v>465.63</v>
      </c>
      <c r="I2088">
        <v>465.63</v>
      </c>
      <c r="J2088">
        <v>26</v>
      </c>
      <c r="K2088" t="s">
        <v>21</v>
      </c>
      <c r="L2088">
        <v>2019</v>
      </c>
      <c r="M2088">
        <v>3</v>
      </c>
    </row>
    <row r="2089" spans="1:13" x14ac:dyDescent="0.25">
      <c r="A2089">
        <v>115845</v>
      </c>
      <c r="B2089" t="s">
        <v>760</v>
      </c>
      <c r="C2089" t="s">
        <v>14</v>
      </c>
      <c r="D2089" t="s">
        <v>19</v>
      </c>
      <c r="E2089" t="s">
        <v>759</v>
      </c>
      <c r="F2089" s="1">
        <v>43532.410381944443</v>
      </c>
      <c r="G2089">
        <v>1</v>
      </c>
      <c r="H2089">
        <v>291.72000000000003</v>
      </c>
      <c r="I2089">
        <v>291.72000000000003</v>
      </c>
      <c r="J2089">
        <v>26</v>
      </c>
      <c r="K2089" t="s">
        <v>21</v>
      </c>
      <c r="L2089">
        <v>2019</v>
      </c>
      <c r="M2089">
        <v>3</v>
      </c>
    </row>
    <row r="2090" spans="1:13" x14ac:dyDescent="0.25">
      <c r="A2090">
        <v>109847</v>
      </c>
      <c r="B2090" t="s">
        <v>761</v>
      </c>
      <c r="C2090" t="s">
        <v>14</v>
      </c>
      <c r="D2090" t="s">
        <v>19</v>
      </c>
      <c r="E2090" t="s">
        <v>762</v>
      </c>
      <c r="F2090" s="1">
        <v>43469.533055555556</v>
      </c>
      <c r="G2090">
        <v>2</v>
      </c>
      <c r="H2090">
        <v>41.06</v>
      </c>
      <c r="I2090">
        <v>82.12</v>
      </c>
      <c r="J2090">
        <v>26</v>
      </c>
      <c r="K2090" t="s">
        <v>21</v>
      </c>
      <c r="L2090">
        <v>2019</v>
      </c>
      <c r="M2090">
        <v>1</v>
      </c>
    </row>
    <row r="2091" spans="1:13" x14ac:dyDescent="0.25">
      <c r="A2091">
        <v>128791</v>
      </c>
      <c r="B2091" t="s">
        <v>763</v>
      </c>
      <c r="C2091" t="s">
        <v>14</v>
      </c>
      <c r="D2091" t="s">
        <v>19</v>
      </c>
      <c r="E2091" t="s">
        <v>764</v>
      </c>
      <c r="F2091" s="1">
        <v>43584.317881944444</v>
      </c>
      <c r="G2091">
        <v>1</v>
      </c>
      <c r="H2091">
        <v>417.91</v>
      </c>
      <c r="I2091">
        <v>417.91</v>
      </c>
      <c r="J2091">
        <v>26</v>
      </c>
      <c r="K2091" t="s">
        <v>21</v>
      </c>
      <c r="L2091">
        <v>2019</v>
      </c>
      <c r="M2091">
        <v>4</v>
      </c>
    </row>
    <row r="2092" spans="1:13" x14ac:dyDescent="0.25">
      <c r="A2092">
        <v>168447</v>
      </c>
      <c r="B2092" t="s">
        <v>765</v>
      </c>
      <c r="C2092" t="s">
        <v>14</v>
      </c>
      <c r="D2092" t="s">
        <v>19</v>
      </c>
      <c r="E2092" t="s">
        <v>766</v>
      </c>
      <c r="F2092" s="1">
        <v>43238.34957175926</v>
      </c>
      <c r="G2092">
        <v>1</v>
      </c>
      <c r="H2092">
        <v>748.35</v>
      </c>
      <c r="I2092">
        <v>748.35</v>
      </c>
      <c r="J2092">
        <v>26</v>
      </c>
      <c r="K2092" t="s">
        <v>21</v>
      </c>
      <c r="L2092">
        <v>2018</v>
      </c>
      <c r="M2092">
        <v>5</v>
      </c>
    </row>
    <row r="2093" spans="1:13" x14ac:dyDescent="0.25">
      <c r="A2093">
        <v>168447</v>
      </c>
      <c r="B2093" t="s">
        <v>765</v>
      </c>
      <c r="C2093" t="s">
        <v>14</v>
      </c>
      <c r="D2093" t="s">
        <v>19</v>
      </c>
      <c r="E2093" t="s">
        <v>766</v>
      </c>
      <c r="F2093" s="1">
        <v>43364.407893518517</v>
      </c>
      <c r="G2093">
        <v>1</v>
      </c>
      <c r="H2093">
        <v>748.35</v>
      </c>
      <c r="I2093">
        <v>748.35</v>
      </c>
      <c r="J2093">
        <v>26</v>
      </c>
      <c r="K2093" t="s">
        <v>21</v>
      </c>
      <c r="L2093">
        <v>2018</v>
      </c>
      <c r="M2093">
        <v>9</v>
      </c>
    </row>
    <row r="2094" spans="1:13" x14ac:dyDescent="0.25">
      <c r="A2094">
        <v>168447</v>
      </c>
      <c r="B2094" t="s">
        <v>765</v>
      </c>
      <c r="C2094" t="s">
        <v>14</v>
      </c>
      <c r="D2094" t="s">
        <v>19</v>
      </c>
      <c r="E2094" t="s">
        <v>766</v>
      </c>
      <c r="F2094" s="1">
        <v>43553.348553240743</v>
      </c>
      <c r="G2094">
        <v>1</v>
      </c>
      <c r="H2094">
        <v>748.35</v>
      </c>
      <c r="I2094">
        <v>748.35</v>
      </c>
      <c r="J2094">
        <v>26</v>
      </c>
      <c r="K2094" t="s">
        <v>21</v>
      </c>
      <c r="L2094">
        <v>2019</v>
      </c>
      <c r="M2094">
        <v>3</v>
      </c>
    </row>
    <row r="2095" spans="1:13" x14ac:dyDescent="0.25">
      <c r="A2095">
        <v>132086</v>
      </c>
      <c r="B2095" t="s">
        <v>767</v>
      </c>
      <c r="C2095" t="s">
        <v>14</v>
      </c>
      <c r="D2095" t="s">
        <v>19</v>
      </c>
      <c r="E2095" t="s">
        <v>535</v>
      </c>
      <c r="F2095" s="1">
        <v>43140.355520833335</v>
      </c>
      <c r="G2095">
        <v>1</v>
      </c>
      <c r="H2095">
        <v>19.309999999999999</v>
      </c>
      <c r="I2095">
        <v>19.309999999999999</v>
      </c>
      <c r="J2095">
        <v>26</v>
      </c>
      <c r="K2095" t="s">
        <v>21</v>
      </c>
      <c r="L2095">
        <v>2018</v>
      </c>
      <c r="M2095">
        <v>2</v>
      </c>
    </row>
    <row r="2096" spans="1:13" x14ac:dyDescent="0.25">
      <c r="A2096">
        <v>132086</v>
      </c>
      <c r="B2096" t="s">
        <v>767</v>
      </c>
      <c r="C2096" t="s">
        <v>14</v>
      </c>
      <c r="D2096" t="s">
        <v>19</v>
      </c>
      <c r="E2096" t="s">
        <v>535</v>
      </c>
      <c r="F2096" s="1">
        <v>43140.355520833335</v>
      </c>
      <c r="G2096">
        <v>3</v>
      </c>
      <c r="H2096">
        <v>19.350000000000001</v>
      </c>
      <c r="I2096">
        <v>58.05</v>
      </c>
      <c r="J2096">
        <v>26</v>
      </c>
      <c r="K2096" t="s">
        <v>21</v>
      </c>
      <c r="L2096">
        <v>2018</v>
      </c>
      <c r="M2096">
        <v>2</v>
      </c>
    </row>
    <row r="2097" spans="1:13" x14ac:dyDescent="0.25">
      <c r="A2097">
        <v>132086</v>
      </c>
      <c r="B2097" t="s">
        <v>767</v>
      </c>
      <c r="C2097" t="s">
        <v>14</v>
      </c>
      <c r="D2097" t="s">
        <v>19</v>
      </c>
      <c r="E2097" t="s">
        <v>535</v>
      </c>
      <c r="F2097" s="1">
        <v>43623.393136574072</v>
      </c>
      <c r="G2097">
        <v>2</v>
      </c>
      <c r="H2097">
        <v>19.34</v>
      </c>
      <c r="I2097">
        <v>38.68</v>
      </c>
      <c r="J2097">
        <v>26</v>
      </c>
      <c r="K2097" t="s">
        <v>21</v>
      </c>
      <c r="L2097">
        <v>2019</v>
      </c>
      <c r="M2097">
        <v>6</v>
      </c>
    </row>
    <row r="2098" spans="1:13" x14ac:dyDescent="0.25">
      <c r="A2098">
        <v>132086</v>
      </c>
      <c r="B2098" t="s">
        <v>767</v>
      </c>
      <c r="C2098" t="s">
        <v>14</v>
      </c>
      <c r="D2098" t="s">
        <v>19</v>
      </c>
      <c r="E2098" t="s">
        <v>535</v>
      </c>
      <c r="F2098" s="1">
        <v>43637.434710648151</v>
      </c>
      <c r="G2098">
        <v>2</v>
      </c>
      <c r="H2098">
        <v>19.34</v>
      </c>
      <c r="I2098">
        <v>38.68</v>
      </c>
      <c r="J2098">
        <v>26</v>
      </c>
      <c r="K2098" t="s">
        <v>21</v>
      </c>
      <c r="L2098">
        <v>2019</v>
      </c>
      <c r="M2098">
        <v>6</v>
      </c>
    </row>
    <row r="2099" spans="1:13" x14ac:dyDescent="0.25">
      <c r="A2099">
        <v>132086</v>
      </c>
      <c r="B2099" t="s">
        <v>767</v>
      </c>
      <c r="C2099" t="s">
        <v>14</v>
      </c>
      <c r="D2099" t="s">
        <v>19</v>
      </c>
      <c r="E2099" t="s">
        <v>535</v>
      </c>
      <c r="F2099" s="1">
        <v>43637.434710648151</v>
      </c>
      <c r="G2099">
        <v>1</v>
      </c>
      <c r="H2099">
        <v>19.34</v>
      </c>
      <c r="I2099">
        <v>19.34</v>
      </c>
      <c r="J2099">
        <v>26</v>
      </c>
      <c r="K2099" t="s">
        <v>21</v>
      </c>
      <c r="L2099">
        <v>2019</v>
      </c>
      <c r="M2099">
        <v>6</v>
      </c>
    </row>
    <row r="2100" spans="1:13" x14ac:dyDescent="0.25">
      <c r="A2100">
        <v>132087</v>
      </c>
      <c r="B2100" t="s">
        <v>768</v>
      </c>
      <c r="C2100" t="s">
        <v>14</v>
      </c>
      <c r="D2100" t="s">
        <v>19</v>
      </c>
      <c r="E2100" t="s">
        <v>535</v>
      </c>
      <c r="F2100" s="1">
        <v>43133.450462962966</v>
      </c>
      <c r="G2100">
        <v>2</v>
      </c>
      <c r="H2100">
        <v>29.17</v>
      </c>
      <c r="I2100">
        <v>58.34</v>
      </c>
      <c r="J2100">
        <v>26</v>
      </c>
      <c r="K2100" t="s">
        <v>21</v>
      </c>
      <c r="L2100">
        <v>2018</v>
      </c>
      <c r="M2100">
        <v>2</v>
      </c>
    </row>
    <row r="2101" spans="1:13" x14ac:dyDescent="0.25">
      <c r="A2101">
        <v>132090</v>
      </c>
      <c r="B2101" t="s">
        <v>769</v>
      </c>
      <c r="C2101" t="s">
        <v>14</v>
      </c>
      <c r="D2101" t="s">
        <v>19</v>
      </c>
      <c r="E2101" t="s">
        <v>535</v>
      </c>
      <c r="F2101" s="1">
        <v>43133.450462962966</v>
      </c>
      <c r="G2101">
        <v>1</v>
      </c>
      <c r="H2101">
        <v>27.3</v>
      </c>
      <c r="I2101">
        <v>27.3</v>
      </c>
      <c r="J2101">
        <v>26</v>
      </c>
      <c r="K2101" t="s">
        <v>21</v>
      </c>
      <c r="L2101">
        <v>2018</v>
      </c>
      <c r="M2101">
        <v>2</v>
      </c>
    </row>
    <row r="2102" spans="1:13" x14ac:dyDescent="0.25">
      <c r="A2102">
        <v>132090</v>
      </c>
      <c r="B2102" t="s">
        <v>769</v>
      </c>
      <c r="C2102" t="s">
        <v>14</v>
      </c>
      <c r="D2102" t="s">
        <v>19</v>
      </c>
      <c r="E2102" t="s">
        <v>535</v>
      </c>
      <c r="F2102" s="1">
        <v>43133.450462962966</v>
      </c>
      <c r="G2102">
        <v>2</v>
      </c>
      <c r="H2102">
        <v>27.49</v>
      </c>
      <c r="I2102">
        <v>54.98</v>
      </c>
      <c r="J2102">
        <v>26</v>
      </c>
      <c r="K2102" t="s">
        <v>21</v>
      </c>
      <c r="L2102">
        <v>2018</v>
      </c>
      <c r="M2102">
        <v>2</v>
      </c>
    </row>
    <row r="2103" spans="1:13" x14ac:dyDescent="0.25">
      <c r="A2103">
        <v>132090</v>
      </c>
      <c r="B2103" t="s">
        <v>769</v>
      </c>
      <c r="C2103" t="s">
        <v>14</v>
      </c>
      <c r="D2103" t="s">
        <v>19</v>
      </c>
      <c r="E2103" t="s">
        <v>535</v>
      </c>
      <c r="F2103" s="1">
        <v>43434.351099537038</v>
      </c>
      <c r="G2103">
        <v>1</v>
      </c>
      <c r="H2103">
        <v>27.36</v>
      </c>
      <c r="I2103">
        <v>27.36</v>
      </c>
      <c r="J2103">
        <v>26</v>
      </c>
      <c r="K2103" t="s">
        <v>21</v>
      </c>
      <c r="L2103">
        <v>2018</v>
      </c>
      <c r="M2103">
        <v>11</v>
      </c>
    </row>
    <row r="2104" spans="1:13" x14ac:dyDescent="0.25">
      <c r="A2104">
        <v>132090</v>
      </c>
      <c r="B2104" t="s">
        <v>769</v>
      </c>
      <c r="C2104" t="s">
        <v>14</v>
      </c>
      <c r="D2104" t="s">
        <v>19</v>
      </c>
      <c r="E2104" t="s">
        <v>535</v>
      </c>
      <c r="F2104" s="1">
        <v>43434.351099537038</v>
      </c>
      <c r="G2104">
        <v>1</v>
      </c>
      <c r="H2104">
        <v>27.36</v>
      </c>
      <c r="I2104">
        <v>27.36</v>
      </c>
      <c r="J2104">
        <v>26</v>
      </c>
      <c r="K2104" t="s">
        <v>21</v>
      </c>
      <c r="L2104">
        <v>2018</v>
      </c>
      <c r="M2104">
        <v>11</v>
      </c>
    </row>
    <row r="2105" spans="1:13" x14ac:dyDescent="0.25">
      <c r="A2105">
        <v>132090</v>
      </c>
      <c r="B2105" t="s">
        <v>769</v>
      </c>
      <c r="C2105" t="s">
        <v>14</v>
      </c>
      <c r="D2105" t="s">
        <v>19</v>
      </c>
      <c r="E2105" t="s">
        <v>535</v>
      </c>
      <c r="F2105" s="1">
        <v>43572.565254629626</v>
      </c>
      <c r="G2105">
        <v>2</v>
      </c>
      <c r="H2105">
        <v>27.35</v>
      </c>
      <c r="I2105">
        <v>54.7</v>
      </c>
      <c r="J2105">
        <v>26</v>
      </c>
      <c r="K2105" t="s">
        <v>21</v>
      </c>
      <c r="L2105">
        <v>2019</v>
      </c>
      <c r="M2105">
        <v>4</v>
      </c>
    </row>
    <row r="2106" spans="1:13" x14ac:dyDescent="0.25">
      <c r="A2106">
        <v>132090</v>
      </c>
      <c r="B2106" t="s">
        <v>769</v>
      </c>
      <c r="C2106" t="s">
        <v>14</v>
      </c>
      <c r="D2106" t="s">
        <v>19</v>
      </c>
      <c r="E2106" t="s">
        <v>535</v>
      </c>
      <c r="F2106" s="1">
        <v>43805.437905092593</v>
      </c>
      <c r="G2106">
        <v>2</v>
      </c>
      <c r="H2106">
        <v>27.36</v>
      </c>
      <c r="I2106">
        <v>54.72</v>
      </c>
      <c r="J2106">
        <v>26</v>
      </c>
      <c r="K2106" t="s">
        <v>21</v>
      </c>
      <c r="L2106">
        <v>2019</v>
      </c>
      <c r="M2106">
        <v>12</v>
      </c>
    </row>
    <row r="2107" spans="1:13" x14ac:dyDescent="0.25">
      <c r="A2107">
        <v>230435</v>
      </c>
      <c r="B2107" t="s">
        <v>770</v>
      </c>
      <c r="C2107" t="s">
        <v>14</v>
      </c>
      <c r="D2107" t="s">
        <v>19</v>
      </c>
      <c r="E2107" t="s">
        <v>535</v>
      </c>
      <c r="F2107" s="1">
        <v>43553.348553240743</v>
      </c>
      <c r="G2107">
        <v>1</v>
      </c>
      <c r="H2107">
        <v>84.93</v>
      </c>
      <c r="I2107">
        <v>84.93</v>
      </c>
      <c r="J2107">
        <v>26</v>
      </c>
      <c r="K2107" t="s">
        <v>21</v>
      </c>
      <c r="L2107">
        <v>2019</v>
      </c>
      <c r="M2107">
        <v>3</v>
      </c>
    </row>
    <row r="2108" spans="1:13" x14ac:dyDescent="0.25">
      <c r="A2108">
        <v>159673</v>
      </c>
      <c r="B2108" t="s">
        <v>771</v>
      </c>
      <c r="C2108" t="s">
        <v>14</v>
      </c>
      <c r="D2108" t="s">
        <v>19</v>
      </c>
      <c r="E2108" t="s">
        <v>535</v>
      </c>
      <c r="F2108" s="1">
        <v>43140.355520833335</v>
      </c>
      <c r="G2108">
        <v>3</v>
      </c>
      <c r="H2108">
        <v>71.47</v>
      </c>
      <c r="I2108">
        <v>214.41</v>
      </c>
      <c r="J2108">
        <v>26</v>
      </c>
      <c r="K2108" t="s">
        <v>21</v>
      </c>
      <c r="L2108">
        <v>2018</v>
      </c>
      <c r="M2108">
        <v>2</v>
      </c>
    </row>
    <row r="2109" spans="1:13" x14ac:dyDescent="0.25">
      <c r="A2109">
        <v>159673</v>
      </c>
      <c r="B2109" t="s">
        <v>771</v>
      </c>
      <c r="C2109" t="s">
        <v>14</v>
      </c>
      <c r="D2109" t="s">
        <v>19</v>
      </c>
      <c r="E2109" t="s">
        <v>535</v>
      </c>
      <c r="F2109" s="1">
        <v>43406.400243055556</v>
      </c>
      <c r="G2109">
        <v>1</v>
      </c>
      <c r="H2109">
        <v>71.47</v>
      </c>
      <c r="I2109">
        <v>71.47</v>
      </c>
      <c r="J2109">
        <v>26</v>
      </c>
      <c r="K2109" t="s">
        <v>21</v>
      </c>
      <c r="L2109">
        <v>2018</v>
      </c>
      <c r="M2109">
        <v>11</v>
      </c>
    </row>
    <row r="2110" spans="1:13" x14ac:dyDescent="0.25">
      <c r="A2110">
        <v>159672</v>
      </c>
      <c r="B2110" t="s">
        <v>772</v>
      </c>
      <c r="C2110" t="s">
        <v>14</v>
      </c>
      <c r="D2110" t="s">
        <v>19</v>
      </c>
      <c r="E2110" t="s">
        <v>535</v>
      </c>
      <c r="F2110" s="1">
        <v>43553.348553240743</v>
      </c>
      <c r="G2110">
        <v>1</v>
      </c>
      <c r="H2110">
        <v>47.3</v>
      </c>
      <c r="I2110">
        <v>47.3</v>
      </c>
      <c r="J2110">
        <v>26</v>
      </c>
      <c r="K2110" t="s">
        <v>21</v>
      </c>
      <c r="L2110">
        <v>2019</v>
      </c>
      <c r="M2110">
        <v>3</v>
      </c>
    </row>
    <row r="2111" spans="1:13" x14ac:dyDescent="0.25">
      <c r="A2111">
        <v>159672</v>
      </c>
      <c r="B2111" t="s">
        <v>772</v>
      </c>
      <c r="C2111" t="s">
        <v>14</v>
      </c>
      <c r="D2111" t="s">
        <v>19</v>
      </c>
      <c r="E2111" t="s">
        <v>535</v>
      </c>
      <c r="F2111" s="1">
        <v>43623.393136574072</v>
      </c>
      <c r="G2111">
        <v>1</v>
      </c>
      <c r="H2111">
        <v>47.05</v>
      </c>
      <c r="I2111">
        <v>47.05</v>
      </c>
      <c r="J2111">
        <v>26</v>
      </c>
      <c r="K2111" t="s">
        <v>21</v>
      </c>
      <c r="L2111">
        <v>2019</v>
      </c>
      <c r="M2111">
        <v>6</v>
      </c>
    </row>
    <row r="2112" spans="1:13" x14ac:dyDescent="0.25">
      <c r="A2112">
        <v>230438</v>
      </c>
      <c r="B2112" t="s">
        <v>771</v>
      </c>
      <c r="C2112" t="s">
        <v>14</v>
      </c>
      <c r="D2112" t="s">
        <v>19</v>
      </c>
      <c r="E2112" t="s">
        <v>535</v>
      </c>
      <c r="F2112" s="1">
        <v>43630.414375</v>
      </c>
      <c r="G2112">
        <v>1</v>
      </c>
      <c r="H2112">
        <v>71.819999999999993</v>
      </c>
      <c r="I2112">
        <v>71.819999999999993</v>
      </c>
      <c r="J2112">
        <v>26</v>
      </c>
      <c r="K2112" t="s">
        <v>21</v>
      </c>
      <c r="L2112">
        <v>2019</v>
      </c>
      <c r="M2112">
        <v>6</v>
      </c>
    </row>
    <row r="2113" spans="1:13" x14ac:dyDescent="0.25">
      <c r="A2113">
        <v>230438</v>
      </c>
      <c r="B2113" t="s">
        <v>771</v>
      </c>
      <c r="C2113" t="s">
        <v>14</v>
      </c>
      <c r="D2113" t="s">
        <v>19</v>
      </c>
      <c r="E2113" t="s">
        <v>535</v>
      </c>
      <c r="F2113" s="1">
        <v>43637.434710648151</v>
      </c>
      <c r="G2113">
        <v>1</v>
      </c>
      <c r="H2113">
        <v>71.819999999999993</v>
      </c>
      <c r="I2113">
        <v>71.819999999999993</v>
      </c>
      <c r="J2113">
        <v>26</v>
      </c>
      <c r="K2113" t="s">
        <v>21</v>
      </c>
      <c r="L2113">
        <v>2019</v>
      </c>
      <c r="M2113">
        <v>6</v>
      </c>
    </row>
    <row r="2114" spans="1:13" x14ac:dyDescent="0.25">
      <c r="A2114">
        <v>159672</v>
      </c>
      <c r="B2114" t="s">
        <v>772</v>
      </c>
      <c r="C2114" t="s">
        <v>14</v>
      </c>
      <c r="D2114" t="s">
        <v>19</v>
      </c>
      <c r="E2114" t="s">
        <v>535</v>
      </c>
      <c r="F2114" s="1">
        <v>43700.416493055556</v>
      </c>
      <c r="G2114">
        <v>1</v>
      </c>
      <c r="H2114">
        <v>47.07</v>
      </c>
      <c r="I2114">
        <v>47.07</v>
      </c>
      <c r="J2114">
        <v>26</v>
      </c>
      <c r="K2114" t="s">
        <v>21</v>
      </c>
      <c r="L2114">
        <v>2019</v>
      </c>
      <c r="M2114">
        <v>8</v>
      </c>
    </row>
    <row r="2115" spans="1:13" x14ac:dyDescent="0.25">
      <c r="A2115">
        <v>230438</v>
      </c>
      <c r="B2115" t="s">
        <v>771</v>
      </c>
      <c r="C2115" t="s">
        <v>14</v>
      </c>
      <c r="D2115" t="s">
        <v>19</v>
      </c>
      <c r="E2115" t="s">
        <v>535</v>
      </c>
      <c r="F2115" s="1">
        <v>43707.40221064815</v>
      </c>
      <c r="G2115">
        <v>2</v>
      </c>
      <c r="H2115">
        <v>71.760000000000005</v>
      </c>
      <c r="I2115">
        <v>143.52000000000001</v>
      </c>
      <c r="J2115">
        <v>26</v>
      </c>
      <c r="K2115" t="s">
        <v>21</v>
      </c>
      <c r="L2115">
        <v>2019</v>
      </c>
      <c r="M2115">
        <v>8</v>
      </c>
    </row>
    <row r="2116" spans="1:13" x14ac:dyDescent="0.25">
      <c r="A2116">
        <v>230438</v>
      </c>
      <c r="B2116" t="s">
        <v>771</v>
      </c>
      <c r="C2116" t="s">
        <v>14</v>
      </c>
      <c r="D2116" t="s">
        <v>19</v>
      </c>
      <c r="E2116" t="s">
        <v>535</v>
      </c>
      <c r="F2116" s="1">
        <v>43777.428796296299</v>
      </c>
      <c r="G2116">
        <v>1</v>
      </c>
      <c r="H2116">
        <v>71.47</v>
      </c>
      <c r="I2116">
        <v>71.47</v>
      </c>
      <c r="J2116">
        <v>26</v>
      </c>
      <c r="K2116" t="s">
        <v>21</v>
      </c>
      <c r="L2116">
        <v>2019</v>
      </c>
      <c r="M2116">
        <v>11</v>
      </c>
    </row>
    <row r="2117" spans="1:13" x14ac:dyDescent="0.25">
      <c r="A2117">
        <v>193826</v>
      </c>
      <c r="B2117" t="s">
        <v>773</v>
      </c>
      <c r="C2117" t="s">
        <v>14</v>
      </c>
      <c r="D2117" t="s">
        <v>19</v>
      </c>
      <c r="E2117" t="s">
        <v>774</v>
      </c>
      <c r="F2117" s="1">
        <v>43602.504305555558</v>
      </c>
      <c r="G2117">
        <v>1</v>
      </c>
      <c r="H2117">
        <v>1463.73</v>
      </c>
      <c r="I2117">
        <v>1463.73</v>
      </c>
      <c r="J2117">
        <v>26</v>
      </c>
      <c r="K2117" t="s">
        <v>21</v>
      </c>
      <c r="L2117">
        <v>2019</v>
      </c>
      <c r="M2117">
        <v>5</v>
      </c>
    </row>
    <row r="2118" spans="1:13" x14ac:dyDescent="0.25">
      <c r="A2118">
        <v>190975</v>
      </c>
      <c r="B2118" t="s">
        <v>775</v>
      </c>
      <c r="C2118" t="s">
        <v>14</v>
      </c>
      <c r="D2118" t="s">
        <v>19</v>
      </c>
      <c r="E2118" t="s">
        <v>776</v>
      </c>
      <c r="F2118" s="1">
        <v>43154.404479166667</v>
      </c>
      <c r="G2118">
        <v>1</v>
      </c>
      <c r="H2118">
        <v>640.02</v>
      </c>
      <c r="I2118">
        <v>640.02</v>
      </c>
      <c r="J2118">
        <v>26</v>
      </c>
      <c r="K2118" t="s">
        <v>21</v>
      </c>
      <c r="L2118">
        <v>2018</v>
      </c>
      <c r="M2118">
        <v>2</v>
      </c>
    </row>
    <row r="2119" spans="1:13" x14ac:dyDescent="0.25">
      <c r="A2119">
        <v>190975</v>
      </c>
      <c r="B2119" t="s">
        <v>775</v>
      </c>
      <c r="C2119" t="s">
        <v>14</v>
      </c>
      <c r="D2119" t="s">
        <v>19</v>
      </c>
      <c r="E2119" t="s">
        <v>776</v>
      </c>
      <c r="F2119" s="1">
        <v>43262.331886574073</v>
      </c>
      <c r="G2119">
        <v>1</v>
      </c>
      <c r="H2119">
        <v>640.02</v>
      </c>
      <c r="I2119">
        <v>640.02</v>
      </c>
      <c r="J2119">
        <v>26</v>
      </c>
      <c r="K2119" t="s">
        <v>21</v>
      </c>
      <c r="L2119">
        <v>2018</v>
      </c>
      <c r="M2119">
        <v>6</v>
      </c>
    </row>
    <row r="2120" spans="1:13" x14ac:dyDescent="0.25">
      <c r="A2120">
        <v>190975</v>
      </c>
      <c r="B2120" t="s">
        <v>775</v>
      </c>
      <c r="C2120" t="s">
        <v>14</v>
      </c>
      <c r="D2120" t="s">
        <v>19</v>
      </c>
      <c r="E2120" t="s">
        <v>776</v>
      </c>
      <c r="F2120" s="1">
        <v>43609.430601851855</v>
      </c>
      <c r="G2120">
        <v>1</v>
      </c>
      <c r="H2120">
        <v>640.02</v>
      </c>
      <c r="I2120">
        <v>640.02</v>
      </c>
      <c r="J2120">
        <v>26</v>
      </c>
      <c r="K2120" t="s">
        <v>21</v>
      </c>
      <c r="L2120">
        <v>2019</v>
      </c>
      <c r="M2120">
        <v>5</v>
      </c>
    </row>
    <row r="2121" spans="1:13" x14ac:dyDescent="0.25">
      <c r="A2121">
        <v>190968</v>
      </c>
      <c r="B2121" t="s">
        <v>777</v>
      </c>
      <c r="C2121" t="s">
        <v>14</v>
      </c>
      <c r="D2121" t="s">
        <v>19</v>
      </c>
      <c r="E2121" t="s">
        <v>776</v>
      </c>
      <c r="F2121" s="1">
        <v>43259.410729166666</v>
      </c>
      <c r="G2121">
        <v>1</v>
      </c>
      <c r="H2121">
        <v>195.81</v>
      </c>
      <c r="I2121">
        <v>195.81</v>
      </c>
      <c r="J2121">
        <v>26</v>
      </c>
      <c r="K2121" t="s">
        <v>21</v>
      </c>
      <c r="L2121">
        <v>2018</v>
      </c>
      <c r="M2121">
        <v>6</v>
      </c>
    </row>
    <row r="2122" spans="1:13" x14ac:dyDescent="0.25">
      <c r="A2122">
        <v>190968</v>
      </c>
      <c r="B2122" t="s">
        <v>777</v>
      </c>
      <c r="C2122" t="s">
        <v>14</v>
      </c>
      <c r="D2122" t="s">
        <v>19</v>
      </c>
      <c r="E2122" t="s">
        <v>776</v>
      </c>
      <c r="F2122" s="1">
        <v>43378.350312499999</v>
      </c>
      <c r="G2122">
        <v>1</v>
      </c>
      <c r="H2122">
        <v>195.81</v>
      </c>
      <c r="I2122">
        <v>195.81</v>
      </c>
      <c r="J2122">
        <v>26</v>
      </c>
      <c r="K2122" t="s">
        <v>21</v>
      </c>
      <c r="L2122">
        <v>2018</v>
      </c>
      <c r="M2122">
        <v>10</v>
      </c>
    </row>
    <row r="2123" spans="1:13" x14ac:dyDescent="0.25">
      <c r="A2123">
        <v>190968</v>
      </c>
      <c r="B2123" t="s">
        <v>777</v>
      </c>
      <c r="C2123" t="s">
        <v>14</v>
      </c>
      <c r="D2123" t="s">
        <v>19</v>
      </c>
      <c r="E2123" t="s">
        <v>776</v>
      </c>
      <c r="F2123" s="1">
        <v>43378.350312499999</v>
      </c>
      <c r="G2123">
        <v>1</v>
      </c>
      <c r="H2123">
        <v>195.81</v>
      </c>
      <c r="I2123">
        <v>195.81</v>
      </c>
      <c r="J2123">
        <v>26</v>
      </c>
      <c r="K2123" t="s">
        <v>21</v>
      </c>
      <c r="L2123">
        <v>2018</v>
      </c>
      <c r="M2123">
        <v>10</v>
      </c>
    </row>
    <row r="2124" spans="1:13" x14ac:dyDescent="0.25">
      <c r="A2124">
        <v>190970</v>
      </c>
      <c r="B2124" t="s">
        <v>778</v>
      </c>
      <c r="C2124" t="s">
        <v>14</v>
      </c>
      <c r="D2124" t="s">
        <v>19</v>
      </c>
      <c r="E2124" t="s">
        <v>776</v>
      </c>
      <c r="F2124" s="1">
        <v>43595.385821759257</v>
      </c>
      <c r="G2124">
        <v>1</v>
      </c>
      <c r="H2124">
        <v>545.79999999999995</v>
      </c>
      <c r="I2124">
        <v>545.79999999999995</v>
      </c>
      <c r="J2124">
        <v>26</v>
      </c>
      <c r="K2124" t="s">
        <v>21</v>
      </c>
      <c r="L2124">
        <v>2019</v>
      </c>
      <c r="M2124">
        <v>5</v>
      </c>
    </row>
    <row r="2125" spans="1:13" x14ac:dyDescent="0.25">
      <c r="A2125">
        <v>190968</v>
      </c>
      <c r="B2125" t="s">
        <v>777</v>
      </c>
      <c r="C2125" t="s">
        <v>14</v>
      </c>
      <c r="D2125" t="s">
        <v>19</v>
      </c>
      <c r="E2125" t="s">
        <v>776</v>
      </c>
      <c r="F2125" s="1">
        <v>43679.472754629627</v>
      </c>
      <c r="G2125">
        <v>2</v>
      </c>
      <c r="H2125">
        <v>195.81</v>
      </c>
      <c r="I2125">
        <v>391.62</v>
      </c>
      <c r="J2125">
        <v>26</v>
      </c>
      <c r="K2125" t="s">
        <v>21</v>
      </c>
      <c r="L2125">
        <v>2019</v>
      </c>
      <c r="M2125">
        <v>8</v>
      </c>
    </row>
    <row r="2126" spans="1:13" x14ac:dyDescent="0.25">
      <c r="A2126">
        <v>190968</v>
      </c>
      <c r="B2126" t="s">
        <v>777</v>
      </c>
      <c r="C2126" t="s">
        <v>14</v>
      </c>
      <c r="D2126" t="s">
        <v>19</v>
      </c>
      <c r="E2126" t="s">
        <v>776</v>
      </c>
      <c r="F2126" s="1">
        <v>43679.472754629627</v>
      </c>
      <c r="G2126">
        <v>1</v>
      </c>
      <c r="H2126">
        <v>195.81</v>
      </c>
      <c r="I2126">
        <v>195.81</v>
      </c>
      <c r="J2126">
        <v>26</v>
      </c>
      <c r="K2126" t="s">
        <v>21</v>
      </c>
      <c r="L2126">
        <v>2019</v>
      </c>
      <c r="M2126">
        <v>8</v>
      </c>
    </row>
    <row r="2127" spans="1:13" x14ac:dyDescent="0.25">
      <c r="A2127">
        <v>189816</v>
      </c>
      <c r="B2127" t="s">
        <v>779</v>
      </c>
      <c r="C2127" t="s">
        <v>59</v>
      </c>
      <c r="D2127" t="s">
        <v>54</v>
      </c>
      <c r="E2127" t="s">
        <v>780</v>
      </c>
      <c r="F2127" s="1">
        <v>43161.33153935185</v>
      </c>
      <c r="G2127">
        <v>2</v>
      </c>
      <c r="H2127">
        <v>66.23</v>
      </c>
      <c r="I2127">
        <v>132.46</v>
      </c>
      <c r="J2127">
        <v>26</v>
      </c>
      <c r="K2127" t="s">
        <v>21</v>
      </c>
      <c r="L2127">
        <v>2018</v>
      </c>
      <c r="M2127">
        <v>3</v>
      </c>
    </row>
    <row r="2128" spans="1:13" x14ac:dyDescent="0.25">
      <c r="A2128">
        <v>56972</v>
      </c>
      <c r="B2128" t="s">
        <v>781</v>
      </c>
      <c r="C2128" t="s">
        <v>14</v>
      </c>
      <c r="D2128" t="s">
        <v>19</v>
      </c>
      <c r="E2128" t="s">
        <v>782</v>
      </c>
      <c r="F2128" s="1">
        <v>43140.355520833335</v>
      </c>
      <c r="G2128">
        <v>1</v>
      </c>
      <c r="H2128">
        <v>14.77</v>
      </c>
      <c r="I2128">
        <v>14.77</v>
      </c>
      <c r="J2128">
        <v>26</v>
      </c>
      <c r="K2128" t="s">
        <v>21</v>
      </c>
      <c r="L2128">
        <v>2018</v>
      </c>
      <c r="M2128">
        <v>2</v>
      </c>
    </row>
    <row r="2129" spans="1:13" x14ac:dyDescent="0.25">
      <c r="A2129">
        <v>56972</v>
      </c>
      <c r="B2129" t="s">
        <v>781</v>
      </c>
      <c r="C2129" t="s">
        <v>14</v>
      </c>
      <c r="D2129" t="s">
        <v>19</v>
      </c>
      <c r="E2129" t="s">
        <v>782</v>
      </c>
      <c r="F2129" s="1">
        <v>43140.355520833335</v>
      </c>
      <c r="G2129">
        <v>2</v>
      </c>
      <c r="H2129">
        <v>14.77</v>
      </c>
      <c r="I2129">
        <v>29.54</v>
      </c>
      <c r="J2129">
        <v>26</v>
      </c>
      <c r="K2129" t="s">
        <v>21</v>
      </c>
      <c r="L2129">
        <v>2018</v>
      </c>
      <c r="M2129">
        <v>2</v>
      </c>
    </row>
    <row r="2130" spans="1:13" x14ac:dyDescent="0.25">
      <c r="A2130">
        <v>15866</v>
      </c>
      <c r="B2130" t="s">
        <v>783</v>
      </c>
      <c r="C2130" t="s">
        <v>14</v>
      </c>
      <c r="D2130" t="s">
        <v>19</v>
      </c>
      <c r="E2130" t="s">
        <v>782</v>
      </c>
      <c r="F2130" s="1">
        <v>43171.325138888889</v>
      </c>
      <c r="G2130">
        <v>1</v>
      </c>
      <c r="H2130">
        <v>201.2</v>
      </c>
      <c r="I2130">
        <v>201.2</v>
      </c>
      <c r="J2130">
        <v>26</v>
      </c>
      <c r="K2130" t="s">
        <v>21</v>
      </c>
      <c r="L2130">
        <v>2018</v>
      </c>
      <c r="M2130">
        <v>3</v>
      </c>
    </row>
    <row r="2131" spans="1:13" x14ac:dyDescent="0.25">
      <c r="A2131">
        <v>15866</v>
      </c>
      <c r="B2131" t="s">
        <v>783</v>
      </c>
      <c r="C2131" t="s">
        <v>14</v>
      </c>
      <c r="D2131" t="s">
        <v>19</v>
      </c>
      <c r="E2131" t="s">
        <v>782</v>
      </c>
      <c r="F2131" s="1">
        <v>43434.351099537038</v>
      </c>
      <c r="G2131">
        <v>1</v>
      </c>
      <c r="H2131">
        <v>201.2</v>
      </c>
      <c r="I2131">
        <v>201.2</v>
      </c>
      <c r="J2131">
        <v>26</v>
      </c>
      <c r="K2131" t="s">
        <v>21</v>
      </c>
      <c r="L2131">
        <v>2018</v>
      </c>
      <c r="M2131">
        <v>11</v>
      </c>
    </row>
    <row r="2132" spans="1:13" x14ac:dyDescent="0.25">
      <c r="A2132">
        <v>15866</v>
      </c>
      <c r="B2132" t="s">
        <v>783</v>
      </c>
      <c r="C2132" t="s">
        <v>14</v>
      </c>
      <c r="D2132" t="s">
        <v>19</v>
      </c>
      <c r="E2132" t="s">
        <v>782</v>
      </c>
      <c r="F2132" s="1">
        <v>43588.446747685186</v>
      </c>
      <c r="G2132">
        <v>1</v>
      </c>
      <c r="H2132">
        <v>201.2</v>
      </c>
      <c r="I2132">
        <v>201.2</v>
      </c>
      <c r="J2132">
        <v>26</v>
      </c>
      <c r="K2132" t="s">
        <v>21</v>
      </c>
      <c r="L2132">
        <v>2019</v>
      </c>
      <c r="M2132">
        <v>5</v>
      </c>
    </row>
    <row r="2133" spans="1:13" x14ac:dyDescent="0.25">
      <c r="A2133">
        <v>56976</v>
      </c>
      <c r="B2133" t="s">
        <v>784</v>
      </c>
      <c r="C2133" t="s">
        <v>14</v>
      </c>
      <c r="D2133" t="s">
        <v>19</v>
      </c>
      <c r="E2133" t="s">
        <v>782</v>
      </c>
      <c r="F2133" s="1">
        <v>43196.370219907411</v>
      </c>
      <c r="G2133">
        <v>1</v>
      </c>
      <c r="H2133">
        <v>11.84</v>
      </c>
      <c r="I2133">
        <v>11.84</v>
      </c>
      <c r="J2133">
        <v>26</v>
      </c>
      <c r="K2133" t="s">
        <v>21</v>
      </c>
      <c r="L2133">
        <v>2018</v>
      </c>
      <c r="M2133">
        <v>4</v>
      </c>
    </row>
    <row r="2134" spans="1:13" x14ac:dyDescent="0.25">
      <c r="A2134">
        <v>56976</v>
      </c>
      <c r="B2134" t="s">
        <v>784</v>
      </c>
      <c r="C2134" t="s">
        <v>14</v>
      </c>
      <c r="D2134" t="s">
        <v>19</v>
      </c>
      <c r="E2134" t="s">
        <v>782</v>
      </c>
      <c r="F2134" s="1">
        <v>43196.370219907411</v>
      </c>
      <c r="G2134">
        <v>3</v>
      </c>
      <c r="H2134">
        <v>11.84</v>
      </c>
      <c r="I2134">
        <v>35.520000000000003</v>
      </c>
      <c r="J2134">
        <v>26</v>
      </c>
      <c r="K2134" t="s">
        <v>21</v>
      </c>
      <c r="L2134">
        <v>2018</v>
      </c>
      <c r="M2134">
        <v>4</v>
      </c>
    </row>
    <row r="2135" spans="1:13" x14ac:dyDescent="0.25">
      <c r="A2135">
        <v>56976</v>
      </c>
      <c r="B2135" t="s">
        <v>784</v>
      </c>
      <c r="C2135" t="s">
        <v>14</v>
      </c>
      <c r="D2135" t="s">
        <v>19</v>
      </c>
      <c r="E2135" t="s">
        <v>782</v>
      </c>
      <c r="F2135" s="1">
        <v>43580.54246527778</v>
      </c>
      <c r="G2135">
        <v>4</v>
      </c>
      <c r="H2135">
        <v>11.84</v>
      </c>
      <c r="I2135">
        <v>47.36</v>
      </c>
      <c r="J2135">
        <v>26</v>
      </c>
      <c r="K2135" t="s">
        <v>21</v>
      </c>
      <c r="L2135">
        <v>2019</v>
      </c>
      <c r="M2135">
        <v>4</v>
      </c>
    </row>
    <row r="2136" spans="1:13" x14ac:dyDescent="0.25">
      <c r="A2136">
        <v>156981</v>
      </c>
      <c r="B2136" t="s">
        <v>785</v>
      </c>
      <c r="C2136" t="s">
        <v>14</v>
      </c>
      <c r="D2136" t="s">
        <v>19</v>
      </c>
      <c r="E2136" t="s">
        <v>782</v>
      </c>
      <c r="F2136" s="1">
        <v>43406.400243055556</v>
      </c>
      <c r="G2136">
        <v>2</v>
      </c>
      <c r="H2136">
        <v>30.18</v>
      </c>
      <c r="I2136">
        <v>60.36</v>
      </c>
      <c r="J2136">
        <v>26</v>
      </c>
      <c r="K2136" t="s">
        <v>21</v>
      </c>
      <c r="L2136">
        <v>2018</v>
      </c>
      <c r="M2136">
        <v>11</v>
      </c>
    </row>
    <row r="2137" spans="1:13" x14ac:dyDescent="0.25">
      <c r="A2137">
        <v>56983</v>
      </c>
      <c r="B2137" t="s">
        <v>786</v>
      </c>
      <c r="C2137" t="s">
        <v>14</v>
      </c>
      <c r="D2137" t="s">
        <v>19</v>
      </c>
      <c r="E2137" t="s">
        <v>782</v>
      </c>
      <c r="F2137" s="1">
        <v>43553.348553240743</v>
      </c>
      <c r="G2137">
        <v>1</v>
      </c>
      <c r="H2137">
        <v>100.6</v>
      </c>
      <c r="I2137">
        <v>100.6</v>
      </c>
      <c r="J2137">
        <v>26</v>
      </c>
      <c r="K2137" t="s">
        <v>21</v>
      </c>
      <c r="L2137">
        <v>2019</v>
      </c>
      <c r="M2137">
        <v>3</v>
      </c>
    </row>
    <row r="2138" spans="1:13" x14ac:dyDescent="0.25">
      <c r="A2138">
        <v>56983</v>
      </c>
      <c r="B2138" t="s">
        <v>786</v>
      </c>
      <c r="C2138" t="s">
        <v>14</v>
      </c>
      <c r="D2138" t="s">
        <v>19</v>
      </c>
      <c r="E2138" t="s">
        <v>782</v>
      </c>
      <c r="F2138" s="1">
        <v>43588.446747685186</v>
      </c>
      <c r="G2138">
        <v>1</v>
      </c>
      <c r="H2138">
        <v>100.6</v>
      </c>
      <c r="I2138">
        <v>100.6</v>
      </c>
      <c r="J2138">
        <v>26</v>
      </c>
      <c r="K2138" t="s">
        <v>21</v>
      </c>
      <c r="L2138">
        <v>2019</v>
      </c>
      <c r="M2138">
        <v>5</v>
      </c>
    </row>
    <row r="2139" spans="1:13" x14ac:dyDescent="0.25">
      <c r="A2139">
        <v>146444</v>
      </c>
      <c r="B2139" t="s">
        <v>787</v>
      </c>
      <c r="C2139" t="s">
        <v>14</v>
      </c>
      <c r="D2139" t="s">
        <v>19</v>
      </c>
      <c r="E2139" t="s">
        <v>788</v>
      </c>
      <c r="F2139" s="1">
        <v>43133.450462962966</v>
      </c>
      <c r="G2139">
        <v>1</v>
      </c>
      <c r="H2139">
        <v>349.9</v>
      </c>
      <c r="I2139">
        <v>349.9</v>
      </c>
      <c r="J2139">
        <v>26</v>
      </c>
      <c r="K2139" t="s">
        <v>21</v>
      </c>
      <c r="L2139">
        <v>2018</v>
      </c>
      <c r="M2139">
        <v>2</v>
      </c>
    </row>
    <row r="2140" spans="1:13" x14ac:dyDescent="0.25">
      <c r="A2140">
        <v>154094</v>
      </c>
      <c r="B2140" t="s">
        <v>789</v>
      </c>
      <c r="C2140" t="s">
        <v>14</v>
      </c>
      <c r="D2140" t="s">
        <v>19</v>
      </c>
      <c r="E2140" t="s">
        <v>788</v>
      </c>
      <c r="F2140" s="1">
        <v>43385.405856481484</v>
      </c>
      <c r="G2140">
        <v>2</v>
      </c>
      <c r="H2140">
        <v>111.38</v>
      </c>
      <c r="I2140">
        <v>222.76</v>
      </c>
      <c r="J2140">
        <v>26</v>
      </c>
      <c r="K2140" t="s">
        <v>21</v>
      </c>
      <c r="L2140">
        <v>2018</v>
      </c>
      <c r="M2140">
        <v>10</v>
      </c>
    </row>
    <row r="2141" spans="1:13" x14ac:dyDescent="0.25">
      <c r="A2141">
        <v>154094</v>
      </c>
      <c r="B2141" t="s">
        <v>789</v>
      </c>
      <c r="C2141" t="s">
        <v>14</v>
      </c>
      <c r="D2141" t="s">
        <v>19</v>
      </c>
      <c r="E2141" t="s">
        <v>788</v>
      </c>
      <c r="F2141" s="1">
        <v>43420.494733796295</v>
      </c>
      <c r="G2141">
        <v>2</v>
      </c>
      <c r="H2141">
        <v>111.38</v>
      </c>
      <c r="I2141">
        <v>222.76</v>
      </c>
      <c r="J2141">
        <v>26</v>
      </c>
      <c r="K2141" t="s">
        <v>21</v>
      </c>
      <c r="L2141">
        <v>2018</v>
      </c>
      <c r="M2141">
        <v>11</v>
      </c>
    </row>
    <row r="2142" spans="1:13" x14ac:dyDescent="0.25">
      <c r="A2142">
        <v>174700</v>
      </c>
      <c r="B2142" t="s">
        <v>790</v>
      </c>
      <c r="C2142" t="s">
        <v>14</v>
      </c>
      <c r="D2142" t="s">
        <v>19</v>
      </c>
      <c r="E2142" t="s">
        <v>791</v>
      </c>
      <c r="F2142" s="1">
        <v>43119.402754629627</v>
      </c>
      <c r="G2142">
        <v>1</v>
      </c>
      <c r="H2142">
        <v>945.73</v>
      </c>
      <c r="I2142">
        <v>945.73</v>
      </c>
      <c r="J2142">
        <v>26</v>
      </c>
      <c r="K2142" t="s">
        <v>21</v>
      </c>
      <c r="L2142">
        <v>2018</v>
      </c>
      <c r="M2142">
        <v>1</v>
      </c>
    </row>
    <row r="2143" spans="1:13" x14ac:dyDescent="0.25">
      <c r="A2143">
        <v>174700</v>
      </c>
      <c r="B2143" t="s">
        <v>790</v>
      </c>
      <c r="C2143" t="s">
        <v>14</v>
      </c>
      <c r="D2143" t="s">
        <v>19</v>
      </c>
      <c r="E2143" t="s">
        <v>791</v>
      </c>
      <c r="F2143" s="1">
        <v>43308.345277777778</v>
      </c>
      <c r="G2143">
        <v>1</v>
      </c>
      <c r="H2143">
        <v>724.11</v>
      </c>
      <c r="I2143">
        <v>724.11</v>
      </c>
      <c r="J2143">
        <v>26</v>
      </c>
      <c r="K2143" t="s">
        <v>21</v>
      </c>
      <c r="L2143">
        <v>2018</v>
      </c>
      <c r="M2143">
        <v>7</v>
      </c>
    </row>
    <row r="2144" spans="1:13" x14ac:dyDescent="0.25">
      <c r="A2144">
        <v>174700</v>
      </c>
      <c r="B2144" t="s">
        <v>790</v>
      </c>
      <c r="C2144" t="s">
        <v>14</v>
      </c>
      <c r="D2144" t="s">
        <v>19</v>
      </c>
      <c r="E2144" t="s">
        <v>791</v>
      </c>
      <c r="F2144" s="1">
        <v>43329.444872685184</v>
      </c>
      <c r="G2144">
        <v>1</v>
      </c>
      <c r="H2144">
        <v>724.03</v>
      </c>
      <c r="I2144">
        <v>724.03</v>
      </c>
      <c r="J2144">
        <v>26</v>
      </c>
      <c r="K2144" t="s">
        <v>21</v>
      </c>
      <c r="L2144">
        <v>2018</v>
      </c>
      <c r="M2144">
        <v>8</v>
      </c>
    </row>
    <row r="2145" spans="1:13" x14ac:dyDescent="0.25">
      <c r="A2145">
        <v>174700</v>
      </c>
      <c r="B2145" t="s">
        <v>790</v>
      </c>
      <c r="C2145" t="s">
        <v>14</v>
      </c>
      <c r="D2145" t="s">
        <v>19</v>
      </c>
      <c r="E2145" t="s">
        <v>791</v>
      </c>
      <c r="F2145" s="1">
        <v>43329.444872685184</v>
      </c>
      <c r="G2145">
        <v>1</v>
      </c>
      <c r="H2145">
        <v>724.03</v>
      </c>
      <c r="I2145">
        <v>724.03</v>
      </c>
      <c r="J2145">
        <v>26</v>
      </c>
      <c r="K2145" t="s">
        <v>21</v>
      </c>
      <c r="L2145">
        <v>2018</v>
      </c>
      <c r="M2145">
        <v>8</v>
      </c>
    </row>
    <row r="2146" spans="1:13" x14ac:dyDescent="0.25">
      <c r="A2146">
        <v>174700</v>
      </c>
      <c r="B2146" t="s">
        <v>790</v>
      </c>
      <c r="C2146" t="s">
        <v>14</v>
      </c>
      <c r="D2146" t="s">
        <v>19</v>
      </c>
      <c r="E2146" t="s">
        <v>791</v>
      </c>
      <c r="F2146" s="1">
        <v>43364.407893518517</v>
      </c>
      <c r="G2146">
        <v>1</v>
      </c>
      <c r="H2146">
        <v>724.03</v>
      </c>
      <c r="I2146">
        <v>724.03</v>
      </c>
      <c r="J2146">
        <v>26</v>
      </c>
      <c r="K2146" t="s">
        <v>21</v>
      </c>
      <c r="L2146">
        <v>2018</v>
      </c>
      <c r="M2146">
        <v>9</v>
      </c>
    </row>
    <row r="2147" spans="1:13" x14ac:dyDescent="0.25">
      <c r="A2147">
        <v>174700</v>
      </c>
      <c r="B2147" t="s">
        <v>790</v>
      </c>
      <c r="C2147" t="s">
        <v>14</v>
      </c>
      <c r="D2147" t="s">
        <v>19</v>
      </c>
      <c r="E2147" t="s">
        <v>791</v>
      </c>
      <c r="F2147" s="1">
        <v>43364.407893518517</v>
      </c>
      <c r="G2147">
        <v>1</v>
      </c>
      <c r="H2147">
        <v>724.03</v>
      </c>
      <c r="I2147">
        <v>724.03</v>
      </c>
      <c r="J2147">
        <v>26</v>
      </c>
      <c r="K2147" t="s">
        <v>21</v>
      </c>
      <c r="L2147">
        <v>2018</v>
      </c>
      <c r="M2147">
        <v>9</v>
      </c>
    </row>
    <row r="2148" spans="1:13" x14ac:dyDescent="0.25">
      <c r="A2148">
        <v>150318</v>
      </c>
      <c r="B2148" t="s">
        <v>792</v>
      </c>
      <c r="C2148" t="s">
        <v>14</v>
      </c>
      <c r="D2148" t="s">
        <v>19</v>
      </c>
      <c r="E2148" t="s">
        <v>793</v>
      </c>
      <c r="F2148" s="1">
        <v>43182.316793981481</v>
      </c>
      <c r="G2148">
        <v>1</v>
      </c>
      <c r="H2148">
        <v>207.27</v>
      </c>
      <c r="I2148">
        <v>207.27</v>
      </c>
      <c r="J2148">
        <v>26</v>
      </c>
      <c r="K2148" t="s">
        <v>21</v>
      </c>
      <c r="L2148">
        <v>2018</v>
      </c>
      <c r="M2148">
        <v>3</v>
      </c>
    </row>
    <row r="2149" spans="1:13" x14ac:dyDescent="0.25">
      <c r="A2149">
        <v>150318</v>
      </c>
      <c r="B2149" t="s">
        <v>792</v>
      </c>
      <c r="C2149" t="s">
        <v>14</v>
      </c>
      <c r="D2149" t="s">
        <v>19</v>
      </c>
      <c r="E2149" t="s">
        <v>793</v>
      </c>
      <c r="F2149" s="1">
        <v>43182.316793981481</v>
      </c>
      <c r="G2149">
        <v>1</v>
      </c>
      <c r="H2149">
        <v>207.27</v>
      </c>
      <c r="I2149">
        <v>207.27</v>
      </c>
      <c r="J2149">
        <v>26</v>
      </c>
      <c r="K2149" t="s">
        <v>21</v>
      </c>
      <c r="L2149">
        <v>2018</v>
      </c>
      <c r="M2149">
        <v>3</v>
      </c>
    </row>
    <row r="2150" spans="1:13" x14ac:dyDescent="0.25">
      <c r="A2150">
        <v>150318</v>
      </c>
      <c r="B2150" t="s">
        <v>792</v>
      </c>
      <c r="C2150" t="s">
        <v>14</v>
      </c>
      <c r="D2150" t="s">
        <v>19</v>
      </c>
      <c r="E2150" t="s">
        <v>793</v>
      </c>
      <c r="F2150" s="1">
        <v>43182.316793981481</v>
      </c>
      <c r="G2150">
        <v>1</v>
      </c>
      <c r="H2150">
        <v>207.27</v>
      </c>
      <c r="I2150">
        <v>207.27</v>
      </c>
      <c r="J2150">
        <v>26</v>
      </c>
      <c r="K2150" t="s">
        <v>21</v>
      </c>
      <c r="L2150">
        <v>2018</v>
      </c>
      <c r="M2150">
        <v>3</v>
      </c>
    </row>
    <row r="2151" spans="1:13" x14ac:dyDescent="0.25">
      <c r="A2151">
        <v>150318</v>
      </c>
      <c r="B2151" t="s">
        <v>792</v>
      </c>
      <c r="C2151" t="s">
        <v>14</v>
      </c>
      <c r="D2151" t="s">
        <v>19</v>
      </c>
      <c r="E2151" t="s">
        <v>793</v>
      </c>
      <c r="F2151" s="1">
        <v>43187.537581018521</v>
      </c>
      <c r="G2151">
        <v>2</v>
      </c>
      <c r="H2151">
        <v>207.27</v>
      </c>
      <c r="I2151">
        <v>414.54</v>
      </c>
      <c r="J2151">
        <v>26</v>
      </c>
      <c r="K2151" t="s">
        <v>21</v>
      </c>
      <c r="L2151">
        <v>2018</v>
      </c>
      <c r="M2151">
        <v>3</v>
      </c>
    </row>
    <row r="2152" spans="1:13" x14ac:dyDescent="0.25">
      <c r="A2152">
        <v>150316</v>
      </c>
      <c r="B2152" t="s">
        <v>794</v>
      </c>
      <c r="C2152" t="s">
        <v>14</v>
      </c>
      <c r="D2152" t="s">
        <v>19</v>
      </c>
      <c r="E2152" t="s">
        <v>793</v>
      </c>
      <c r="F2152" s="1">
        <v>43187.537581018521</v>
      </c>
      <c r="G2152">
        <v>3</v>
      </c>
      <c r="H2152">
        <v>69.37</v>
      </c>
      <c r="I2152">
        <v>208.11</v>
      </c>
      <c r="J2152">
        <v>26</v>
      </c>
      <c r="K2152" t="s">
        <v>21</v>
      </c>
      <c r="L2152">
        <v>2018</v>
      </c>
      <c r="M2152">
        <v>3</v>
      </c>
    </row>
    <row r="2153" spans="1:13" x14ac:dyDescent="0.25">
      <c r="A2153">
        <v>150318</v>
      </c>
      <c r="B2153" t="s">
        <v>792</v>
      </c>
      <c r="C2153" t="s">
        <v>14</v>
      </c>
      <c r="D2153" t="s">
        <v>19</v>
      </c>
      <c r="E2153" t="s">
        <v>793</v>
      </c>
      <c r="F2153" s="1">
        <v>43308.345277777778</v>
      </c>
      <c r="G2153">
        <v>1</v>
      </c>
      <c r="H2153">
        <v>209.3</v>
      </c>
      <c r="I2153">
        <v>209.3</v>
      </c>
      <c r="J2153">
        <v>26</v>
      </c>
      <c r="K2153" t="s">
        <v>21</v>
      </c>
      <c r="L2153">
        <v>2018</v>
      </c>
      <c r="M2153">
        <v>7</v>
      </c>
    </row>
    <row r="2154" spans="1:13" x14ac:dyDescent="0.25">
      <c r="A2154">
        <v>150318</v>
      </c>
      <c r="B2154" t="s">
        <v>792</v>
      </c>
      <c r="C2154" t="s">
        <v>14</v>
      </c>
      <c r="D2154" t="s">
        <v>19</v>
      </c>
      <c r="E2154" t="s">
        <v>793</v>
      </c>
      <c r="F2154" s="1">
        <v>43378.350312499999</v>
      </c>
      <c r="G2154">
        <v>2</v>
      </c>
      <c r="H2154">
        <v>207.27</v>
      </c>
      <c r="I2154">
        <v>414.54</v>
      </c>
      <c r="J2154">
        <v>26</v>
      </c>
      <c r="K2154" t="s">
        <v>21</v>
      </c>
      <c r="L2154">
        <v>2018</v>
      </c>
      <c r="M2154">
        <v>10</v>
      </c>
    </row>
    <row r="2155" spans="1:13" x14ac:dyDescent="0.25">
      <c r="A2155">
        <v>150318</v>
      </c>
      <c r="B2155" t="s">
        <v>792</v>
      </c>
      <c r="C2155" t="s">
        <v>14</v>
      </c>
      <c r="D2155" t="s">
        <v>19</v>
      </c>
      <c r="E2155" t="s">
        <v>793</v>
      </c>
      <c r="F2155" s="1">
        <v>43406.400243055556</v>
      </c>
      <c r="G2155">
        <v>2</v>
      </c>
      <c r="H2155">
        <v>207.27</v>
      </c>
      <c r="I2155">
        <v>414.54</v>
      </c>
      <c r="J2155">
        <v>26</v>
      </c>
      <c r="K2155" t="s">
        <v>21</v>
      </c>
      <c r="L2155">
        <v>2018</v>
      </c>
      <c r="M2155">
        <v>11</v>
      </c>
    </row>
    <row r="2156" spans="1:13" x14ac:dyDescent="0.25">
      <c r="A2156">
        <v>150318</v>
      </c>
      <c r="B2156" t="s">
        <v>792</v>
      </c>
      <c r="C2156" t="s">
        <v>14</v>
      </c>
      <c r="D2156" t="s">
        <v>19</v>
      </c>
      <c r="E2156" t="s">
        <v>793</v>
      </c>
      <c r="F2156" s="1">
        <v>43434.351099537038</v>
      </c>
      <c r="G2156">
        <v>3</v>
      </c>
      <c r="H2156">
        <v>209.3</v>
      </c>
      <c r="I2156">
        <v>627.9</v>
      </c>
      <c r="J2156">
        <v>26</v>
      </c>
      <c r="K2156" t="s">
        <v>21</v>
      </c>
      <c r="L2156">
        <v>2018</v>
      </c>
      <c r="M2156">
        <v>11</v>
      </c>
    </row>
    <row r="2157" spans="1:13" x14ac:dyDescent="0.25">
      <c r="A2157">
        <v>150318</v>
      </c>
      <c r="B2157" t="s">
        <v>792</v>
      </c>
      <c r="C2157" t="s">
        <v>14</v>
      </c>
      <c r="D2157" t="s">
        <v>19</v>
      </c>
      <c r="E2157" t="s">
        <v>793</v>
      </c>
      <c r="F2157" s="1">
        <v>43448.426979166667</v>
      </c>
      <c r="G2157">
        <v>1</v>
      </c>
      <c r="H2157">
        <v>209.3</v>
      </c>
      <c r="I2157">
        <v>209.3</v>
      </c>
      <c r="J2157">
        <v>26</v>
      </c>
      <c r="K2157" t="s">
        <v>21</v>
      </c>
      <c r="L2157">
        <v>2018</v>
      </c>
      <c r="M2157">
        <v>12</v>
      </c>
    </row>
    <row r="2158" spans="1:13" x14ac:dyDescent="0.25">
      <c r="A2158">
        <v>150318</v>
      </c>
      <c r="B2158" t="s">
        <v>792</v>
      </c>
      <c r="C2158" t="s">
        <v>14</v>
      </c>
      <c r="D2158" t="s">
        <v>19</v>
      </c>
      <c r="E2158" t="s">
        <v>793</v>
      </c>
      <c r="F2158" s="1">
        <v>43448.426979166667</v>
      </c>
      <c r="G2158">
        <v>3</v>
      </c>
      <c r="H2158">
        <v>207.27</v>
      </c>
      <c r="I2158">
        <v>621.80999999999995</v>
      </c>
      <c r="J2158">
        <v>26</v>
      </c>
      <c r="K2158" t="s">
        <v>21</v>
      </c>
      <c r="L2158">
        <v>2018</v>
      </c>
      <c r="M2158">
        <v>12</v>
      </c>
    </row>
    <row r="2159" spans="1:13" x14ac:dyDescent="0.25">
      <c r="A2159">
        <v>150318</v>
      </c>
      <c r="B2159" t="s">
        <v>792</v>
      </c>
      <c r="C2159" t="s">
        <v>14</v>
      </c>
      <c r="D2159" t="s">
        <v>19</v>
      </c>
      <c r="E2159" t="s">
        <v>793</v>
      </c>
      <c r="F2159" s="1">
        <v>43521.357777777775</v>
      </c>
      <c r="G2159">
        <v>2</v>
      </c>
      <c r="H2159">
        <v>209.32</v>
      </c>
      <c r="I2159">
        <v>418.64</v>
      </c>
      <c r="J2159">
        <v>26</v>
      </c>
      <c r="K2159" t="s">
        <v>21</v>
      </c>
      <c r="L2159">
        <v>2019</v>
      </c>
      <c r="M2159">
        <v>2</v>
      </c>
    </row>
    <row r="2160" spans="1:13" x14ac:dyDescent="0.25">
      <c r="A2160">
        <v>150318</v>
      </c>
      <c r="B2160" t="s">
        <v>792</v>
      </c>
      <c r="C2160" t="s">
        <v>14</v>
      </c>
      <c r="D2160" t="s">
        <v>19</v>
      </c>
      <c r="E2160" t="s">
        <v>793</v>
      </c>
      <c r="F2160" s="1">
        <v>43553.348553240743</v>
      </c>
      <c r="G2160">
        <v>1</v>
      </c>
      <c r="H2160">
        <v>209.32</v>
      </c>
      <c r="I2160">
        <v>209.32</v>
      </c>
      <c r="J2160">
        <v>26</v>
      </c>
      <c r="K2160" t="s">
        <v>21</v>
      </c>
      <c r="L2160">
        <v>2019</v>
      </c>
      <c r="M2160">
        <v>3</v>
      </c>
    </row>
    <row r="2161" spans="1:13" x14ac:dyDescent="0.25">
      <c r="A2161">
        <v>150318</v>
      </c>
      <c r="B2161" t="s">
        <v>792</v>
      </c>
      <c r="C2161" t="s">
        <v>14</v>
      </c>
      <c r="D2161" t="s">
        <v>19</v>
      </c>
      <c r="E2161" t="s">
        <v>793</v>
      </c>
      <c r="F2161" s="1">
        <v>43553.348553240743</v>
      </c>
      <c r="G2161">
        <v>2</v>
      </c>
      <c r="H2161">
        <v>209.3</v>
      </c>
      <c r="I2161">
        <v>418.6</v>
      </c>
      <c r="J2161">
        <v>26</v>
      </c>
      <c r="K2161" t="s">
        <v>21</v>
      </c>
      <c r="L2161">
        <v>2019</v>
      </c>
      <c r="M2161">
        <v>3</v>
      </c>
    </row>
    <row r="2162" spans="1:13" x14ac:dyDescent="0.25">
      <c r="A2162">
        <v>150318</v>
      </c>
      <c r="B2162" t="s">
        <v>792</v>
      </c>
      <c r="C2162" t="s">
        <v>14</v>
      </c>
      <c r="D2162" t="s">
        <v>19</v>
      </c>
      <c r="E2162" t="s">
        <v>793</v>
      </c>
      <c r="F2162" s="1">
        <v>43580.54246527778</v>
      </c>
      <c r="G2162">
        <v>3</v>
      </c>
      <c r="H2162">
        <v>209.3</v>
      </c>
      <c r="I2162">
        <v>627.9</v>
      </c>
      <c r="J2162">
        <v>26</v>
      </c>
      <c r="K2162" t="s">
        <v>21</v>
      </c>
      <c r="L2162">
        <v>2019</v>
      </c>
      <c r="M2162">
        <v>4</v>
      </c>
    </row>
    <row r="2163" spans="1:13" x14ac:dyDescent="0.25">
      <c r="A2163">
        <v>150318</v>
      </c>
      <c r="B2163" t="s">
        <v>792</v>
      </c>
      <c r="C2163" t="s">
        <v>14</v>
      </c>
      <c r="D2163" t="s">
        <v>19</v>
      </c>
      <c r="E2163" t="s">
        <v>793</v>
      </c>
      <c r="F2163" s="1">
        <v>43609.430601851855</v>
      </c>
      <c r="G2163">
        <v>1</v>
      </c>
      <c r="H2163">
        <v>209.3</v>
      </c>
      <c r="I2163">
        <v>209.3</v>
      </c>
      <c r="J2163">
        <v>26</v>
      </c>
      <c r="K2163" t="s">
        <v>21</v>
      </c>
      <c r="L2163">
        <v>2019</v>
      </c>
      <c r="M2163">
        <v>5</v>
      </c>
    </row>
    <row r="2164" spans="1:13" x14ac:dyDescent="0.25">
      <c r="A2164">
        <v>150318</v>
      </c>
      <c r="B2164" t="s">
        <v>792</v>
      </c>
      <c r="C2164" t="s">
        <v>14</v>
      </c>
      <c r="D2164" t="s">
        <v>19</v>
      </c>
      <c r="E2164" t="s">
        <v>793</v>
      </c>
      <c r="F2164" s="1">
        <v>43609.430601851855</v>
      </c>
      <c r="G2164">
        <v>1</v>
      </c>
      <c r="H2164">
        <v>209.3</v>
      </c>
      <c r="I2164">
        <v>209.3</v>
      </c>
      <c r="J2164">
        <v>26</v>
      </c>
      <c r="K2164" t="s">
        <v>21</v>
      </c>
      <c r="L2164">
        <v>2019</v>
      </c>
      <c r="M2164">
        <v>5</v>
      </c>
    </row>
    <row r="2165" spans="1:13" x14ac:dyDescent="0.25">
      <c r="A2165">
        <v>150318</v>
      </c>
      <c r="B2165" t="s">
        <v>792</v>
      </c>
      <c r="C2165" t="s">
        <v>14</v>
      </c>
      <c r="D2165" t="s">
        <v>19</v>
      </c>
      <c r="E2165" t="s">
        <v>793</v>
      </c>
      <c r="F2165" s="1">
        <v>43630.414375</v>
      </c>
      <c r="G2165">
        <v>2</v>
      </c>
      <c r="H2165">
        <v>209.3</v>
      </c>
      <c r="I2165">
        <v>418.6</v>
      </c>
      <c r="J2165">
        <v>26</v>
      </c>
      <c r="K2165" t="s">
        <v>21</v>
      </c>
      <c r="L2165">
        <v>2019</v>
      </c>
      <c r="M2165">
        <v>6</v>
      </c>
    </row>
    <row r="2166" spans="1:13" x14ac:dyDescent="0.25">
      <c r="A2166">
        <v>150318</v>
      </c>
      <c r="B2166" t="s">
        <v>792</v>
      </c>
      <c r="C2166" t="s">
        <v>14</v>
      </c>
      <c r="D2166" t="s">
        <v>19</v>
      </c>
      <c r="E2166" t="s">
        <v>793</v>
      </c>
      <c r="F2166" s="1">
        <v>43679.472754629627</v>
      </c>
      <c r="G2166">
        <v>1</v>
      </c>
      <c r="H2166">
        <v>209.11</v>
      </c>
      <c r="I2166">
        <v>209.11</v>
      </c>
      <c r="J2166">
        <v>26</v>
      </c>
      <c r="K2166" t="s">
        <v>21</v>
      </c>
      <c r="L2166">
        <v>2019</v>
      </c>
      <c r="M2166">
        <v>8</v>
      </c>
    </row>
    <row r="2167" spans="1:13" x14ac:dyDescent="0.25">
      <c r="A2167">
        <v>150318</v>
      </c>
      <c r="B2167" t="s">
        <v>792</v>
      </c>
      <c r="C2167" t="s">
        <v>14</v>
      </c>
      <c r="D2167" t="s">
        <v>19</v>
      </c>
      <c r="E2167" t="s">
        <v>793</v>
      </c>
      <c r="F2167" s="1">
        <v>43679.472754629627</v>
      </c>
      <c r="G2167">
        <v>2</v>
      </c>
      <c r="H2167">
        <v>209.11</v>
      </c>
      <c r="I2167">
        <v>418.22</v>
      </c>
      <c r="J2167">
        <v>26</v>
      </c>
      <c r="K2167" t="s">
        <v>21</v>
      </c>
      <c r="L2167">
        <v>2019</v>
      </c>
      <c r="M2167">
        <v>8</v>
      </c>
    </row>
    <row r="2168" spans="1:13" x14ac:dyDescent="0.25">
      <c r="A2168">
        <v>150318</v>
      </c>
      <c r="B2168" t="s">
        <v>792</v>
      </c>
      <c r="C2168" t="s">
        <v>14</v>
      </c>
      <c r="D2168" t="s">
        <v>19</v>
      </c>
      <c r="E2168" t="s">
        <v>793</v>
      </c>
      <c r="F2168" s="1">
        <v>43728.473703703705</v>
      </c>
      <c r="G2168">
        <v>3</v>
      </c>
      <c r="H2168">
        <v>209.06</v>
      </c>
      <c r="I2168">
        <v>627.17999999999995</v>
      </c>
      <c r="J2168">
        <v>26</v>
      </c>
      <c r="K2168" t="s">
        <v>21</v>
      </c>
      <c r="L2168">
        <v>2019</v>
      </c>
      <c r="M2168">
        <v>9</v>
      </c>
    </row>
    <row r="2169" spans="1:13" x14ac:dyDescent="0.25">
      <c r="A2169">
        <v>150318</v>
      </c>
      <c r="B2169" t="s">
        <v>792</v>
      </c>
      <c r="C2169" t="s">
        <v>14</v>
      </c>
      <c r="D2169" t="s">
        <v>19</v>
      </c>
      <c r="E2169" t="s">
        <v>793</v>
      </c>
      <c r="F2169" s="1">
        <v>43742.448993055557</v>
      </c>
      <c r="G2169">
        <v>3</v>
      </c>
      <c r="H2169">
        <v>209.06</v>
      </c>
      <c r="I2169">
        <v>627.17999999999995</v>
      </c>
      <c r="J2169">
        <v>26</v>
      </c>
      <c r="K2169" t="s">
        <v>21</v>
      </c>
      <c r="L2169">
        <v>2019</v>
      </c>
      <c r="M2169">
        <v>10</v>
      </c>
    </row>
    <row r="2170" spans="1:13" x14ac:dyDescent="0.25">
      <c r="A2170">
        <v>150318</v>
      </c>
      <c r="B2170" t="s">
        <v>792</v>
      </c>
      <c r="C2170" t="s">
        <v>14</v>
      </c>
      <c r="D2170" t="s">
        <v>19</v>
      </c>
      <c r="E2170" t="s">
        <v>793</v>
      </c>
      <c r="F2170" s="1">
        <v>43805.437905092593</v>
      </c>
      <c r="G2170">
        <v>2</v>
      </c>
      <c r="H2170">
        <v>207.27</v>
      </c>
      <c r="I2170">
        <v>414.54</v>
      </c>
      <c r="J2170">
        <v>26</v>
      </c>
      <c r="K2170" t="s">
        <v>21</v>
      </c>
      <c r="L2170">
        <v>2019</v>
      </c>
      <c r="M2170">
        <v>12</v>
      </c>
    </row>
    <row r="2171" spans="1:13" x14ac:dyDescent="0.25">
      <c r="A2171">
        <v>102130</v>
      </c>
      <c r="B2171" t="s">
        <v>795</v>
      </c>
      <c r="C2171" t="s">
        <v>14</v>
      </c>
      <c r="D2171" t="s">
        <v>19</v>
      </c>
      <c r="E2171" t="s">
        <v>796</v>
      </c>
      <c r="F2171" s="1">
        <v>43406.400243055556</v>
      </c>
      <c r="G2171">
        <v>1</v>
      </c>
      <c r="H2171">
        <v>155.13</v>
      </c>
      <c r="I2171">
        <v>155.13</v>
      </c>
      <c r="J2171">
        <v>26</v>
      </c>
      <c r="K2171" t="s">
        <v>21</v>
      </c>
      <c r="L2171">
        <v>2018</v>
      </c>
      <c r="M2171">
        <v>11</v>
      </c>
    </row>
    <row r="2172" spans="1:13" x14ac:dyDescent="0.25">
      <c r="A2172">
        <v>102130</v>
      </c>
      <c r="B2172" t="s">
        <v>795</v>
      </c>
      <c r="C2172" t="s">
        <v>14</v>
      </c>
      <c r="D2172" t="s">
        <v>19</v>
      </c>
      <c r="E2172" t="s">
        <v>796</v>
      </c>
      <c r="F2172" s="1">
        <v>43409.391932870371</v>
      </c>
      <c r="G2172">
        <v>1</v>
      </c>
      <c r="H2172">
        <v>155.13</v>
      </c>
      <c r="I2172">
        <v>155.13</v>
      </c>
      <c r="J2172">
        <v>26</v>
      </c>
      <c r="K2172" t="s">
        <v>21</v>
      </c>
      <c r="L2172">
        <v>2018</v>
      </c>
      <c r="M2172">
        <v>11</v>
      </c>
    </row>
    <row r="2173" spans="1:13" x14ac:dyDescent="0.25">
      <c r="A2173">
        <v>102130</v>
      </c>
      <c r="B2173" t="s">
        <v>795</v>
      </c>
      <c r="C2173" t="s">
        <v>14</v>
      </c>
      <c r="D2173" t="s">
        <v>19</v>
      </c>
      <c r="E2173" t="s">
        <v>796</v>
      </c>
      <c r="F2173" s="1">
        <v>43588.446747685186</v>
      </c>
      <c r="G2173">
        <v>1</v>
      </c>
      <c r="H2173">
        <v>155.13</v>
      </c>
      <c r="I2173">
        <v>155.13</v>
      </c>
      <c r="J2173">
        <v>26</v>
      </c>
      <c r="K2173" t="s">
        <v>21</v>
      </c>
      <c r="L2173">
        <v>2019</v>
      </c>
      <c r="M2173">
        <v>5</v>
      </c>
    </row>
    <row r="2174" spans="1:13" x14ac:dyDescent="0.25">
      <c r="A2174">
        <v>102130</v>
      </c>
      <c r="B2174" t="s">
        <v>795</v>
      </c>
      <c r="C2174" t="s">
        <v>14</v>
      </c>
      <c r="D2174" t="s">
        <v>19</v>
      </c>
      <c r="E2174" t="s">
        <v>796</v>
      </c>
      <c r="F2174" s="1">
        <v>43591.405995370369</v>
      </c>
      <c r="G2174">
        <v>1</v>
      </c>
      <c r="H2174">
        <v>155.13</v>
      </c>
      <c r="I2174">
        <v>155.13</v>
      </c>
      <c r="J2174">
        <v>26</v>
      </c>
      <c r="K2174" t="s">
        <v>21</v>
      </c>
      <c r="L2174">
        <v>2019</v>
      </c>
      <c r="M2174">
        <v>5</v>
      </c>
    </row>
    <row r="2175" spans="1:13" x14ac:dyDescent="0.25">
      <c r="A2175">
        <v>194361</v>
      </c>
      <c r="B2175" t="s">
        <v>797</v>
      </c>
      <c r="C2175" t="s">
        <v>14</v>
      </c>
      <c r="D2175" t="s">
        <v>19</v>
      </c>
      <c r="E2175" t="s">
        <v>798</v>
      </c>
      <c r="F2175" s="1">
        <v>43602.504305555558</v>
      </c>
      <c r="G2175">
        <v>1</v>
      </c>
      <c r="H2175">
        <v>1272.1500000000001</v>
      </c>
      <c r="I2175">
        <v>1272.1500000000001</v>
      </c>
      <c r="J2175">
        <v>26</v>
      </c>
      <c r="K2175" t="s">
        <v>21</v>
      </c>
      <c r="L2175">
        <v>2019</v>
      </c>
      <c r="M2175">
        <v>5</v>
      </c>
    </row>
    <row r="2176" spans="1:13" x14ac:dyDescent="0.25">
      <c r="A2176">
        <v>117149</v>
      </c>
      <c r="B2176" t="s">
        <v>799</v>
      </c>
      <c r="C2176" t="s">
        <v>59</v>
      </c>
      <c r="D2176" t="s">
        <v>19</v>
      </c>
      <c r="E2176" t="s">
        <v>800</v>
      </c>
      <c r="F2176" s="1">
        <v>43336.504884259259</v>
      </c>
      <c r="G2176">
        <v>2</v>
      </c>
      <c r="H2176">
        <v>163.32</v>
      </c>
      <c r="I2176">
        <v>326.64</v>
      </c>
      <c r="J2176">
        <v>26</v>
      </c>
      <c r="K2176" t="s">
        <v>21</v>
      </c>
      <c r="L2176">
        <v>2018</v>
      </c>
      <c r="M2176">
        <v>8</v>
      </c>
    </row>
    <row r="2177" spans="1:13" x14ac:dyDescent="0.25">
      <c r="A2177">
        <v>117149</v>
      </c>
      <c r="B2177" t="s">
        <v>799</v>
      </c>
      <c r="C2177" t="s">
        <v>59</v>
      </c>
      <c r="D2177" t="s">
        <v>19</v>
      </c>
      <c r="E2177" t="s">
        <v>800</v>
      </c>
      <c r="F2177" s="1">
        <v>43343.337569444448</v>
      </c>
      <c r="G2177">
        <v>2</v>
      </c>
      <c r="H2177">
        <v>163.32</v>
      </c>
      <c r="I2177">
        <v>326.64</v>
      </c>
      <c r="J2177">
        <v>26</v>
      </c>
      <c r="K2177" t="s">
        <v>21</v>
      </c>
      <c r="L2177">
        <v>2018</v>
      </c>
      <c r="M2177">
        <v>8</v>
      </c>
    </row>
    <row r="2178" spans="1:13" x14ac:dyDescent="0.25">
      <c r="A2178">
        <v>117149</v>
      </c>
      <c r="B2178" t="s">
        <v>799</v>
      </c>
      <c r="C2178" t="s">
        <v>59</v>
      </c>
      <c r="D2178" t="s">
        <v>19</v>
      </c>
      <c r="E2178" t="s">
        <v>800</v>
      </c>
      <c r="F2178" s="1">
        <v>43343.34103009259</v>
      </c>
      <c r="G2178">
        <v>2</v>
      </c>
      <c r="H2178">
        <v>163.32</v>
      </c>
      <c r="I2178">
        <v>326.64</v>
      </c>
      <c r="J2178">
        <v>26</v>
      </c>
      <c r="K2178" t="s">
        <v>21</v>
      </c>
      <c r="L2178">
        <v>2018</v>
      </c>
      <c r="M2178">
        <v>8</v>
      </c>
    </row>
    <row r="2179" spans="1:13" x14ac:dyDescent="0.25">
      <c r="A2179">
        <v>117149</v>
      </c>
      <c r="B2179" t="s">
        <v>799</v>
      </c>
      <c r="C2179" t="s">
        <v>59</v>
      </c>
      <c r="D2179" t="s">
        <v>19</v>
      </c>
      <c r="E2179" t="s">
        <v>800</v>
      </c>
      <c r="F2179" s="1">
        <v>43343.34207175926</v>
      </c>
      <c r="G2179">
        <v>2</v>
      </c>
      <c r="H2179">
        <v>163.32</v>
      </c>
      <c r="I2179">
        <v>326.64</v>
      </c>
      <c r="J2179">
        <v>26</v>
      </c>
      <c r="K2179" t="s">
        <v>21</v>
      </c>
      <c r="L2179">
        <v>2018</v>
      </c>
      <c r="M2179">
        <v>8</v>
      </c>
    </row>
    <row r="2180" spans="1:13" x14ac:dyDescent="0.25">
      <c r="A2180">
        <v>117149</v>
      </c>
      <c r="B2180" t="s">
        <v>799</v>
      </c>
      <c r="C2180" t="s">
        <v>59</v>
      </c>
      <c r="D2180" t="s">
        <v>19</v>
      </c>
      <c r="E2180" t="s">
        <v>800</v>
      </c>
      <c r="F2180" s="1">
        <v>43343.34207175926</v>
      </c>
      <c r="G2180">
        <v>3</v>
      </c>
      <c r="H2180">
        <v>163.32</v>
      </c>
      <c r="I2180">
        <v>489.96</v>
      </c>
      <c r="J2180">
        <v>26</v>
      </c>
      <c r="K2180" t="s">
        <v>21</v>
      </c>
      <c r="L2180">
        <v>2018</v>
      </c>
      <c r="M2180">
        <v>8</v>
      </c>
    </row>
    <row r="2181" spans="1:13" x14ac:dyDescent="0.25">
      <c r="A2181">
        <v>117149</v>
      </c>
      <c r="B2181" t="s">
        <v>799</v>
      </c>
      <c r="C2181" t="s">
        <v>59</v>
      </c>
      <c r="D2181" t="s">
        <v>19</v>
      </c>
      <c r="E2181" t="s">
        <v>800</v>
      </c>
      <c r="F2181" s="1">
        <v>43693.360532407409</v>
      </c>
      <c r="G2181">
        <v>2</v>
      </c>
      <c r="H2181">
        <v>163.16999999999999</v>
      </c>
      <c r="I2181">
        <v>326.33999999999997</v>
      </c>
      <c r="J2181">
        <v>26</v>
      </c>
      <c r="K2181" t="s">
        <v>21</v>
      </c>
      <c r="L2181">
        <v>2019</v>
      </c>
      <c r="M2181">
        <v>8</v>
      </c>
    </row>
    <row r="2182" spans="1:13" x14ac:dyDescent="0.25">
      <c r="A2182">
        <v>117149</v>
      </c>
      <c r="B2182" t="s">
        <v>799</v>
      </c>
      <c r="C2182" t="s">
        <v>59</v>
      </c>
      <c r="D2182" t="s">
        <v>19</v>
      </c>
      <c r="E2182" t="s">
        <v>800</v>
      </c>
      <c r="F2182" s="1">
        <v>43693.360532407409</v>
      </c>
      <c r="G2182">
        <v>2</v>
      </c>
      <c r="H2182">
        <v>163.16999999999999</v>
      </c>
      <c r="I2182">
        <v>326.33999999999997</v>
      </c>
      <c r="J2182">
        <v>26</v>
      </c>
      <c r="K2182" t="s">
        <v>21</v>
      </c>
      <c r="L2182">
        <v>2019</v>
      </c>
      <c r="M2182">
        <v>8</v>
      </c>
    </row>
    <row r="2183" spans="1:13" x14ac:dyDescent="0.25">
      <c r="A2183">
        <v>117149</v>
      </c>
      <c r="B2183" t="s">
        <v>799</v>
      </c>
      <c r="C2183" t="s">
        <v>59</v>
      </c>
      <c r="D2183" t="s">
        <v>19</v>
      </c>
      <c r="E2183" t="s">
        <v>800</v>
      </c>
      <c r="F2183" s="1">
        <v>43770.401817129627</v>
      </c>
      <c r="G2183">
        <v>5</v>
      </c>
      <c r="H2183">
        <v>163.12</v>
      </c>
      <c r="I2183">
        <v>815.6</v>
      </c>
      <c r="J2183">
        <v>26</v>
      </c>
      <c r="K2183" t="s">
        <v>21</v>
      </c>
      <c r="L2183">
        <v>2019</v>
      </c>
      <c r="M2183">
        <v>11</v>
      </c>
    </row>
    <row r="2184" spans="1:13" x14ac:dyDescent="0.25">
      <c r="A2184">
        <v>117149</v>
      </c>
      <c r="B2184" t="s">
        <v>799</v>
      </c>
      <c r="C2184" t="s">
        <v>59</v>
      </c>
      <c r="D2184" t="s">
        <v>19</v>
      </c>
      <c r="E2184" t="s">
        <v>800</v>
      </c>
      <c r="F2184" s="1">
        <v>43812.338703703703</v>
      </c>
      <c r="G2184">
        <v>4</v>
      </c>
      <c r="H2184">
        <v>163.12</v>
      </c>
      <c r="I2184">
        <v>652.48</v>
      </c>
      <c r="J2184">
        <v>26</v>
      </c>
      <c r="K2184" t="s">
        <v>21</v>
      </c>
      <c r="L2184">
        <v>2019</v>
      </c>
      <c r="M2184">
        <v>12</v>
      </c>
    </row>
    <row r="2185" spans="1:13" x14ac:dyDescent="0.25">
      <c r="A2185">
        <v>225993</v>
      </c>
      <c r="B2185" t="s">
        <v>801</v>
      </c>
      <c r="C2185" t="s">
        <v>14</v>
      </c>
      <c r="D2185" t="s">
        <v>19</v>
      </c>
      <c r="E2185" t="s">
        <v>802</v>
      </c>
      <c r="F2185" s="1">
        <v>43735.376712962963</v>
      </c>
      <c r="G2185">
        <v>1</v>
      </c>
      <c r="H2185">
        <v>237.7</v>
      </c>
      <c r="I2185">
        <v>237.7</v>
      </c>
      <c r="J2185">
        <v>26</v>
      </c>
      <c r="K2185" t="s">
        <v>21</v>
      </c>
      <c r="L2185">
        <v>2019</v>
      </c>
      <c r="M2185">
        <v>9</v>
      </c>
    </row>
    <row r="2186" spans="1:13" x14ac:dyDescent="0.25">
      <c r="A2186">
        <v>197782</v>
      </c>
      <c r="B2186" t="s">
        <v>803</v>
      </c>
      <c r="C2186" t="s">
        <v>14</v>
      </c>
      <c r="D2186" t="s">
        <v>19</v>
      </c>
      <c r="E2186" t="s">
        <v>804</v>
      </c>
      <c r="F2186" s="1">
        <v>43213.370706018519</v>
      </c>
      <c r="G2186">
        <v>1</v>
      </c>
      <c r="H2186">
        <v>383.57</v>
      </c>
      <c r="I2186">
        <v>383.57</v>
      </c>
      <c r="J2186">
        <v>26</v>
      </c>
      <c r="K2186" t="s">
        <v>21</v>
      </c>
      <c r="L2186">
        <v>2018</v>
      </c>
      <c r="M2186">
        <v>4</v>
      </c>
    </row>
    <row r="2187" spans="1:13" x14ac:dyDescent="0.25">
      <c r="A2187">
        <v>197864</v>
      </c>
      <c r="B2187" t="s">
        <v>805</v>
      </c>
      <c r="C2187" t="s">
        <v>14</v>
      </c>
      <c r="D2187" t="s">
        <v>19</v>
      </c>
      <c r="E2187" t="s">
        <v>806</v>
      </c>
      <c r="F2187" s="1">
        <v>43182.316793981481</v>
      </c>
      <c r="G2187">
        <v>2</v>
      </c>
      <c r="H2187">
        <v>300.43</v>
      </c>
      <c r="I2187">
        <v>600.86</v>
      </c>
      <c r="J2187">
        <v>26</v>
      </c>
      <c r="K2187" t="s">
        <v>21</v>
      </c>
      <c r="L2187">
        <v>2018</v>
      </c>
      <c r="M2187">
        <v>3</v>
      </c>
    </row>
    <row r="2188" spans="1:13" x14ac:dyDescent="0.25">
      <c r="A2188">
        <v>113808</v>
      </c>
      <c r="B2188" t="s">
        <v>807</v>
      </c>
      <c r="C2188" t="s">
        <v>14</v>
      </c>
      <c r="D2188" t="s">
        <v>19</v>
      </c>
      <c r="E2188" t="s">
        <v>806</v>
      </c>
      <c r="F2188" s="1">
        <v>43182.316793981481</v>
      </c>
      <c r="G2188">
        <v>1</v>
      </c>
      <c r="H2188">
        <v>600.85</v>
      </c>
      <c r="I2188">
        <v>600.85</v>
      </c>
      <c r="J2188">
        <v>26</v>
      </c>
      <c r="K2188" t="s">
        <v>21</v>
      </c>
      <c r="L2188">
        <v>2018</v>
      </c>
      <c r="M2188">
        <v>3</v>
      </c>
    </row>
    <row r="2189" spans="1:13" x14ac:dyDescent="0.25">
      <c r="A2189">
        <v>113808</v>
      </c>
      <c r="B2189" t="s">
        <v>807</v>
      </c>
      <c r="C2189" t="s">
        <v>14</v>
      </c>
      <c r="D2189" t="s">
        <v>19</v>
      </c>
      <c r="E2189" t="s">
        <v>806</v>
      </c>
      <c r="F2189" s="1">
        <v>43434.351099537038</v>
      </c>
      <c r="G2189">
        <v>1</v>
      </c>
      <c r="H2189">
        <v>600.85</v>
      </c>
      <c r="I2189">
        <v>600.85</v>
      </c>
      <c r="J2189">
        <v>26</v>
      </c>
      <c r="K2189" t="s">
        <v>21</v>
      </c>
      <c r="L2189">
        <v>2018</v>
      </c>
      <c r="M2189">
        <v>11</v>
      </c>
    </row>
    <row r="2190" spans="1:13" x14ac:dyDescent="0.25">
      <c r="A2190">
        <v>113808</v>
      </c>
      <c r="B2190" t="s">
        <v>807</v>
      </c>
      <c r="C2190" t="s">
        <v>14</v>
      </c>
      <c r="D2190" t="s">
        <v>19</v>
      </c>
      <c r="E2190" t="s">
        <v>806</v>
      </c>
      <c r="F2190" s="1">
        <v>43798.326064814813</v>
      </c>
      <c r="G2190">
        <v>1</v>
      </c>
      <c r="H2190">
        <v>600.15</v>
      </c>
      <c r="I2190">
        <v>600.15</v>
      </c>
      <c r="J2190">
        <v>26</v>
      </c>
      <c r="K2190" t="s">
        <v>21</v>
      </c>
      <c r="L2190">
        <v>2019</v>
      </c>
      <c r="M2190">
        <v>11</v>
      </c>
    </row>
    <row r="2191" spans="1:13" x14ac:dyDescent="0.25">
      <c r="A2191">
        <v>186198</v>
      </c>
      <c r="B2191" t="s">
        <v>808</v>
      </c>
      <c r="C2191" t="s">
        <v>14</v>
      </c>
      <c r="D2191" t="s">
        <v>19</v>
      </c>
      <c r="E2191" t="s">
        <v>84</v>
      </c>
      <c r="F2191" s="1">
        <v>43728.473703703705</v>
      </c>
      <c r="G2191">
        <v>1</v>
      </c>
      <c r="H2191">
        <v>44.23</v>
      </c>
      <c r="I2191">
        <v>44.23</v>
      </c>
      <c r="J2191">
        <v>26</v>
      </c>
      <c r="K2191" t="s">
        <v>21</v>
      </c>
      <c r="L2191">
        <v>2019</v>
      </c>
      <c r="M2191">
        <v>9</v>
      </c>
    </row>
    <row r="2192" spans="1:13" x14ac:dyDescent="0.25">
      <c r="A2192">
        <v>155093</v>
      </c>
      <c r="B2192" t="s">
        <v>809</v>
      </c>
      <c r="C2192" t="s">
        <v>14</v>
      </c>
      <c r="D2192" t="s">
        <v>19</v>
      </c>
      <c r="E2192" t="s">
        <v>810</v>
      </c>
      <c r="F2192" s="1">
        <v>43602.504305555558</v>
      </c>
      <c r="G2192">
        <v>1</v>
      </c>
      <c r="H2192">
        <v>400.22</v>
      </c>
      <c r="I2192">
        <v>400.22</v>
      </c>
      <c r="J2192">
        <v>26</v>
      </c>
      <c r="K2192" t="s">
        <v>21</v>
      </c>
      <c r="L2192">
        <v>2019</v>
      </c>
      <c r="M2192">
        <v>5</v>
      </c>
    </row>
    <row r="2193" spans="1:13" x14ac:dyDescent="0.25">
      <c r="A2193">
        <v>214628</v>
      </c>
      <c r="B2193" t="s">
        <v>811</v>
      </c>
      <c r="C2193" t="s">
        <v>14</v>
      </c>
      <c r="D2193" t="s">
        <v>19</v>
      </c>
      <c r="E2193" t="s">
        <v>104</v>
      </c>
      <c r="F2193" s="1">
        <v>43413.401238425926</v>
      </c>
      <c r="G2193">
        <v>1</v>
      </c>
      <c r="H2193">
        <v>71.8</v>
      </c>
      <c r="I2193">
        <v>71.8</v>
      </c>
      <c r="J2193">
        <v>26</v>
      </c>
      <c r="K2193" t="s">
        <v>21</v>
      </c>
      <c r="L2193">
        <v>2018</v>
      </c>
      <c r="M2193">
        <v>11</v>
      </c>
    </row>
    <row r="2194" spans="1:13" x14ac:dyDescent="0.25">
      <c r="A2194">
        <v>214628</v>
      </c>
      <c r="B2194" t="s">
        <v>811</v>
      </c>
      <c r="C2194" t="s">
        <v>14</v>
      </c>
      <c r="D2194" t="s">
        <v>19</v>
      </c>
      <c r="E2194" t="s">
        <v>104</v>
      </c>
      <c r="F2194" s="1">
        <v>43413.401238425926</v>
      </c>
      <c r="G2194">
        <v>1</v>
      </c>
      <c r="H2194">
        <v>71.8</v>
      </c>
      <c r="I2194">
        <v>71.8</v>
      </c>
      <c r="J2194">
        <v>26</v>
      </c>
      <c r="K2194" t="s">
        <v>21</v>
      </c>
      <c r="L2194">
        <v>2018</v>
      </c>
      <c r="M2194">
        <v>11</v>
      </c>
    </row>
    <row r="2195" spans="1:13" x14ac:dyDescent="0.25">
      <c r="A2195">
        <v>214628</v>
      </c>
      <c r="B2195" t="s">
        <v>811</v>
      </c>
      <c r="C2195" t="s">
        <v>14</v>
      </c>
      <c r="D2195" t="s">
        <v>19</v>
      </c>
      <c r="E2195" t="s">
        <v>104</v>
      </c>
      <c r="F2195" s="1">
        <v>43427.546168981484</v>
      </c>
      <c r="G2195">
        <v>2</v>
      </c>
      <c r="H2195">
        <v>71.8</v>
      </c>
      <c r="I2195">
        <v>143.6</v>
      </c>
      <c r="J2195">
        <v>26</v>
      </c>
      <c r="K2195" t="s">
        <v>21</v>
      </c>
      <c r="L2195">
        <v>2018</v>
      </c>
      <c r="M2195">
        <v>11</v>
      </c>
    </row>
    <row r="2196" spans="1:13" x14ac:dyDescent="0.25">
      <c r="A2196">
        <v>214628</v>
      </c>
      <c r="B2196" t="s">
        <v>811</v>
      </c>
      <c r="C2196" t="s">
        <v>14</v>
      </c>
      <c r="D2196" t="s">
        <v>19</v>
      </c>
      <c r="E2196" t="s">
        <v>104</v>
      </c>
      <c r="F2196" s="1">
        <v>43532.410381944443</v>
      </c>
      <c r="G2196">
        <v>2</v>
      </c>
      <c r="H2196">
        <v>71.8</v>
      </c>
      <c r="I2196">
        <v>143.6</v>
      </c>
      <c r="J2196">
        <v>26</v>
      </c>
      <c r="K2196" t="s">
        <v>21</v>
      </c>
      <c r="L2196">
        <v>2019</v>
      </c>
      <c r="M2196">
        <v>3</v>
      </c>
    </row>
    <row r="2197" spans="1:13" x14ac:dyDescent="0.25">
      <c r="A2197">
        <v>214628</v>
      </c>
      <c r="B2197" t="s">
        <v>811</v>
      </c>
      <c r="C2197" t="s">
        <v>14</v>
      </c>
      <c r="D2197" t="s">
        <v>19</v>
      </c>
      <c r="E2197" t="s">
        <v>104</v>
      </c>
      <c r="F2197" s="1">
        <v>43762.469027777777</v>
      </c>
      <c r="G2197">
        <v>2</v>
      </c>
      <c r="H2197">
        <v>78.44</v>
      </c>
      <c r="I2197">
        <v>156.88</v>
      </c>
      <c r="J2197">
        <v>26</v>
      </c>
      <c r="K2197" t="s">
        <v>21</v>
      </c>
      <c r="L2197">
        <v>2019</v>
      </c>
      <c r="M2197">
        <v>10</v>
      </c>
    </row>
    <row r="2198" spans="1:13" x14ac:dyDescent="0.25">
      <c r="A2198">
        <v>142083</v>
      </c>
      <c r="B2198" t="s">
        <v>812</v>
      </c>
      <c r="C2198" t="s">
        <v>14</v>
      </c>
      <c r="D2198" t="s">
        <v>19</v>
      </c>
      <c r="E2198" t="s">
        <v>813</v>
      </c>
      <c r="F2198" s="1">
        <v>43216.542546296296</v>
      </c>
      <c r="G2198">
        <v>1</v>
      </c>
      <c r="H2198">
        <v>301.83</v>
      </c>
      <c r="I2198">
        <v>301.83</v>
      </c>
      <c r="J2198">
        <v>26</v>
      </c>
      <c r="K2198" t="s">
        <v>21</v>
      </c>
      <c r="L2198">
        <v>2018</v>
      </c>
      <c r="M2198">
        <v>4</v>
      </c>
    </row>
    <row r="2199" spans="1:13" x14ac:dyDescent="0.25">
      <c r="A2199">
        <v>115551</v>
      </c>
      <c r="B2199" t="s">
        <v>814</v>
      </c>
      <c r="C2199" t="s">
        <v>14</v>
      </c>
      <c r="D2199" t="s">
        <v>19</v>
      </c>
      <c r="E2199" t="s">
        <v>813</v>
      </c>
      <c r="F2199" s="1">
        <v>43448.426979166667</v>
      </c>
      <c r="G2199">
        <v>1</v>
      </c>
      <c r="H2199">
        <v>71.13</v>
      </c>
      <c r="I2199">
        <v>71.13</v>
      </c>
      <c r="J2199">
        <v>26</v>
      </c>
      <c r="K2199" t="s">
        <v>21</v>
      </c>
      <c r="L2199">
        <v>2018</v>
      </c>
      <c r="M2199">
        <v>12</v>
      </c>
    </row>
    <row r="2200" spans="1:13" x14ac:dyDescent="0.25">
      <c r="A2200">
        <v>115551</v>
      </c>
      <c r="B2200" t="s">
        <v>814</v>
      </c>
      <c r="C2200" t="s">
        <v>14</v>
      </c>
      <c r="D2200" t="s">
        <v>19</v>
      </c>
      <c r="E2200" t="s">
        <v>813</v>
      </c>
      <c r="F2200" s="1">
        <v>43451.350706018522</v>
      </c>
      <c r="G2200">
        <v>1</v>
      </c>
      <c r="H2200">
        <v>71.13</v>
      </c>
      <c r="I2200">
        <v>71.13</v>
      </c>
      <c r="J2200">
        <v>26</v>
      </c>
      <c r="K2200" t="s">
        <v>21</v>
      </c>
      <c r="L2200">
        <v>2018</v>
      </c>
      <c r="M2200">
        <v>12</v>
      </c>
    </row>
    <row r="2201" spans="1:13" x14ac:dyDescent="0.25">
      <c r="A2201">
        <v>131934</v>
      </c>
      <c r="B2201" t="s">
        <v>815</v>
      </c>
      <c r="C2201" t="s">
        <v>14</v>
      </c>
      <c r="D2201" t="s">
        <v>19</v>
      </c>
      <c r="E2201" t="s">
        <v>816</v>
      </c>
      <c r="F2201" s="1">
        <v>43216.542546296296</v>
      </c>
      <c r="G2201">
        <v>1</v>
      </c>
      <c r="H2201">
        <v>49.82</v>
      </c>
      <c r="I2201">
        <v>49.82</v>
      </c>
      <c r="J2201">
        <v>26</v>
      </c>
      <c r="K2201" t="s">
        <v>21</v>
      </c>
      <c r="L2201">
        <v>2018</v>
      </c>
      <c r="M2201">
        <v>4</v>
      </c>
    </row>
    <row r="2202" spans="1:13" x14ac:dyDescent="0.25">
      <c r="A2202">
        <v>131934</v>
      </c>
      <c r="B2202" t="s">
        <v>815</v>
      </c>
      <c r="C2202" t="s">
        <v>14</v>
      </c>
      <c r="D2202" t="s">
        <v>19</v>
      </c>
      <c r="E2202" t="s">
        <v>816</v>
      </c>
      <c r="F2202" s="1">
        <v>43791.438564814816</v>
      </c>
      <c r="G2202">
        <v>1</v>
      </c>
      <c r="H2202">
        <v>49.76</v>
      </c>
      <c r="I2202">
        <v>49.76</v>
      </c>
      <c r="J2202">
        <v>26</v>
      </c>
      <c r="K2202" t="s">
        <v>21</v>
      </c>
      <c r="L2202">
        <v>2019</v>
      </c>
      <c r="M2202">
        <v>11</v>
      </c>
    </row>
    <row r="2203" spans="1:13" x14ac:dyDescent="0.25">
      <c r="A2203">
        <v>130434</v>
      </c>
      <c r="B2203" t="s">
        <v>817</v>
      </c>
      <c r="C2203" t="s">
        <v>14</v>
      </c>
      <c r="D2203" t="s">
        <v>19</v>
      </c>
      <c r="E2203" t="s">
        <v>818</v>
      </c>
      <c r="F2203" s="1">
        <v>43154.404479166667</v>
      </c>
      <c r="G2203">
        <v>1</v>
      </c>
      <c r="H2203">
        <v>155.86000000000001</v>
      </c>
      <c r="I2203">
        <v>155.86000000000001</v>
      </c>
      <c r="J2203">
        <v>26</v>
      </c>
      <c r="K2203" t="s">
        <v>21</v>
      </c>
      <c r="L2203">
        <v>2018</v>
      </c>
      <c r="M2203">
        <v>2</v>
      </c>
    </row>
    <row r="2204" spans="1:13" x14ac:dyDescent="0.25">
      <c r="A2204">
        <v>130434</v>
      </c>
      <c r="B2204" t="s">
        <v>817</v>
      </c>
      <c r="C2204" t="s">
        <v>14</v>
      </c>
      <c r="D2204" t="s">
        <v>19</v>
      </c>
      <c r="E2204" t="s">
        <v>818</v>
      </c>
      <c r="F2204" s="1">
        <v>43280.351493055554</v>
      </c>
      <c r="G2204">
        <v>1</v>
      </c>
      <c r="H2204">
        <v>156.62</v>
      </c>
      <c r="I2204">
        <v>156.62</v>
      </c>
      <c r="J2204">
        <v>26</v>
      </c>
      <c r="K2204" t="s">
        <v>21</v>
      </c>
      <c r="L2204">
        <v>2018</v>
      </c>
      <c r="M2204">
        <v>6</v>
      </c>
    </row>
    <row r="2205" spans="1:13" x14ac:dyDescent="0.25">
      <c r="A2205">
        <v>201082</v>
      </c>
      <c r="B2205" t="s">
        <v>819</v>
      </c>
      <c r="C2205" t="s">
        <v>14</v>
      </c>
      <c r="D2205" t="s">
        <v>54</v>
      </c>
      <c r="E2205" t="s">
        <v>110</v>
      </c>
      <c r="F2205" s="1">
        <v>43378.350312499999</v>
      </c>
      <c r="G2205">
        <v>1</v>
      </c>
      <c r="H2205">
        <v>77.239999999999995</v>
      </c>
      <c r="I2205">
        <v>77.239999999999995</v>
      </c>
      <c r="J2205">
        <v>26</v>
      </c>
      <c r="K2205" t="s">
        <v>21</v>
      </c>
      <c r="L2205">
        <v>2018</v>
      </c>
      <c r="M2205">
        <v>10</v>
      </c>
    </row>
    <row r="2206" spans="1:13" x14ac:dyDescent="0.25">
      <c r="A2206">
        <v>201082</v>
      </c>
      <c r="B2206" t="s">
        <v>819</v>
      </c>
      <c r="C2206" t="s">
        <v>14</v>
      </c>
      <c r="D2206" t="s">
        <v>54</v>
      </c>
      <c r="E2206" t="s">
        <v>110</v>
      </c>
      <c r="F2206" s="1">
        <v>43378.350312499999</v>
      </c>
      <c r="G2206">
        <v>1</v>
      </c>
      <c r="H2206">
        <v>77.239999999999995</v>
      </c>
      <c r="I2206">
        <v>77.239999999999995</v>
      </c>
      <c r="J2206">
        <v>26</v>
      </c>
      <c r="K2206" t="s">
        <v>21</v>
      </c>
      <c r="L2206">
        <v>2018</v>
      </c>
      <c r="M2206">
        <v>10</v>
      </c>
    </row>
    <row r="2207" spans="1:13" x14ac:dyDescent="0.25">
      <c r="A2207">
        <v>118287</v>
      </c>
      <c r="B2207" t="s">
        <v>820</v>
      </c>
      <c r="C2207" t="s">
        <v>14</v>
      </c>
      <c r="D2207" t="s">
        <v>19</v>
      </c>
      <c r="E2207" t="s">
        <v>821</v>
      </c>
      <c r="F2207" s="1">
        <v>43637.434710648151</v>
      </c>
      <c r="G2207">
        <v>1</v>
      </c>
      <c r="H2207">
        <v>1423.14</v>
      </c>
      <c r="I2207">
        <v>1423.14</v>
      </c>
      <c r="J2207">
        <v>26</v>
      </c>
      <c r="K2207" t="s">
        <v>21</v>
      </c>
      <c r="L2207">
        <v>2019</v>
      </c>
      <c r="M2207">
        <v>6</v>
      </c>
    </row>
    <row r="2208" spans="1:13" x14ac:dyDescent="0.25">
      <c r="A2208">
        <v>225452</v>
      </c>
      <c r="B2208" t="s">
        <v>822</v>
      </c>
      <c r="C2208" t="s">
        <v>14</v>
      </c>
      <c r="D2208" t="s">
        <v>19</v>
      </c>
      <c r="E2208" t="s">
        <v>823</v>
      </c>
      <c r="F2208" s="1">
        <v>43245.407777777778</v>
      </c>
      <c r="G2208">
        <v>1</v>
      </c>
      <c r="H2208">
        <v>511.08</v>
      </c>
      <c r="I2208">
        <v>511.08</v>
      </c>
      <c r="J2208">
        <v>26</v>
      </c>
      <c r="K2208" t="s">
        <v>21</v>
      </c>
      <c r="L2208">
        <v>2018</v>
      </c>
      <c r="M2208">
        <v>5</v>
      </c>
    </row>
    <row r="2209" spans="1:13" x14ac:dyDescent="0.25">
      <c r="A2209">
        <v>225452</v>
      </c>
      <c r="B2209" t="s">
        <v>822</v>
      </c>
      <c r="C2209" t="s">
        <v>14</v>
      </c>
      <c r="D2209" t="s">
        <v>19</v>
      </c>
      <c r="E2209" t="s">
        <v>823</v>
      </c>
      <c r="F2209" s="1">
        <v>43385.405856481484</v>
      </c>
      <c r="G2209">
        <v>2</v>
      </c>
      <c r="H2209">
        <v>511.08</v>
      </c>
      <c r="I2209">
        <v>1022.16</v>
      </c>
      <c r="J2209">
        <v>26</v>
      </c>
      <c r="K2209" t="s">
        <v>21</v>
      </c>
      <c r="L2209">
        <v>2018</v>
      </c>
      <c r="M2209">
        <v>10</v>
      </c>
    </row>
    <row r="2210" spans="1:13" x14ac:dyDescent="0.25">
      <c r="A2210">
        <v>184785</v>
      </c>
      <c r="B2210" t="s">
        <v>824</v>
      </c>
      <c r="C2210" t="s">
        <v>14</v>
      </c>
      <c r="D2210" t="s">
        <v>19</v>
      </c>
      <c r="E2210" t="s">
        <v>825</v>
      </c>
      <c r="F2210" s="1">
        <v>43301.435914351852</v>
      </c>
      <c r="G2210">
        <v>1</v>
      </c>
      <c r="H2210">
        <v>192.96</v>
      </c>
      <c r="I2210">
        <v>192.96</v>
      </c>
      <c r="J2210">
        <v>26</v>
      </c>
      <c r="K2210" t="s">
        <v>21</v>
      </c>
      <c r="L2210">
        <v>2018</v>
      </c>
      <c r="M2210">
        <v>7</v>
      </c>
    </row>
    <row r="2211" spans="1:13" x14ac:dyDescent="0.25">
      <c r="A2211">
        <v>184785</v>
      </c>
      <c r="B2211" t="s">
        <v>824</v>
      </c>
      <c r="C2211" t="s">
        <v>14</v>
      </c>
      <c r="D2211" t="s">
        <v>19</v>
      </c>
      <c r="E2211" t="s">
        <v>825</v>
      </c>
      <c r="F2211" s="1">
        <v>43441.431423611109</v>
      </c>
      <c r="G2211">
        <v>1</v>
      </c>
      <c r="H2211">
        <v>192.96</v>
      </c>
      <c r="I2211">
        <v>192.96</v>
      </c>
      <c r="J2211">
        <v>26</v>
      </c>
      <c r="K2211" t="s">
        <v>21</v>
      </c>
      <c r="L2211">
        <v>2018</v>
      </c>
      <c r="M2211">
        <v>12</v>
      </c>
    </row>
    <row r="2212" spans="1:13" x14ac:dyDescent="0.25">
      <c r="A2212">
        <v>184785</v>
      </c>
      <c r="B2212" t="s">
        <v>824</v>
      </c>
      <c r="C2212" t="s">
        <v>14</v>
      </c>
      <c r="D2212" t="s">
        <v>19</v>
      </c>
      <c r="E2212" t="s">
        <v>825</v>
      </c>
      <c r="F2212" s="1">
        <v>43770.401817129627</v>
      </c>
      <c r="G2212">
        <v>1</v>
      </c>
      <c r="H2212">
        <v>192.74</v>
      </c>
      <c r="I2212">
        <v>192.74</v>
      </c>
      <c r="J2212">
        <v>26</v>
      </c>
      <c r="K2212" t="s">
        <v>21</v>
      </c>
      <c r="L2212">
        <v>2019</v>
      </c>
      <c r="M2212">
        <v>11</v>
      </c>
    </row>
    <row r="2213" spans="1:13" x14ac:dyDescent="0.25">
      <c r="A2213">
        <v>184785</v>
      </c>
      <c r="B2213" t="s">
        <v>824</v>
      </c>
      <c r="C2213" t="s">
        <v>14</v>
      </c>
      <c r="D2213" t="s">
        <v>19</v>
      </c>
      <c r="E2213" t="s">
        <v>825</v>
      </c>
      <c r="F2213" s="1">
        <v>43791.438564814816</v>
      </c>
      <c r="G2213">
        <v>1</v>
      </c>
      <c r="H2213">
        <v>192.74</v>
      </c>
      <c r="I2213">
        <v>192.74</v>
      </c>
      <c r="J2213">
        <v>26</v>
      </c>
      <c r="K2213" t="s">
        <v>21</v>
      </c>
      <c r="L2213">
        <v>2019</v>
      </c>
      <c r="M2213">
        <v>11</v>
      </c>
    </row>
    <row r="2214" spans="1:13" x14ac:dyDescent="0.25">
      <c r="A2214">
        <v>184785</v>
      </c>
      <c r="B2214" t="s">
        <v>824</v>
      </c>
      <c r="C2214" t="s">
        <v>14</v>
      </c>
      <c r="D2214" t="s">
        <v>19</v>
      </c>
      <c r="E2214" t="s">
        <v>825</v>
      </c>
      <c r="F2214" s="1">
        <v>43805.437905092593</v>
      </c>
      <c r="G2214">
        <v>1</v>
      </c>
      <c r="H2214">
        <v>192.74</v>
      </c>
      <c r="I2214">
        <v>192.74</v>
      </c>
      <c r="J2214">
        <v>26</v>
      </c>
      <c r="K2214" t="s">
        <v>21</v>
      </c>
      <c r="L2214">
        <v>2019</v>
      </c>
      <c r="M2214">
        <v>12</v>
      </c>
    </row>
    <row r="2215" spans="1:13" x14ac:dyDescent="0.25">
      <c r="A2215">
        <v>112023</v>
      </c>
      <c r="B2215" t="s">
        <v>826</v>
      </c>
      <c r="C2215" t="s">
        <v>14</v>
      </c>
      <c r="D2215" t="s">
        <v>19</v>
      </c>
      <c r="E2215" t="s">
        <v>827</v>
      </c>
      <c r="F2215" s="1">
        <v>43704.602314814816</v>
      </c>
      <c r="G2215">
        <v>2</v>
      </c>
      <c r="H2215">
        <v>80.760000000000005</v>
      </c>
      <c r="I2215">
        <v>161.52000000000001</v>
      </c>
      <c r="J2215">
        <v>26</v>
      </c>
      <c r="K2215" t="s">
        <v>21</v>
      </c>
      <c r="L2215">
        <v>2019</v>
      </c>
      <c r="M2215">
        <v>8</v>
      </c>
    </row>
    <row r="2216" spans="1:13" x14ac:dyDescent="0.25">
      <c r="A2216">
        <v>848415</v>
      </c>
      <c r="B2216" t="s">
        <v>828</v>
      </c>
      <c r="C2216" t="s">
        <v>14</v>
      </c>
      <c r="D2216" t="s">
        <v>19</v>
      </c>
      <c r="E2216" t="s">
        <v>829</v>
      </c>
      <c r="F2216" s="1">
        <v>43168.577025462961</v>
      </c>
      <c r="G2216">
        <v>1</v>
      </c>
      <c r="H2216">
        <v>1773.1</v>
      </c>
      <c r="I2216">
        <v>1773.1</v>
      </c>
      <c r="J2216">
        <v>26</v>
      </c>
      <c r="K2216" t="s">
        <v>21</v>
      </c>
      <c r="L2216">
        <v>2018</v>
      </c>
      <c r="M2216">
        <v>3</v>
      </c>
    </row>
    <row r="2217" spans="1:13" x14ac:dyDescent="0.25">
      <c r="A2217">
        <v>848415</v>
      </c>
      <c r="B2217" t="s">
        <v>828</v>
      </c>
      <c r="C2217" t="s">
        <v>14</v>
      </c>
      <c r="D2217" t="s">
        <v>19</v>
      </c>
      <c r="E2217" t="s">
        <v>829</v>
      </c>
      <c r="F2217" s="1">
        <v>43188.343090277776</v>
      </c>
      <c r="G2217">
        <v>1</v>
      </c>
      <c r="H2217">
        <v>1772.93</v>
      </c>
      <c r="I2217">
        <v>1772.93</v>
      </c>
      <c r="J2217">
        <v>26</v>
      </c>
      <c r="K2217" t="s">
        <v>21</v>
      </c>
      <c r="L2217">
        <v>2018</v>
      </c>
      <c r="M2217">
        <v>3</v>
      </c>
    </row>
    <row r="2218" spans="1:13" x14ac:dyDescent="0.25">
      <c r="A2218">
        <v>848415</v>
      </c>
      <c r="B2218" t="s">
        <v>828</v>
      </c>
      <c r="C2218" t="s">
        <v>14</v>
      </c>
      <c r="D2218" t="s">
        <v>19</v>
      </c>
      <c r="E2218" t="s">
        <v>829</v>
      </c>
      <c r="F2218" s="1">
        <v>43322.431909722225</v>
      </c>
      <c r="G2218">
        <v>1</v>
      </c>
      <c r="H2218">
        <v>1772.93</v>
      </c>
      <c r="I2218">
        <v>1772.93</v>
      </c>
      <c r="J2218">
        <v>26</v>
      </c>
      <c r="K2218" t="s">
        <v>21</v>
      </c>
      <c r="L2218">
        <v>2018</v>
      </c>
      <c r="M2218">
        <v>8</v>
      </c>
    </row>
    <row r="2219" spans="1:13" x14ac:dyDescent="0.25">
      <c r="A2219">
        <v>848415</v>
      </c>
      <c r="B2219" t="s">
        <v>828</v>
      </c>
      <c r="C2219" t="s">
        <v>14</v>
      </c>
      <c r="D2219" t="s">
        <v>19</v>
      </c>
      <c r="E2219" t="s">
        <v>829</v>
      </c>
      <c r="F2219" s="1">
        <v>43819.591192129628</v>
      </c>
      <c r="G2219">
        <v>1</v>
      </c>
      <c r="H2219">
        <v>1770.84</v>
      </c>
      <c r="I2219">
        <v>1770.84</v>
      </c>
      <c r="J2219">
        <v>26</v>
      </c>
      <c r="K2219" t="s">
        <v>21</v>
      </c>
      <c r="L2219">
        <v>2019</v>
      </c>
      <c r="M2219">
        <v>12</v>
      </c>
    </row>
    <row r="2220" spans="1:13" x14ac:dyDescent="0.25">
      <c r="A2220">
        <v>194423</v>
      </c>
      <c r="B2220" t="s">
        <v>830</v>
      </c>
      <c r="C2220" t="s">
        <v>14</v>
      </c>
      <c r="D2220" t="s">
        <v>19</v>
      </c>
      <c r="E2220" t="s">
        <v>831</v>
      </c>
      <c r="F2220" s="1">
        <v>43311.382430555554</v>
      </c>
      <c r="G2220">
        <v>1</v>
      </c>
      <c r="H2220">
        <v>798.93</v>
      </c>
      <c r="I2220">
        <v>798.93</v>
      </c>
      <c r="J2220">
        <v>26</v>
      </c>
      <c r="K2220" t="s">
        <v>21</v>
      </c>
      <c r="L2220">
        <v>2018</v>
      </c>
      <c r="M2220">
        <v>7</v>
      </c>
    </row>
    <row r="2221" spans="1:13" x14ac:dyDescent="0.25">
      <c r="A2221">
        <v>990977</v>
      </c>
      <c r="B2221" t="s">
        <v>832</v>
      </c>
      <c r="C2221" t="s">
        <v>115</v>
      </c>
      <c r="D2221" t="s">
        <v>116</v>
      </c>
      <c r="E2221">
        <v>2019030</v>
      </c>
      <c r="F2221" s="1">
        <v>43679.472754629627</v>
      </c>
      <c r="G2221">
        <v>1</v>
      </c>
      <c r="H2221">
        <v>119.72</v>
      </c>
      <c r="I2221">
        <v>119.72</v>
      </c>
      <c r="J2221">
        <v>26</v>
      </c>
      <c r="K2221" t="s">
        <v>21</v>
      </c>
      <c r="L2221">
        <v>2019</v>
      </c>
      <c r="M2221">
        <v>8</v>
      </c>
    </row>
    <row r="2222" spans="1:13" x14ac:dyDescent="0.25">
      <c r="A2222">
        <v>840464</v>
      </c>
      <c r="B2222" t="s">
        <v>833</v>
      </c>
      <c r="C2222" t="s">
        <v>115</v>
      </c>
      <c r="D2222" t="s">
        <v>116</v>
      </c>
      <c r="F2222" s="1">
        <v>43735.376712962963</v>
      </c>
      <c r="G2222">
        <v>1</v>
      </c>
      <c r="H2222">
        <v>45.49</v>
      </c>
      <c r="I2222">
        <v>45.49</v>
      </c>
      <c r="J2222">
        <v>26</v>
      </c>
      <c r="K2222" t="s">
        <v>21</v>
      </c>
      <c r="L2222">
        <v>2019</v>
      </c>
      <c r="M2222">
        <v>9</v>
      </c>
    </row>
    <row r="2223" spans="1:13" x14ac:dyDescent="0.25">
      <c r="A2223">
        <v>194992</v>
      </c>
      <c r="B2223" t="s">
        <v>834</v>
      </c>
      <c r="C2223" t="s">
        <v>14</v>
      </c>
      <c r="D2223" t="s">
        <v>19</v>
      </c>
      <c r="E2223" t="s">
        <v>835</v>
      </c>
      <c r="F2223" s="1">
        <v>43243.377743055556</v>
      </c>
      <c r="G2223">
        <v>1</v>
      </c>
      <c r="H2223">
        <v>1177.47</v>
      </c>
      <c r="I2223">
        <v>1177.47</v>
      </c>
      <c r="J2223">
        <v>26</v>
      </c>
      <c r="K2223" t="s">
        <v>21</v>
      </c>
      <c r="L2223">
        <v>2018</v>
      </c>
      <c r="M2223">
        <v>5</v>
      </c>
    </row>
    <row r="2224" spans="1:13" x14ac:dyDescent="0.25">
      <c r="A2224">
        <v>194113</v>
      </c>
      <c r="B2224" t="s">
        <v>836</v>
      </c>
      <c r="C2224" t="s">
        <v>14</v>
      </c>
      <c r="D2224" t="s">
        <v>19</v>
      </c>
      <c r="E2224" t="s">
        <v>837</v>
      </c>
      <c r="F2224" s="1">
        <v>43469.533055555556</v>
      </c>
      <c r="G2224">
        <v>1</v>
      </c>
      <c r="H2224">
        <v>111.25</v>
      </c>
      <c r="I2224">
        <v>111.25</v>
      </c>
      <c r="J2224">
        <v>26</v>
      </c>
      <c r="K2224" t="s">
        <v>21</v>
      </c>
      <c r="L2224">
        <v>2019</v>
      </c>
      <c r="M2224">
        <v>1</v>
      </c>
    </row>
    <row r="2225" spans="1:13" x14ac:dyDescent="0.25">
      <c r="A2225">
        <v>194113</v>
      </c>
      <c r="B2225" t="s">
        <v>836</v>
      </c>
      <c r="C2225" t="s">
        <v>14</v>
      </c>
      <c r="D2225" t="s">
        <v>19</v>
      </c>
      <c r="E2225" t="s">
        <v>837</v>
      </c>
      <c r="F2225" s="1">
        <v>43469.533055555556</v>
      </c>
      <c r="G2225">
        <v>1</v>
      </c>
      <c r="H2225">
        <v>111.25</v>
      </c>
      <c r="I2225">
        <v>111.25</v>
      </c>
      <c r="J2225">
        <v>26</v>
      </c>
      <c r="K2225" t="s">
        <v>21</v>
      </c>
      <c r="L2225">
        <v>2019</v>
      </c>
      <c r="M2225">
        <v>1</v>
      </c>
    </row>
    <row r="2226" spans="1:13" x14ac:dyDescent="0.25">
      <c r="A2226">
        <v>194113</v>
      </c>
      <c r="B2226" t="s">
        <v>836</v>
      </c>
      <c r="C2226" t="s">
        <v>14</v>
      </c>
      <c r="D2226" t="s">
        <v>19</v>
      </c>
      <c r="E2226" t="s">
        <v>837</v>
      </c>
      <c r="F2226" s="1">
        <v>43749.450150462966</v>
      </c>
      <c r="G2226">
        <v>1</v>
      </c>
      <c r="H2226">
        <v>111.12</v>
      </c>
      <c r="I2226">
        <v>111.12</v>
      </c>
      <c r="J2226">
        <v>26</v>
      </c>
      <c r="K2226" t="s">
        <v>21</v>
      </c>
      <c r="L2226">
        <v>2019</v>
      </c>
      <c r="M2226">
        <v>10</v>
      </c>
    </row>
    <row r="2227" spans="1:13" x14ac:dyDescent="0.25">
      <c r="A2227">
        <v>194113</v>
      </c>
      <c r="B2227" t="s">
        <v>836</v>
      </c>
      <c r="C2227" t="s">
        <v>14</v>
      </c>
      <c r="D2227" t="s">
        <v>19</v>
      </c>
      <c r="E2227" t="s">
        <v>837</v>
      </c>
      <c r="F2227" s="1">
        <v>43749.450150462966</v>
      </c>
      <c r="G2227">
        <v>1</v>
      </c>
      <c r="H2227">
        <v>111.12</v>
      </c>
      <c r="I2227">
        <v>111.12</v>
      </c>
      <c r="J2227">
        <v>26</v>
      </c>
      <c r="K2227" t="s">
        <v>21</v>
      </c>
      <c r="L2227">
        <v>2019</v>
      </c>
      <c r="M2227">
        <v>10</v>
      </c>
    </row>
    <row r="2228" spans="1:13" x14ac:dyDescent="0.25">
      <c r="A2228">
        <v>194113</v>
      </c>
      <c r="B2228" t="s">
        <v>836</v>
      </c>
      <c r="C2228" t="s">
        <v>14</v>
      </c>
      <c r="D2228" t="s">
        <v>19</v>
      </c>
      <c r="E2228" t="s">
        <v>837</v>
      </c>
      <c r="F2228" s="1">
        <v>43791.438564814816</v>
      </c>
      <c r="G2228">
        <v>2</v>
      </c>
      <c r="H2228">
        <v>111.12</v>
      </c>
      <c r="I2228">
        <v>222.24</v>
      </c>
      <c r="J2228">
        <v>26</v>
      </c>
      <c r="K2228" t="s">
        <v>21</v>
      </c>
      <c r="L2228">
        <v>2019</v>
      </c>
      <c r="M2228">
        <v>11</v>
      </c>
    </row>
    <row r="2229" spans="1:13" x14ac:dyDescent="0.25">
      <c r="A2229">
        <v>192342</v>
      </c>
      <c r="B2229" t="s">
        <v>838</v>
      </c>
      <c r="C2229" t="s">
        <v>14</v>
      </c>
      <c r="D2229" t="s">
        <v>19</v>
      </c>
      <c r="E2229" t="s">
        <v>837</v>
      </c>
      <c r="F2229" s="1">
        <v>43119.402754629627</v>
      </c>
      <c r="G2229">
        <v>1</v>
      </c>
      <c r="H2229">
        <v>116.91</v>
      </c>
      <c r="I2229">
        <v>116.91</v>
      </c>
      <c r="J2229">
        <v>26</v>
      </c>
      <c r="K2229" t="s">
        <v>21</v>
      </c>
      <c r="L2229">
        <v>2018</v>
      </c>
      <c r="M2229">
        <v>1</v>
      </c>
    </row>
    <row r="2230" spans="1:13" x14ac:dyDescent="0.25">
      <c r="A2230">
        <v>192342</v>
      </c>
      <c r="B2230" t="s">
        <v>838</v>
      </c>
      <c r="C2230" t="s">
        <v>14</v>
      </c>
      <c r="D2230" t="s">
        <v>19</v>
      </c>
      <c r="E2230" t="s">
        <v>837</v>
      </c>
      <c r="F2230" s="1">
        <v>43119.595451388886</v>
      </c>
      <c r="G2230">
        <v>1</v>
      </c>
      <c r="H2230">
        <v>116.91</v>
      </c>
      <c r="I2230">
        <v>116.91</v>
      </c>
      <c r="J2230">
        <v>26</v>
      </c>
      <c r="K2230" t="s">
        <v>21</v>
      </c>
      <c r="L2230">
        <v>2018</v>
      </c>
      <c r="M2230">
        <v>1</v>
      </c>
    </row>
    <row r="2231" spans="1:13" x14ac:dyDescent="0.25">
      <c r="A2231">
        <v>192342</v>
      </c>
      <c r="B2231" t="s">
        <v>838</v>
      </c>
      <c r="C2231" t="s">
        <v>14</v>
      </c>
      <c r="D2231" t="s">
        <v>19</v>
      </c>
      <c r="E2231" t="s">
        <v>837</v>
      </c>
      <c r="F2231" s="1">
        <v>43434.351099537038</v>
      </c>
      <c r="G2231">
        <v>1</v>
      </c>
      <c r="H2231">
        <v>137.54</v>
      </c>
      <c r="I2231">
        <v>137.54</v>
      </c>
      <c r="J2231">
        <v>26</v>
      </c>
      <c r="K2231" t="s">
        <v>21</v>
      </c>
      <c r="L2231">
        <v>2018</v>
      </c>
      <c r="M2231">
        <v>11</v>
      </c>
    </row>
    <row r="2232" spans="1:13" x14ac:dyDescent="0.25">
      <c r="A2232">
        <v>192342</v>
      </c>
      <c r="B2232" t="s">
        <v>838</v>
      </c>
      <c r="C2232" t="s">
        <v>14</v>
      </c>
      <c r="D2232" t="s">
        <v>19</v>
      </c>
      <c r="E2232" t="s">
        <v>837</v>
      </c>
      <c r="F2232" s="1">
        <v>43434.351099537038</v>
      </c>
      <c r="G2232">
        <v>1</v>
      </c>
      <c r="H2232">
        <v>137.53</v>
      </c>
      <c r="I2232">
        <v>137.53</v>
      </c>
      <c r="J2232">
        <v>26</v>
      </c>
      <c r="K2232" t="s">
        <v>21</v>
      </c>
      <c r="L2232">
        <v>2018</v>
      </c>
      <c r="M2232">
        <v>11</v>
      </c>
    </row>
    <row r="2233" spans="1:13" x14ac:dyDescent="0.25">
      <c r="A2233">
        <v>192342</v>
      </c>
      <c r="B2233" t="s">
        <v>838</v>
      </c>
      <c r="C2233" t="s">
        <v>14</v>
      </c>
      <c r="D2233" t="s">
        <v>19</v>
      </c>
      <c r="E2233" t="s">
        <v>837</v>
      </c>
      <c r="F2233" s="1">
        <v>43469.533055555556</v>
      </c>
      <c r="G2233">
        <v>1</v>
      </c>
      <c r="H2233">
        <v>137.54</v>
      </c>
      <c r="I2233">
        <v>137.54</v>
      </c>
      <c r="J2233">
        <v>26</v>
      </c>
      <c r="K2233" t="s">
        <v>21</v>
      </c>
      <c r="L2233">
        <v>2019</v>
      </c>
      <c r="M2233">
        <v>1</v>
      </c>
    </row>
    <row r="2234" spans="1:13" x14ac:dyDescent="0.25">
      <c r="A2234">
        <v>192342</v>
      </c>
      <c r="B2234" t="s">
        <v>838</v>
      </c>
      <c r="C2234" t="s">
        <v>14</v>
      </c>
      <c r="D2234" t="s">
        <v>19</v>
      </c>
      <c r="E2234" t="s">
        <v>837</v>
      </c>
      <c r="F2234" s="1">
        <v>43469.533055555556</v>
      </c>
      <c r="G2234">
        <v>1</v>
      </c>
      <c r="H2234">
        <v>137.53</v>
      </c>
      <c r="I2234">
        <v>137.53</v>
      </c>
      <c r="J2234">
        <v>26</v>
      </c>
      <c r="K2234" t="s">
        <v>21</v>
      </c>
      <c r="L2234">
        <v>2019</v>
      </c>
      <c r="M2234">
        <v>1</v>
      </c>
    </row>
    <row r="2235" spans="1:13" x14ac:dyDescent="0.25">
      <c r="A2235">
        <v>181425</v>
      </c>
      <c r="B2235" t="s">
        <v>839</v>
      </c>
      <c r="C2235" t="s">
        <v>14</v>
      </c>
      <c r="D2235" t="s">
        <v>19</v>
      </c>
      <c r="E2235" t="s">
        <v>840</v>
      </c>
      <c r="F2235" s="1">
        <v>43224.365277777775</v>
      </c>
      <c r="G2235">
        <v>1</v>
      </c>
      <c r="H2235">
        <v>116.6</v>
      </c>
      <c r="I2235">
        <v>116.6</v>
      </c>
      <c r="J2235">
        <v>26</v>
      </c>
      <c r="K2235" t="s">
        <v>21</v>
      </c>
      <c r="L2235">
        <v>2018</v>
      </c>
      <c r="M2235">
        <v>5</v>
      </c>
    </row>
    <row r="2236" spans="1:13" x14ac:dyDescent="0.25">
      <c r="A2236">
        <v>848469</v>
      </c>
      <c r="B2236" t="s">
        <v>841</v>
      </c>
      <c r="C2236" t="s">
        <v>14</v>
      </c>
      <c r="D2236" t="s">
        <v>19</v>
      </c>
      <c r="E2236" t="s">
        <v>842</v>
      </c>
      <c r="F2236" s="1">
        <v>43154.404479166667</v>
      </c>
      <c r="G2236">
        <v>1</v>
      </c>
      <c r="H2236">
        <v>3960</v>
      </c>
      <c r="I2236">
        <v>3960</v>
      </c>
      <c r="J2236">
        <v>26</v>
      </c>
      <c r="K2236" t="s">
        <v>21</v>
      </c>
      <c r="L2236">
        <v>2018</v>
      </c>
      <c r="M2236">
        <v>2</v>
      </c>
    </row>
    <row r="2237" spans="1:13" x14ac:dyDescent="0.25">
      <c r="A2237">
        <v>848469</v>
      </c>
      <c r="B2237" t="s">
        <v>841</v>
      </c>
      <c r="C2237" t="s">
        <v>14</v>
      </c>
      <c r="D2237" t="s">
        <v>19</v>
      </c>
      <c r="E2237" t="s">
        <v>842</v>
      </c>
      <c r="F2237" s="1">
        <v>43266.421979166669</v>
      </c>
      <c r="G2237">
        <v>1</v>
      </c>
      <c r="H2237">
        <v>3960</v>
      </c>
      <c r="I2237">
        <v>3960</v>
      </c>
      <c r="J2237">
        <v>26</v>
      </c>
      <c r="K2237" t="s">
        <v>21</v>
      </c>
      <c r="L2237">
        <v>2018</v>
      </c>
      <c r="M2237">
        <v>6</v>
      </c>
    </row>
    <row r="2238" spans="1:13" x14ac:dyDescent="0.25">
      <c r="A2238">
        <v>848469</v>
      </c>
      <c r="B2238" t="s">
        <v>841</v>
      </c>
      <c r="C2238" t="s">
        <v>14</v>
      </c>
      <c r="D2238" t="s">
        <v>19</v>
      </c>
      <c r="E2238" t="s">
        <v>842</v>
      </c>
      <c r="F2238" s="1">
        <v>43308.345277777778</v>
      </c>
      <c r="G2238">
        <v>1</v>
      </c>
      <c r="H2238">
        <v>3960</v>
      </c>
      <c r="I2238">
        <v>3960</v>
      </c>
      <c r="J2238">
        <v>26</v>
      </c>
      <c r="K2238" t="s">
        <v>21</v>
      </c>
      <c r="L2238">
        <v>2018</v>
      </c>
      <c r="M2238">
        <v>7</v>
      </c>
    </row>
    <row r="2239" spans="1:13" x14ac:dyDescent="0.25">
      <c r="A2239">
        <v>848469</v>
      </c>
      <c r="B2239" t="s">
        <v>841</v>
      </c>
      <c r="C2239" t="s">
        <v>14</v>
      </c>
      <c r="D2239" t="s">
        <v>19</v>
      </c>
      <c r="E2239" t="s">
        <v>842</v>
      </c>
      <c r="F2239" s="1">
        <v>43308.345277777778</v>
      </c>
      <c r="G2239">
        <v>1</v>
      </c>
      <c r="H2239">
        <v>3960</v>
      </c>
      <c r="I2239">
        <v>3960</v>
      </c>
      <c r="J2239">
        <v>26</v>
      </c>
      <c r="K2239" t="s">
        <v>21</v>
      </c>
      <c r="L2239">
        <v>2018</v>
      </c>
      <c r="M2239">
        <v>7</v>
      </c>
    </row>
    <row r="2240" spans="1:13" x14ac:dyDescent="0.25">
      <c r="A2240">
        <v>848469</v>
      </c>
      <c r="B2240" t="s">
        <v>841</v>
      </c>
      <c r="C2240" t="s">
        <v>14</v>
      </c>
      <c r="D2240" t="s">
        <v>19</v>
      </c>
      <c r="E2240" t="s">
        <v>842</v>
      </c>
      <c r="F2240" s="1">
        <v>43420.494733796295</v>
      </c>
      <c r="G2240">
        <v>1</v>
      </c>
      <c r="H2240">
        <v>3960</v>
      </c>
      <c r="I2240">
        <v>3960</v>
      </c>
      <c r="J2240">
        <v>26</v>
      </c>
      <c r="K2240" t="s">
        <v>21</v>
      </c>
      <c r="L2240">
        <v>2018</v>
      </c>
      <c r="M2240">
        <v>11</v>
      </c>
    </row>
    <row r="2241" spans="1:13" x14ac:dyDescent="0.25">
      <c r="A2241">
        <v>848469</v>
      </c>
      <c r="B2241" t="s">
        <v>841</v>
      </c>
      <c r="C2241" t="s">
        <v>14</v>
      </c>
      <c r="D2241" t="s">
        <v>19</v>
      </c>
      <c r="E2241" t="s">
        <v>842</v>
      </c>
      <c r="F2241" s="1">
        <v>43420.494733796295</v>
      </c>
      <c r="G2241">
        <v>1</v>
      </c>
      <c r="H2241">
        <v>3960</v>
      </c>
      <c r="I2241">
        <v>3960</v>
      </c>
      <c r="J2241">
        <v>26</v>
      </c>
      <c r="K2241" t="s">
        <v>21</v>
      </c>
      <c r="L2241">
        <v>2018</v>
      </c>
      <c r="M2241">
        <v>11</v>
      </c>
    </row>
    <row r="2242" spans="1:13" x14ac:dyDescent="0.25">
      <c r="A2242">
        <v>848469</v>
      </c>
      <c r="B2242" t="s">
        <v>841</v>
      </c>
      <c r="C2242" t="s">
        <v>14</v>
      </c>
      <c r="D2242" t="s">
        <v>19</v>
      </c>
      <c r="E2242" t="s">
        <v>842</v>
      </c>
      <c r="F2242" s="1">
        <v>43469.533055555556</v>
      </c>
      <c r="G2242">
        <v>1</v>
      </c>
      <c r="H2242">
        <v>3960</v>
      </c>
      <c r="I2242">
        <v>3960</v>
      </c>
      <c r="J2242">
        <v>26</v>
      </c>
      <c r="K2242" t="s">
        <v>21</v>
      </c>
      <c r="L2242">
        <v>2019</v>
      </c>
      <c r="M2242">
        <v>1</v>
      </c>
    </row>
    <row r="2243" spans="1:13" x14ac:dyDescent="0.25">
      <c r="A2243">
        <v>848469</v>
      </c>
      <c r="B2243" t="s">
        <v>841</v>
      </c>
      <c r="C2243" t="s">
        <v>14</v>
      </c>
      <c r="D2243" t="s">
        <v>19</v>
      </c>
      <c r="E2243" t="s">
        <v>842</v>
      </c>
      <c r="F2243" s="1">
        <v>43553.348553240743</v>
      </c>
      <c r="G2243">
        <v>1</v>
      </c>
      <c r="H2243">
        <v>3960</v>
      </c>
      <c r="I2243">
        <v>3960</v>
      </c>
      <c r="J2243">
        <v>26</v>
      </c>
      <c r="K2243" t="s">
        <v>21</v>
      </c>
      <c r="L2243">
        <v>2019</v>
      </c>
      <c r="M2243">
        <v>3</v>
      </c>
    </row>
    <row r="2244" spans="1:13" x14ac:dyDescent="0.25">
      <c r="A2244">
        <v>848469</v>
      </c>
      <c r="B2244" t="s">
        <v>841</v>
      </c>
      <c r="C2244" t="s">
        <v>14</v>
      </c>
      <c r="D2244" t="s">
        <v>19</v>
      </c>
      <c r="E2244" t="s">
        <v>842</v>
      </c>
      <c r="F2244" s="1">
        <v>43560.406712962962</v>
      </c>
      <c r="G2244">
        <v>1</v>
      </c>
      <c r="H2244">
        <v>3960</v>
      </c>
      <c r="I2244">
        <v>3960</v>
      </c>
      <c r="J2244">
        <v>26</v>
      </c>
      <c r="K2244" t="s">
        <v>21</v>
      </c>
      <c r="L2244">
        <v>2019</v>
      </c>
      <c r="M2244">
        <v>4</v>
      </c>
    </row>
    <row r="2245" spans="1:13" x14ac:dyDescent="0.25">
      <c r="A2245">
        <v>848469</v>
      </c>
      <c r="B2245" t="s">
        <v>841</v>
      </c>
      <c r="C2245" t="s">
        <v>14</v>
      </c>
      <c r="D2245" t="s">
        <v>19</v>
      </c>
      <c r="E2245" t="s">
        <v>842</v>
      </c>
      <c r="F2245" s="1">
        <v>43602.504305555558</v>
      </c>
      <c r="G2245">
        <v>2</v>
      </c>
      <c r="H2245">
        <v>3960</v>
      </c>
      <c r="I2245">
        <v>7920</v>
      </c>
      <c r="J2245">
        <v>26</v>
      </c>
      <c r="K2245" t="s">
        <v>21</v>
      </c>
      <c r="L2245">
        <v>2019</v>
      </c>
      <c r="M2245">
        <v>5</v>
      </c>
    </row>
    <row r="2246" spans="1:13" x14ac:dyDescent="0.25">
      <c r="A2246">
        <v>848469</v>
      </c>
      <c r="B2246" t="s">
        <v>841</v>
      </c>
      <c r="C2246" t="s">
        <v>14</v>
      </c>
      <c r="D2246" t="s">
        <v>19</v>
      </c>
      <c r="E2246" t="s">
        <v>842</v>
      </c>
      <c r="F2246" s="1">
        <v>43644.407395833332</v>
      </c>
      <c r="G2246">
        <v>1</v>
      </c>
      <c r="H2246">
        <v>3960</v>
      </c>
      <c r="I2246">
        <v>3960</v>
      </c>
      <c r="J2246">
        <v>26</v>
      </c>
      <c r="K2246" t="s">
        <v>21</v>
      </c>
      <c r="L2246">
        <v>2019</v>
      </c>
      <c r="M2246">
        <v>6</v>
      </c>
    </row>
    <row r="2247" spans="1:13" x14ac:dyDescent="0.25">
      <c r="A2247">
        <v>848469</v>
      </c>
      <c r="B2247" t="s">
        <v>841</v>
      </c>
      <c r="C2247" t="s">
        <v>14</v>
      </c>
      <c r="D2247" t="s">
        <v>19</v>
      </c>
      <c r="E2247" t="s">
        <v>842</v>
      </c>
      <c r="F2247" s="1">
        <v>43644.407395833332</v>
      </c>
      <c r="G2247">
        <v>1</v>
      </c>
      <c r="H2247">
        <v>3960</v>
      </c>
      <c r="I2247">
        <v>3960</v>
      </c>
      <c r="J2247">
        <v>26</v>
      </c>
      <c r="K2247" t="s">
        <v>21</v>
      </c>
      <c r="L2247">
        <v>2019</v>
      </c>
      <c r="M2247">
        <v>6</v>
      </c>
    </row>
    <row r="2248" spans="1:13" x14ac:dyDescent="0.25">
      <c r="A2248">
        <v>848469</v>
      </c>
      <c r="B2248" t="s">
        <v>841</v>
      </c>
      <c r="C2248" t="s">
        <v>14</v>
      </c>
      <c r="D2248" t="s">
        <v>19</v>
      </c>
      <c r="E2248" t="s">
        <v>842</v>
      </c>
      <c r="F2248" s="1">
        <v>43658.408333333333</v>
      </c>
      <c r="G2248">
        <v>1</v>
      </c>
      <c r="H2248">
        <v>3960</v>
      </c>
      <c r="I2248">
        <v>3960</v>
      </c>
      <c r="J2248">
        <v>26</v>
      </c>
      <c r="K2248" t="s">
        <v>21</v>
      </c>
      <c r="L2248">
        <v>2019</v>
      </c>
      <c r="M2248">
        <v>7</v>
      </c>
    </row>
    <row r="2249" spans="1:13" x14ac:dyDescent="0.25">
      <c r="A2249">
        <v>848469</v>
      </c>
      <c r="B2249" t="s">
        <v>841</v>
      </c>
      <c r="C2249" t="s">
        <v>14</v>
      </c>
      <c r="D2249" t="s">
        <v>19</v>
      </c>
      <c r="E2249" t="s">
        <v>842</v>
      </c>
      <c r="F2249" s="1">
        <v>43679.472754629627</v>
      </c>
      <c r="G2249">
        <v>1</v>
      </c>
      <c r="H2249">
        <v>3960</v>
      </c>
      <c r="I2249">
        <v>3960</v>
      </c>
      <c r="J2249">
        <v>26</v>
      </c>
      <c r="K2249" t="s">
        <v>21</v>
      </c>
      <c r="L2249">
        <v>2019</v>
      </c>
      <c r="M2249">
        <v>8</v>
      </c>
    </row>
    <row r="2250" spans="1:13" x14ac:dyDescent="0.25">
      <c r="A2250">
        <v>848469</v>
      </c>
      <c r="B2250" t="s">
        <v>841</v>
      </c>
      <c r="C2250" t="s">
        <v>14</v>
      </c>
      <c r="D2250" t="s">
        <v>19</v>
      </c>
      <c r="E2250" t="s">
        <v>842</v>
      </c>
      <c r="F2250" s="1">
        <v>43679.472754629627</v>
      </c>
      <c r="G2250">
        <v>1</v>
      </c>
      <c r="H2250">
        <v>3960</v>
      </c>
      <c r="I2250">
        <v>3960</v>
      </c>
      <c r="J2250">
        <v>26</v>
      </c>
      <c r="K2250" t="s">
        <v>21</v>
      </c>
      <c r="L2250">
        <v>2019</v>
      </c>
      <c r="M2250">
        <v>8</v>
      </c>
    </row>
    <row r="2251" spans="1:13" x14ac:dyDescent="0.25">
      <c r="A2251">
        <v>848469</v>
      </c>
      <c r="B2251" t="s">
        <v>841</v>
      </c>
      <c r="C2251" t="s">
        <v>14</v>
      </c>
      <c r="D2251" t="s">
        <v>19</v>
      </c>
      <c r="E2251" t="s">
        <v>842</v>
      </c>
      <c r="F2251" s="1">
        <v>43728.473703703705</v>
      </c>
      <c r="G2251">
        <v>1</v>
      </c>
      <c r="H2251">
        <v>3960</v>
      </c>
      <c r="I2251">
        <v>3960</v>
      </c>
      <c r="J2251">
        <v>26</v>
      </c>
      <c r="K2251" t="s">
        <v>21</v>
      </c>
      <c r="L2251">
        <v>2019</v>
      </c>
      <c r="M2251">
        <v>9</v>
      </c>
    </row>
    <row r="2252" spans="1:13" x14ac:dyDescent="0.25">
      <c r="A2252">
        <v>848469</v>
      </c>
      <c r="B2252" t="s">
        <v>841</v>
      </c>
      <c r="C2252" t="s">
        <v>14</v>
      </c>
      <c r="D2252" t="s">
        <v>19</v>
      </c>
      <c r="E2252" t="s">
        <v>842</v>
      </c>
      <c r="F2252" s="1">
        <v>43762.469027777777</v>
      </c>
      <c r="G2252">
        <v>1</v>
      </c>
      <c r="H2252">
        <v>3960</v>
      </c>
      <c r="I2252">
        <v>3960</v>
      </c>
      <c r="J2252">
        <v>26</v>
      </c>
      <c r="K2252" t="s">
        <v>21</v>
      </c>
      <c r="L2252">
        <v>2019</v>
      </c>
      <c r="M2252">
        <v>10</v>
      </c>
    </row>
    <row r="2253" spans="1:13" x14ac:dyDescent="0.25">
      <c r="A2253">
        <v>848469</v>
      </c>
      <c r="B2253" t="s">
        <v>841</v>
      </c>
      <c r="C2253" t="s">
        <v>14</v>
      </c>
      <c r="D2253" t="s">
        <v>19</v>
      </c>
      <c r="E2253" t="s">
        <v>842</v>
      </c>
      <c r="F2253" s="1">
        <v>43770.401817129627</v>
      </c>
      <c r="G2253">
        <v>1</v>
      </c>
      <c r="H2253">
        <v>3960</v>
      </c>
      <c r="I2253">
        <v>3960</v>
      </c>
      <c r="J2253">
        <v>26</v>
      </c>
      <c r="K2253" t="s">
        <v>21</v>
      </c>
      <c r="L2253">
        <v>2019</v>
      </c>
      <c r="M2253">
        <v>11</v>
      </c>
    </row>
    <row r="2254" spans="1:13" x14ac:dyDescent="0.25">
      <c r="A2254">
        <v>848469</v>
      </c>
      <c r="B2254" t="s">
        <v>841</v>
      </c>
      <c r="C2254" t="s">
        <v>14</v>
      </c>
      <c r="D2254" t="s">
        <v>19</v>
      </c>
      <c r="E2254" t="s">
        <v>842</v>
      </c>
      <c r="F2254" s="1">
        <v>43777.428796296299</v>
      </c>
      <c r="G2254">
        <v>2</v>
      </c>
      <c r="H2254">
        <v>3960</v>
      </c>
      <c r="I2254">
        <v>7920</v>
      </c>
      <c r="J2254">
        <v>26</v>
      </c>
      <c r="K2254" t="s">
        <v>21</v>
      </c>
      <c r="L2254">
        <v>2019</v>
      </c>
      <c r="M2254">
        <v>11</v>
      </c>
    </row>
    <row r="2255" spans="1:13" x14ac:dyDescent="0.25">
      <c r="A2255">
        <v>848469</v>
      </c>
      <c r="B2255" t="s">
        <v>841</v>
      </c>
      <c r="C2255" t="s">
        <v>14</v>
      </c>
      <c r="D2255" t="s">
        <v>19</v>
      </c>
      <c r="E2255" t="s">
        <v>842</v>
      </c>
      <c r="F2255" s="1">
        <v>43798.326064814813</v>
      </c>
      <c r="G2255">
        <v>1</v>
      </c>
      <c r="H2255">
        <v>3960</v>
      </c>
      <c r="I2255">
        <v>3960</v>
      </c>
      <c r="J2255">
        <v>26</v>
      </c>
      <c r="K2255" t="s">
        <v>21</v>
      </c>
      <c r="L2255">
        <v>2019</v>
      </c>
      <c r="M2255">
        <v>11</v>
      </c>
    </row>
    <row r="2256" spans="1:13" x14ac:dyDescent="0.25">
      <c r="A2256">
        <v>848469</v>
      </c>
      <c r="B2256" t="s">
        <v>841</v>
      </c>
      <c r="C2256" t="s">
        <v>14</v>
      </c>
      <c r="D2256" t="s">
        <v>19</v>
      </c>
      <c r="E2256" t="s">
        <v>842</v>
      </c>
      <c r="F2256" s="1">
        <v>43805.437905092593</v>
      </c>
      <c r="G2256">
        <v>2</v>
      </c>
      <c r="H2256">
        <v>3960</v>
      </c>
      <c r="I2256">
        <v>7920</v>
      </c>
      <c r="J2256">
        <v>26</v>
      </c>
      <c r="K2256" t="s">
        <v>21</v>
      </c>
      <c r="L2256">
        <v>2019</v>
      </c>
      <c r="M2256">
        <v>12</v>
      </c>
    </row>
    <row r="2257" spans="1:13" x14ac:dyDescent="0.25">
      <c r="A2257">
        <v>848469</v>
      </c>
      <c r="B2257" t="s">
        <v>841</v>
      </c>
      <c r="C2257" t="s">
        <v>14</v>
      </c>
      <c r="D2257" t="s">
        <v>19</v>
      </c>
      <c r="E2257" t="s">
        <v>842</v>
      </c>
      <c r="F2257" s="1">
        <v>43812.338703703703</v>
      </c>
      <c r="G2257">
        <v>1</v>
      </c>
      <c r="H2257">
        <v>3960</v>
      </c>
      <c r="I2257">
        <v>3960</v>
      </c>
      <c r="J2257">
        <v>26</v>
      </c>
      <c r="K2257" t="s">
        <v>21</v>
      </c>
      <c r="L2257">
        <v>2019</v>
      </c>
      <c r="M2257">
        <v>12</v>
      </c>
    </row>
    <row r="2258" spans="1:13" x14ac:dyDescent="0.25">
      <c r="A2258">
        <v>847729</v>
      </c>
      <c r="B2258" t="s">
        <v>843</v>
      </c>
      <c r="C2258" t="s">
        <v>14</v>
      </c>
      <c r="D2258" t="s">
        <v>19</v>
      </c>
      <c r="E2258" t="s">
        <v>842</v>
      </c>
      <c r="F2258" s="1">
        <v>43819.448981481481</v>
      </c>
      <c r="G2258">
        <v>3</v>
      </c>
      <c r="H2258">
        <v>1591.36</v>
      </c>
      <c r="I2258">
        <v>4774.08</v>
      </c>
      <c r="J2258">
        <v>26</v>
      </c>
      <c r="K2258" t="s">
        <v>21</v>
      </c>
      <c r="L2258">
        <v>2019</v>
      </c>
      <c r="M2258">
        <v>12</v>
      </c>
    </row>
    <row r="2259" spans="1:13" x14ac:dyDescent="0.25">
      <c r="A2259">
        <v>168903</v>
      </c>
      <c r="B2259" t="s">
        <v>844</v>
      </c>
      <c r="C2259" t="s">
        <v>14</v>
      </c>
      <c r="D2259" t="s">
        <v>19</v>
      </c>
      <c r="E2259" t="s">
        <v>842</v>
      </c>
      <c r="F2259" s="1">
        <v>43364.407893518517</v>
      </c>
      <c r="G2259">
        <v>1</v>
      </c>
      <c r="H2259">
        <v>1507.11</v>
      </c>
      <c r="I2259">
        <v>1507.11</v>
      </c>
      <c r="J2259">
        <v>26</v>
      </c>
      <c r="K2259" t="s">
        <v>21</v>
      </c>
      <c r="L2259">
        <v>2018</v>
      </c>
      <c r="M2259">
        <v>9</v>
      </c>
    </row>
    <row r="2260" spans="1:13" x14ac:dyDescent="0.25">
      <c r="A2260">
        <v>200901</v>
      </c>
      <c r="B2260" t="s">
        <v>845</v>
      </c>
      <c r="C2260" t="s">
        <v>14</v>
      </c>
      <c r="D2260" t="s">
        <v>19</v>
      </c>
      <c r="E2260" t="s">
        <v>846</v>
      </c>
      <c r="F2260" s="1">
        <v>43770.401817129627</v>
      </c>
      <c r="G2260">
        <v>1</v>
      </c>
      <c r="H2260">
        <v>128.97999999999999</v>
      </c>
      <c r="I2260">
        <v>128.97999999999999</v>
      </c>
      <c r="J2260">
        <v>26</v>
      </c>
      <c r="K2260" t="s">
        <v>21</v>
      </c>
      <c r="L2260">
        <v>2019</v>
      </c>
      <c r="M2260">
        <v>11</v>
      </c>
    </row>
    <row r="2261" spans="1:13" x14ac:dyDescent="0.25">
      <c r="A2261">
        <v>200901</v>
      </c>
      <c r="B2261" t="s">
        <v>845</v>
      </c>
      <c r="C2261" t="s">
        <v>14</v>
      </c>
      <c r="D2261" t="s">
        <v>19</v>
      </c>
      <c r="E2261" t="s">
        <v>846</v>
      </c>
      <c r="F2261" s="1">
        <v>43770.401817129627</v>
      </c>
      <c r="G2261">
        <v>4</v>
      </c>
      <c r="H2261">
        <v>128.97999999999999</v>
      </c>
      <c r="I2261">
        <v>515.91999999999996</v>
      </c>
      <c r="J2261">
        <v>26</v>
      </c>
      <c r="K2261" t="s">
        <v>21</v>
      </c>
      <c r="L2261">
        <v>2019</v>
      </c>
      <c r="M2261">
        <v>11</v>
      </c>
    </row>
    <row r="2262" spans="1:13" x14ac:dyDescent="0.25">
      <c r="A2262">
        <v>200901</v>
      </c>
      <c r="B2262" t="s">
        <v>845</v>
      </c>
      <c r="C2262" t="s">
        <v>14</v>
      </c>
      <c r="D2262" t="s">
        <v>19</v>
      </c>
      <c r="E2262" t="s">
        <v>846</v>
      </c>
      <c r="F2262" s="1">
        <v>43812.338703703703</v>
      </c>
      <c r="G2262">
        <v>1</v>
      </c>
      <c r="H2262">
        <v>128.97999999999999</v>
      </c>
      <c r="I2262">
        <v>128.97999999999999</v>
      </c>
      <c r="J2262">
        <v>26</v>
      </c>
      <c r="K2262" t="s">
        <v>21</v>
      </c>
      <c r="L2262">
        <v>2019</v>
      </c>
      <c r="M2262">
        <v>12</v>
      </c>
    </row>
    <row r="2263" spans="1:13" x14ac:dyDescent="0.25">
      <c r="A2263">
        <v>200901</v>
      </c>
      <c r="B2263" t="s">
        <v>845</v>
      </c>
      <c r="C2263" t="s">
        <v>14</v>
      </c>
      <c r="D2263" t="s">
        <v>19</v>
      </c>
      <c r="E2263" t="s">
        <v>846</v>
      </c>
      <c r="F2263" s="1">
        <v>43812.338703703703</v>
      </c>
      <c r="G2263">
        <v>3</v>
      </c>
      <c r="H2263">
        <v>128.97999999999999</v>
      </c>
      <c r="I2263">
        <v>386.94</v>
      </c>
      <c r="J2263">
        <v>26</v>
      </c>
      <c r="K2263" t="s">
        <v>21</v>
      </c>
      <c r="L2263">
        <v>2019</v>
      </c>
      <c r="M2263">
        <v>12</v>
      </c>
    </row>
    <row r="2264" spans="1:13" x14ac:dyDescent="0.25">
      <c r="A2264">
        <v>118547</v>
      </c>
      <c r="B2264" t="s">
        <v>847</v>
      </c>
      <c r="C2264" t="s">
        <v>59</v>
      </c>
      <c r="D2264" t="s">
        <v>19</v>
      </c>
      <c r="E2264" t="s">
        <v>846</v>
      </c>
      <c r="F2264" s="1">
        <v>43231.410833333335</v>
      </c>
      <c r="G2264">
        <v>2</v>
      </c>
      <c r="H2264">
        <v>123.49</v>
      </c>
      <c r="I2264">
        <v>246.98</v>
      </c>
      <c r="J2264">
        <v>26</v>
      </c>
      <c r="K2264" t="s">
        <v>21</v>
      </c>
      <c r="L2264">
        <v>2018</v>
      </c>
      <c r="M2264">
        <v>5</v>
      </c>
    </row>
    <row r="2265" spans="1:13" x14ac:dyDescent="0.25">
      <c r="A2265">
        <v>118547</v>
      </c>
      <c r="B2265" t="s">
        <v>847</v>
      </c>
      <c r="C2265" t="s">
        <v>59</v>
      </c>
      <c r="D2265" t="s">
        <v>19</v>
      </c>
      <c r="E2265" t="s">
        <v>846</v>
      </c>
      <c r="F2265" s="1">
        <v>43280.351493055554</v>
      </c>
      <c r="G2265">
        <v>6</v>
      </c>
      <c r="H2265">
        <v>122.29</v>
      </c>
      <c r="I2265">
        <v>733.74</v>
      </c>
      <c r="J2265">
        <v>26</v>
      </c>
      <c r="K2265" t="s">
        <v>21</v>
      </c>
      <c r="L2265">
        <v>2018</v>
      </c>
      <c r="M2265">
        <v>6</v>
      </c>
    </row>
    <row r="2266" spans="1:13" x14ac:dyDescent="0.25">
      <c r="A2266">
        <v>118547</v>
      </c>
      <c r="B2266" t="s">
        <v>847</v>
      </c>
      <c r="C2266" t="s">
        <v>59</v>
      </c>
      <c r="D2266" t="s">
        <v>19</v>
      </c>
      <c r="E2266" t="s">
        <v>846</v>
      </c>
      <c r="F2266" s="1">
        <v>43322.431909722225</v>
      </c>
      <c r="G2266">
        <v>1</v>
      </c>
      <c r="H2266">
        <v>123.49</v>
      </c>
      <c r="I2266">
        <v>123.49</v>
      </c>
      <c r="J2266">
        <v>26</v>
      </c>
      <c r="K2266" t="s">
        <v>21</v>
      </c>
      <c r="L2266">
        <v>2018</v>
      </c>
      <c r="M2266">
        <v>8</v>
      </c>
    </row>
    <row r="2267" spans="1:13" x14ac:dyDescent="0.25">
      <c r="A2267">
        <v>118547</v>
      </c>
      <c r="B2267" t="s">
        <v>847</v>
      </c>
      <c r="C2267" t="s">
        <v>59</v>
      </c>
      <c r="D2267" t="s">
        <v>19</v>
      </c>
      <c r="E2267" t="s">
        <v>846</v>
      </c>
      <c r="F2267" s="1">
        <v>43322.431909722225</v>
      </c>
      <c r="G2267">
        <v>5</v>
      </c>
      <c r="H2267">
        <v>123.49</v>
      </c>
      <c r="I2267">
        <v>617.45000000000005</v>
      </c>
      <c r="J2267">
        <v>26</v>
      </c>
      <c r="K2267" t="s">
        <v>21</v>
      </c>
      <c r="L2267">
        <v>2018</v>
      </c>
      <c r="M2267">
        <v>8</v>
      </c>
    </row>
    <row r="2268" spans="1:13" x14ac:dyDescent="0.25">
      <c r="A2268">
        <v>118547</v>
      </c>
      <c r="B2268" t="s">
        <v>847</v>
      </c>
      <c r="C2268" t="s">
        <v>59</v>
      </c>
      <c r="D2268" t="s">
        <v>19</v>
      </c>
      <c r="E2268" t="s">
        <v>846</v>
      </c>
      <c r="F2268" s="1">
        <v>43392.364444444444</v>
      </c>
      <c r="G2268">
        <v>3</v>
      </c>
      <c r="H2268">
        <v>122.29</v>
      </c>
      <c r="I2268">
        <v>366.87</v>
      </c>
      <c r="J2268">
        <v>26</v>
      </c>
      <c r="K2268" t="s">
        <v>21</v>
      </c>
      <c r="L2268">
        <v>2018</v>
      </c>
      <c r="M2268">
        <v>10</v>
      </c>
    </row>
    <row r="2269" spans="1:13" x14ac:dyDescent="0.25">
      <c r="A2269">
        <v>118547</v>
      </c>
      <c r="B2269" t="s">
        <v>847</v>
      </c>
      <c r="C2269" t="s">
        <v>59</v>
      </c>
      <c r="D2269" t="s">
        <v>19</v>
      </c>
      <c r="E2269" t="s">
        <v>846</v>
      </c>
      <c r="F2269" s="1">
        <v>43392.364444444444</v>
      </c>
      <c r="G2269">
        <v>1</v>
      </c>
      <c r="H2269">
        <v>122.29</v>
      </c>
      <c r="I2269">
        <v>122.29</v>
      </c>
      <c r="J2269">
        <v>26</v>
      </c>
      <c r="K2269" t="s">
        <v>21</v>
      </c>
      <c r="L2269">
        <v>2018</v>
      </c>
      <c r="M2269">
        <v>10</v>
      </c>
    </row>
    <row r="2270" spans="1:13" x14ac:dyDescent="0.25">
      <c r="A2270">
        <v>118547</v>
      </c>
      <c r="B2270" t="s">
        <v>847</v>
      </c>
      <c r="C2270" t="s">
        <v>59</v>
      </c>
      <c r="D2270" t="s">
        <v>19</v>
      </c>
      <c r="E2270" t="s">
        <v>846</v>
      </c>
      <c r="F2270" s="1">
        <v>43469.533055555556</v>
      </c>
      <c r="G2270">
        <v>6</v>
      </c>
      <c r="H2270">
        <v>123.49</v>
      </c>
      <c r="I2270">
        <v>740.94</v>
      </c>
      <c r="J2270">
        <v>26</v>
      </c>
      <c r="K2270" t="s">
        <v>21</v>
      </c>
      <c r="L2270">
        <v>2019</v>
      </c>
      <c r="M2270">
        <v>1</v>
      </c>
    </row>
    <row r="2271" spans="1:13" x14ac:dyDescent="0.25">
      <c r="A2271">
        <v>118547</v>
      </c>
      <c r="B2271" t="s">
        <v>847</v>
      </c>
      <c r="C2271" t="s">
        <v>59</v>
      </c>
      <c r="D2271" t="s">
        <v>19</v>
      </c>
      <c r="E2271" t="s">
        <v>846</v>
      </c>
      <c r="F2271" s="1">
        <v>43511.404502314814</v>
      </c>
      <c r="G2271">
        <v>3</v>
      </c>
      <c r="H2271">
        <v>126.94</v>
      </c>
      <c r="I2271">
        <v>380.82</v>
      </c>
      <c r="J2271">
        <v>26</v>
      </c>
      <c r="K2271" t="s">
        <v>21</v>
      </c>
      <c r="L2271">
        <v>2019</v>
      </c>
      <c r="M2271">
        <v>2</v>
      </c>
    </row>
    <row r="2272" spans="1:13" x14ac:dyDescent="0.25">
      <c r="A2272">
        <v>118547</v>
      </c>
      <c r="B2272" t="s">
        <v>847</v>
      </c>
      <c r="C2272" t="s">
        <v>59</v>
      </c>
      <c r="D2272" t="s">
        <v>19</v>
      </c>
      <c r="E2272" t="s">
        <v>846</v>
      </c>
      <c r="F2272" s="1">
        <v>43560.406712962962</v>
      </c>
      <c r="G2272">
        <v>5</v>
      </c>
      <c r="H2272">
        <v>126.94</v>
      </c>
      <c r="I2272">
        <v>634.70000000000005</v>
      </c>
      <c r="J2272">
        <v>26</v>
      </c>
      <c r="K2272" t="s">
        <v>21</v>
      </c>
      <c r="L2272">
        <v>2019</v>
      </c>
      <c r="M2272">
        <v>4</v>
      </c>
    </row>
    <row r="2273" spans="1:13" x14ac:dyDescent="0.25">
      <c r="A2273">
        <v>118547</v>
      </c>
      <c r="B2273" t="s">
        <v>847</v>
      </c>
      <c r="C2273" t="s">
        <v>59</v>
      </c>
      <c r="D2273" t="s">
        <v>19</v>
      </c>
      <c r="E2273" t="s">
        <v>846</v>
      </c>
      <c r="F2273" s="1">
        <v>43572.565254629626</v>
      </c>
      <c r="G2273">
        <v>3</v>
      </c>
      <c r="H2273">
        <v>126.94</v>
      </c>
      <c r="I2273">
        <v>380.82</v>
      </c>
      <c r="J2273">
        <v>26</v>
      </c>
      <c r="K2273" t="s">
        <v>21</v>
      </c>
      <c r="L2273">
        <v>2019</v>
      </c>
      <c r="M2273">
        <v>4</v>
      </c>
    </row>
    <row r="2274" spans="1:13" x14ac:dyDescent="0.25">
      <c r="A2274">
        <v>118547</v>
      </c>
      <c r="B2274" t="s">
        <v>847</v>
      </c>
      <c r="C2274" t="s">
        <v>59</v>
      </c>
      <c r="D2274" t="s">
        <v>19</v>
      </c>
      <c r="E2274" t="s">
        <v>846</v>
      </c>
      <c r="F2274" s="1">
        <v>43572.565254629626</v>
      </c>
      <c r="G2274">
        <v>2</v>
      </c>
      <c r="H2274">
        <v>126.94</v>
      </c>
      <c r="I2274">
        <v>253.88</v>
      </c>
      <c r="J2274">
        <v>26</v>
      </c>
      <c r="K2274" t="s">
        <v>21</v>
      </c>
      <c r="L2274">
        <v>2019</v>
      </c>
      <c r="M2274">
        <v>4</v>
      </c>
    </row>
    <row r="2275" spans="1:13" x14ac:dyDescent="0.25">
      <c r="A2275">
        <v>118547</v>
      </c>
      <c r="B2275" t="s">
        <v>847</v>
      </c>
      <c r="C2275" t="s">
        <v>59</v>
      </c>
      <c r="D2275" t="s">
        <v>19</v>
      </c>
      <c r="E2275" t="s">
        <v>846</v>
      </c>
      <c r="F2275" s="1">
        <v>43658.408333333333</v>
      </c>
      <c r="G2275">
        <v>5</v>
      </c>
      <c r="H2275">
        <v>126.83</v>
      </c>
      <c r="I2275">
        <v>634.15</v>
      </c>
      <c r="J2275">
        <v>26</v>
      </c>
      <c r="K2275" t="s">
        <v>21</v>
      </c>
      <c r="L2275">
        <v>2019</v>
      </c>
      <c r="M2275">
        <v>7</v>
      </c>
    </row>
    <row r="2276" spans="1:13" x14ac:dyDescent="0.25">
      <c r="A2276">
        <v>118547</v>
      </c>
      <c r="B2276" t="s">
        <v>847</v>
      </c>
      <c r="C2276" t="s">
        <v>59</v>
      </c>
      <c r="D2276" t="s">
        <v>19</v>
      </c>
      <c r="E2276" t="s">
        <v>846</v>
      </c>
      <c r="F2276" s="1">
        <v>43693.360532407409</v>
      </c>
      <c r="G2276">
        <v>2</v>
      </c>
      <c r="H2276">
        <v>92.97</v>
      </c>
      <c r="I2276">
        <v>185.94</v>
      </c>
      <c r="J2276">
        <v>26</v>
      </c>
      <c r="K2276" t="s">
        <v>21</v>
      </c>
      <c r="L2276">
        <v>2019</v>
      </c>
      <c r="M2276">
        <v>8</v>
      </c>
    </row>
    <row r="2277" spans="1:13" x14ac:dyDescent="0.25">
      <c r="A2277">
        <v>118547</v>
      </c>
      <c r="B2277" t="s">
        <v>847</v>
      </c>
      <c r="C2277" t="s">
        <v>59</v>
      </c>
      <c r="D2277" t="s">
        <v>19</v>
      </c>
      <c r="E2277" t="s">
        <v>846</v>
      </c>
      <c r="F2277" s="1">
        <v>43693.360532407409</v>
      </c>
      <c r="G2277">
        <v>2</v>
      </c>
      <c r="H2277">
        <v>93.01</v>
      </c>
      <c r="I2277">
        <v>186.02</v>
      </c>
      <c r="J2277">
        <v>26</v>
      </c>
      <c r="K2277" t="s">
        <v>21</v>
      </c>
      <c r="L2277">
        <v>2019</v>
      </c>
      <c r="M2277">
        <v>8</v>
      </c>
    </row>
    <row r="2278" spans="1:13" x14ac:dyDescent="0.25">
      <c r="A2278">
        <v>201608</v>
      </c>
      <c r="B2278" t="s">
        <v>848</v>
      </c>
      <c r="C2278" t="s">
        <v>14</v>
      </c>
      <c r="D2278" t="s">
        <v>19</v>
      </c>
      <c r="E2278" t="s">
        <v>225</v>
      </c>
      <c r="F2278" s="1">
        <v>43721.445416666669</v>
      </c>
      <c r="G2278">
        <v>15</v>
      </c>
      <c r="H2278">
        <v>35.79</v>
      </c>
      <c r="I2278">
        <v>536.85</v>
      </c>
      <c r="J2278">
        <v>26</v>
      </c>
      <c r="K2278" t="s">
        <v>21</v>
      </c>
      <c r="L2278">
        <v>2019</v>
      </c>
      <c r="M2278">
        <v>9</v>
      </c>
    </row>
    <row r="2279" spans="1:13" x14ac:dyDescent="0.25">
      <c r="A2279">
        <v>117926</v>
      </c>
      <c r="B2279" t="s">
        <v>849</v>
      </c>
      <c r="C2279" t="s">
        <v>14</v>
      </c>
      <c r="D2279" t="s">
        <v>19</v>
      </c>
      <c r="E2279" t="s">
        <v>225</v>
      </c>
      <c r="F2279" s="1">
        <v>43728.473703703705</v>
      </c>
      <c r="G2279">
        <v>10</v>
      </c>
      <c r="H2279">
        <v>41.15</v>
      </c>
      <c r="I2279">
        <v>411.5</v>
      </c>
      <c r="J2279">
        <v>26</v>
      </c>
      <c r="K2279" t="s">
        <v>21</v>
      </c>
      <c r="L2279">
        <v>2019</v>
      </c>
      <c r="M2279">
        <v>9</v>
      </c>
    </row>
    <row r="2280" spans="1:13" x14ac:dyDescent="0.25">
      <c r="A2280">
        <v>117926</v>
      </c>
      <c r="B2280" t="s">
        <v>849</v>
      </c>
      <c r="C2280" t="s">
        <v>14</v>
      </c>
      <c r="D2280" t="s">
        <v>19</v>
      </c>
      <c r="E2280" t="s">
        <v>225</v>
      </c>
      <c r="F2280" s="1">
        <v>43728.473703703705</v>
      </c>
      <c r="G2280">
        <v>2</v>
      </c>
      <c r="H2280">
        <v>41.15</v>
      </c>
      <c r="I2280">
        <v>82.3</v>
      </c>
      <c r="J2280">
        <v>26</v>
      </c>
      <c r="K2280" t="s">
        <v>21</v>
      </c>
      <c r="L2280">
        <v>2019</v>
      </c>
      <c r="M2280">
        <v>9</v>
      </c>
    </row>
    <row r="2281" spans="1:13" x14ac:dyDescent="0.25">
      <c r="A2281">
        <v>117926</v>
      </c>
      <c r="B2281" t="s">
        <v>849</v>
      </c>
      <c r="C2281" t="s">
        <v>14</v>
      </c>
      <c r="D2281" t="s">
        <v>19</v>
      </c>
      <c r="E2281" t="s">
        <v>225</v>
      </c>
      <c r="F2281" s="1">
        <v>43731.368807870371</v>
      </c>
      <c r="G2281">
        <v>16</v>
      </c>
      <c r="H2281">
        <v>41.15</v>
      </c>
      <c r="I2281">
        <v>658.4</v>
      </c>
      <c r="J2281">
        <v>26</v>
      </c>
      <c r="K2281" t="s">
        <v>21</v>
      </c>
      <c r="L2281">
        <v>2019</v>
      </c>
      <c r="M2281">
        <v>9</v>
      </c>
    </row>
    <row r="2282" spans="1:13" x14ac:dyDescent="0.25">
      <c r="A2282">
        <v>117926</v>
      </c>
      <c r="B2282" t="s">
        <v>849</v>
      </c>
      <c r="C2282" t="s">
        <v>14</v>
      </c>
      <c r="D2282" t="s">
        <v>19</v>
      </c>
      <c r="E2282" t="s">
        <v>225</v>
      </c>
      <c r="F2282" s="1">
        <v>43756.416481481479</v>
      </c>
      <c r="G2282">
        <v>6</v>
      </c>
      <c r="H2282">
        <v>41.15</v>
      </c>
      <c r="I2282">
        <v>246.9</v>
      </c>
      <c r="J2282">
        <v>26</v>
      </c>
      <c r="K2282" t="s">
        <v>21</v>
      </c>
      <c r="L2282">
        <v>2019</v>
      </c>
      <c r="M2282">
        <v>10</v>
      </c>
    </row>
    <row r="2283" spans="1:13" x14ac:dyDescent="0.25">
      <c r="A2283">
        <v>117926</v>
      </c>
      <c r="B2283" t="s">
        <v>849</v>
      </c>
      <c r="C2283" t="s">
        <v>14</v>
      </c>
      <c r="D2283" t="s">
        <v>19</v>
      </c>
      <c r="E2283" t="s">
        <v>225</v>
      </c>
      <c r="F2283" s="1">
        <v>43756.416481481479</v>
      </c>
      <c r="G2283">
        <v>15</v>
      </c>
      <c r="H2283">
        <v>41.15</v>
      </c>
      <c r="I2283">
        <v>617.25</v>
      </c>
      <c r="J2283">
        <v>26</v>
      </c>
      <c r="K2283" t="s">
        <v>21</v>
      </c>
      <c r="L2283">
        <v>2019</v>
      </c>
      <c r="M2283">
        <v>10</v>
      </c>
    </row>
    <row r="2284" spans="1:13" x14ac:dyDescent="0.25">
      <c r="A2284">
        <v>117926</v>
      </c>
      <c r="B2284" t="s">
        <v>849</v>
      </c>
      <c r="C2284" t="s">
        <v>14</v>
      </c>
      <c r="D2284" t="s">
        <v>19</v>
      </c>
      <c r="E2284" t="s">
        <v>225</v>
      </c>
      <c r="F2284" s="1">
        <v>43791.438564814816</v>
      </c>
      <c r="G2284">
        <v>11</v>
      </c>
      <c r="H2284">
        <v>41.15</v>
      </c>
      <c r="I2284">
        <v>452.65</v>
      </c>
      <c r="J2284">
        <v>26</v>
      </c>
      <c r="K2284" t="s">
        <v>21</v>
      </c>
      <c r="L2284">
        <v>2019</v>
      </c>
      <c r="M2284">
        <v>11</v>
      </c>
    </row>
    <row r="2285" spans="1:13" x14ac:dyDescent="0.25">
      <c r="A2285">
        <v>117926</v>
      </c>
      <c r="B2285" t="s">
        <v>849</v>
      </c>
      <c r="C2285" t="s">
        <v>14</v>
      </c>
      <c r="D2285" t="s">
        <v>19</v>
      </c>
      <c r="E2285" t="s">
        <v>225</v>
      </c>
      <c r="F2285" s="1">
        <v>43791.438564814816</v>
      </c>
      <c r="G2285">
        <v>4</v>
      </c>
      <c r="H2285">
        <v>41.15</v>
      </c>
      <c r="I2285">
        <v>164.6</v>
      </c>
      <c r="J2285">
        <v>26</v>
      </c>
      <c r="K2285" t="s">
        <v>21</v>
      </c>
      <c r="L2285">
        <v>2019</v>
      </c>
      <c r="M2285">
        <v>11</v>
      </c>
    </row>
    <row r="2286" spans="1:13" x14ac:dyDescent="0.25">
      <c r="A2286">
        <v>117926</v>
      </c>
      <c r="B2286" t="s">
        <v>849</v>
      </c>
      <c r="C2286" t="s">
        <v>14</v>
      </c>
      <c r="D2286" t="s">
        <v>19</v>
      </c>
      <c r="E2286" t="s">
        <v>225</v>
      </c>
      <c r="F2286" s="1">
        <v>43798.326064814813</v>
      </c>
      <c r="G2286">
        <v>15</v>
      </c>
      <c r="H2286">
        <v>41.15</v>
      </c>
      <c r="I2286">
        <v>617.25</v>
      </c>
      <c r="J2286">
        <v>26</v>
      </c>
      <c r="K2286" t="s">
        <v>21</v>
      </c>
      <c r="L2286">
        <v>2019</v>
      </c>
      <c r="M2286">
        <v>11</v>
      </c>
    </row>
    <row r="2287" spans="1:13" x14ac:dyDescent="0.25">
      <c r="A2287">
        <v>117926</v>
      </c>
      <c r="B2287" t="s">
        <v>849</v>
      </c>
      <c r="C2287" t="s">
        <v>14</v>
      </c>
      <c r="D2287" t="s">
        <v>19</v>
      </c>
      <c r="E2287" t="s">
        <v>225</v>
      </c>
      <c r="F2287" s="1">
        <v>43805.437905092593</v>
      </c>
      <c r="G2287">
        <v>2</v>
      </c>
      <c r="H2287">
        <v>41.15</v>
      </c>
      <c r="I2287">
        <v>82.3</v>
      </c>
      <c r="J2287">
        <v>26</v>
      </c>
      <c r="K2287" t="s">
        <v>21</v>
      </c>
      <c r="L2287">
        <v>2019</v>
      </c>
      <c r="M2287">
        <v>12</v>
      </c>
    </row>
    <row r="2288" spans="1:13" x14ac:dyDescent="0.25">
      <c r="A2288">
        <v>117926</v>
      </c>
      <c r="B2288" t="s">
        <v>849</v>
      </c>
      <c r="C2288" t="s">
        <v>14</v>
      </c>
      <c r="D2288" t="s">
        <v>19</v>
      </c>
      <c r="E2288" t="s">
        <v>225</v>
      </c>
      <c r="F2288" s="1">
        <v>43805.437905092593</v>
      </c>
      <c r="G2288">
        <v>8</v>
      </c>
      <c r="H2288">
        <v>41.15</v>
      </c>
      <c r="I2288">
        <v>329.2</v>
      </c>
      <c r="J2288">
        <v>26</v>
      </c>
      <c r="K2288" t="s">
        <v>21</v>
      </c>
      <c r="L2288">
        <v>2019</v>
      </c>
      <c r="M2288">
        <v>12</v>
      </c>
    </row>
    <row r="2289" spans="1:13" x14ac:dyDescent="0.25">
      <c r="A2289">
        <v>130526</v>
      </c>
      <c r="B2289" t="s">
        <v>850</v>
      </c>
      <c r="C2289" t="s">
        <v>14</v>
      </c>
      <c r="D2289" t="s">
        <v>19</v>
      </c>
      <c r="E2289" t="s">
        <v>851</v>
      </c>
      <c r="F2289" s="1">
        <v>43536.372650462959</v>
      </c>
      <c r="G2289">
        <v>1</v>
      </c>
      <c r="H2289">
        <v>328.9</v>
      </c>
      <c r="I2289">
        <v>328.9</v>
      </c>
      <c r="J2289">
        <v>26</v>
      </c>
      <c r="K2289" t="s">
        <v>21</v>
      </c>
      <c r="L2289">
        <v>2019</v>
      </c>
      <c r="M2289">
        <v>3</v>
      </c>
    </row>
    <row r="2290" spans="1:13" x14ac:dyDescent="0.25">
      <c r="A2290">
        <v>130526</v>
      </c>
      <c r="B2290" t="s">
        <v>850</v>
      </c>
      <c r="C2290" t="s">
        <v>14</v>
      </c>
      <c r="D2290" t="s">
        <v>19</v>
      </c>
      <c r="E2290" t="s">
        <v>851</v>
      </c>
      <c r="F2290" s="1">
        <v>43539.411909722221</v>
      </c>
      <c r="G2290">
        <v>1</v>
      </c>
      <c r="H2290">
        <v>328.9</v>
      </c>
      <c r="I2290">
        <v>328.9</v>
      </c>
      <c r="J2290">
        <v>26</v>
      </c>
      <c r="K2290" t="s">
        <v>21</v>
      </c>
      <c r="L2290">
        <v>2019</v>
      </c>
      <c r="M2290">
        <v>3</v>
      </c>
    </row>
    <row r="2291" spans="1:13" x14ac:dyDescent="0.25">
      <c r="A2291">
        <v>153951</v>
      </c>
      <c r="B2291" t="s">
        <v>852</v>
      </c>
      <c r="C2291" t="s">
        <v>14</v>
      </c>
      <c r="D2291" t="s">
        <v>19</v>
      </c>
      <c r="E2291" t="s">
        <v>708</v>
      </c>
      <c r="F2291" s="1">
        <v>43161.33153935185</v>
      </c>
      <c r="G2291">
        <v>1</v>
      </c>
      <c r="H2291">
        <v>183.52</v>
      </c>
      <c r="I2291">
        <v>183.52</v>
      </c>
      <c r="J2291">
        <v>26</v>
      </c>
      <c r="K2291" t="s">
        <v>21</v>
      </c>
      <c r="L2291">
        <v>2018</v>
      </c>
      <c r="M2291">
        <v>3</v>
      </c>
    </row>
    <row r="2292" spans="1:13" x14ac:dyDescent="0.25">
      <c r="A2292">
        <v>153951</v>
      </c>
      <c r="B2292" t="s">
        <v>852</v>
      </c>
      <c r="C2292" t="s">
        <v>14</v>
      </c>
      <c r="D2292" t="s">
        <v>19</v>
      </c>
      <c r="E2292" t="s">
        <v>708</v>
      </c>
      <c r="F2292" s="1">
        <v>43161.33153935185</v>
      </c>
      <c r="G2292">
        <v>2</v>
      </c>
      <c r="H2292">
        <v>183.52</v>
      </c>
      <c r="I2292">
        <v>367.04</v>
      </c>
      <c r="J2292">
        <v>26</v>
      </c>
      <c r="K2292" t="s">
        <v>21</v>
      </c>
      <c r="L2292">
        <v>2018</v>
      </c>
      <c r="M2292">
        <v>3</v>
      </c>
    </row>
    <row r="2293" spans="1:13" x14ac:dyDescent="0.25">
      <c r="A2293">
        <v>153950</v>
      </c>
      <c r="B2293" t="s">
        <v>853</v>
      </c>
      <c r="C2293" t="s">
        <v>14</v>
      </c>
      <c r="D2293" t="s">
        <v>19</v>
      </c>
      <c r="E2293" t="s">
        <v>708</v>
      </c>
      <c r="F2293" s="1">
        <v>43588.446747685186</v>
      </c>
      <c r="G2293">
        <v>2</v>
      </c>
      <c r="H2293">
        <v>91.53</v>
      </c>
      <c r="I2293">
        <v>183.06</v>
      </c>
      <c r="J2293">
        <v>26</v>
      </c>
      <c r="K2293" t="s">
        <v>21</v>
      </c>
      <c r="L2293">
        <v>2019</v>
      </c>
      <c r="M2293">
        <v>5</v>
      </c>
    </row>
    <row r="2294" spans="1:13" x14ac:dyDescent="0.25">
      <c r="A2294">
        <v>153950</v>
      </c>
      <c r="B2294" t="s">
        <v>853</v>
      </c>
      <c r="C2294" t="s">
        <v>14</v>
      </c>
      <c r="D2294" t="s">
        <v>19</v>
      </c>
      <c r="E2294" t="s">
        <v>708</v>
      </c>
      <c r="F2294" s="1">
        <v>43623.393136574072</v>
      </c>
      <c r="G2294">
        <v>3</v>
      </c>
      <c r="H2294">
        <v>91.53</v>
      </c>
      <c r="I2294">
        <v>274.58999999999997</v>
      </c>
      <c r="J2294">
        <v>26</v>
      </c>
      <c r="K2294" t="s">
        <v>21</v>
      </c>
      <c r="L2294">
        <v>2019</v>
      </c>
      <c r="M2294">
        <v>6</v>
      </c>
    </row>
    <row r="2295" spans="1:13" x14ac:dyDescent="0.25">
      <c r="A2295">
        <v>153950</v>
      </c>
      <c r="B2295" t="s">
        <v>853</v>
      </c>
      <c r="C2295" t="s">
        <v>14</v>
      </c>
      <c r="D2295" t="s">
        <v>19</v>
      </c>
      <c r="E2295" t="s">
        <v>708</v>
      </c>
      <c r="F2295" s="1">
        <v>43686.393900462965</v>
      </c>
      <c r="G2295">
        <v>3</v>
      </c>
      <c r="H2295">
        <v>91.45</v>
      </c>
      <c r="I2295">
        <v>274.35000000000002</v>
      </c>
      <c r="J2295">
        <v>26</v>
      </c>
      <c r="K2295" t="s">
        <v>21</v>
      </c>
      <c r="L2295">
        <v>2019</v>
      </c>
      <c r="M2295">
        <v>8</v>
      </c>
    </row>
    <row r="2296" spans="1:13" x14ac:dyDescent="0.25">
      <c r="A2296">
        <v>989453</v>
      </c>
      <c r="B2296" t="s">
        <v>854</v>
      </c>
      <c r="C2296" t="s">
        <v>14</v>
      </c>
      <c r="D2296" t="s">
        <v>54</v>
      </c>
      <c r="E2296" t="s">
        <v>855</v>
      </c>
      <c r="F2296" s="1">
        <v>43147.419270833336</v>
      </c>
      <c r="G2296">
        <v>3</v>
      </c>
      <c r="H2296">
        <v>45.49</v>
      </c>
      <c r="I2296">
        <v>136.47</v>
      </c>
      <c r="J2296">
        <v>26</v>
      </c>
      <c r="K2296" t="s">
        <v>21</v>
      </c>
      <c r="L2296">
        <v>2018</v>
      </c>
      <c r="M2296">
        <v>2</v>
      </c>
    </row>
    <row r="2297" spans="1:13" x14ac:dyDescent="0.25">
      <c r="A2297">
        <v>989453</v>
      </c>
      <c r="B2297" t="s">
        <v>854</v>
      </c>
      <c r="C2297" t="s">
        <v>14</v>
      </c>
      <c r="D2297" t="s">
        <v>54</v>
      </c>
      <c r="E2297" t="s">
        <v>855</v>
      </c>
      <c r="F2297" s="1">
        <v>43161.33153935185</v>
      </c>
      <c r="G2297">
        <v>5</v>
      </c>
      <c r="H2297">
        <v>45.49</v>
      </c>
      <c r="I2297">
        <v>227.45</v>
      </c>
      <c r="J2297">
        <v>26</v>
      </c>
      <c r="K2297" t="s">
        <v>21</v>
      </c>
      <c r="L2297">
        <v>2018</v>
      </c>
      <c r="M2297">
        <v>3</v>
      </c>
    </row>
    <row r="2298" spans="1:13" x14ac:dyDescent="0.25">
      <c r="A2298">
        <v>989453</v>
      </c>
      <c r="B2298" t="s">
        <v>854</v>
      </c>
      <c r="C2298" t="s">
        <v>14</v>
      </c>
      <c r="D2298" t="s">
        <v>54</v>
      </c>
      <c r="E2298" t="s">
        <v>855</v>
      </c>
      <c r="F2298" s="1">
        <v>43175.372418981482</v>
      </c>
      <c r="G2298">
        <v>3</v>
      </c>
      <c r="H2298">
        <v>45.49</v>
      </c>
      <c r="I2298">
        <v>136.47</v>
      </c>
      <c r="J2298">
        <v>26</v>
      </c>
      <c r="K2298" t="s">
        <v>21</v>
      </c>
      <c r="L2298">
        <v>2018</v>
      </c>
      <c r="M2298">
        <v>3</v>
      </c>
    </row>
    <row r="2299" spans="1:13" x14ac:dyDescent="0.25">
      <c r="A2299">
        <v>989453</v>
      </c>
      <c r="B2299" t="s">
        <v>854</v>
      </c>
      <c r="C2299" t="s">
        <v>14</v>
      </c>
      <c r="D2299" t="s">
        <v>54</v>
      </c>
      <c r="E2299" t="s">
        <v>855</v>
      </c>
      <c r="F2299" s="1">
        <v>43175.372418981482</v>
      </c>
      <c r="G2299">
        <v>2</v>
      </c>
      <c r="H2299">
        <v>45.49</v>
      </c>
      <c r="I2299">
        <v>90.98</v>
      </c>
      <c r="J2299">
        <v>26</v>
      </c>
      <c r="K2299" t="s">
        <v>21</v>
      </c>
      <c r="L2299">
        <v>2018</v>
      </c>
      <c r="M2299">
        <v>3</v>
      </c>
    </row>
    <row r="2300" spans="1:13" x14ac:dyDescent="0.25">
      <c r="A2300">
        <v>989453</v>
      </c>
      <c r="B2300" t="s">
        <v>854</v>
      </c>
      <c r="C2300" t="s">
        <v>14</v>
      </c>
      <c r="D2300" t="s">
        <v>54</v>
      </c>
      <c r="E2300" t="s">
        <v>855</v>
      </c>
      <c r="F2300" s="1">
        <v>43223.54583333333</v>
      </c>
      <c r="G2300">
        <v>3</v>
      </c>
      <c r="H2300">
        <v>45.49</v>
      </c>
      <c r="I2300">
        <v>136.47</v>
      </c>
      <c r="J2300">
        <v>26</v>
      </c>
      <c r="K2300" t="s">
        <v>21</v>
      </c>
      <c r="L2300">
        <v>2018</v>
      </c>
      <c r="M2300">
        <v>5</v>
      </c>
    </row>
    <row r="2301" spans="1:13" x14ac:dyDescent="0.25">
      <c r="A2301">
        <v>989453</v>
      </c>
      <c r="B2301" t="s">
        <v>854</v>
      </c>
      <c r="C2301" t="s">
        <v>14</v>
      </c>
      <c r="D2301" t="s">
        <v>54</v>
      </c>
      <c r="E2301" t="s">
        <v>855</v>
      </c>
      <c r="F2301" s="1">
        <v>43223.54583333333</v>
      </c>
      <c r="G2301">
        <v>3</v>
      </c>
      <c r="H2301">
        <v>45.49</v>
      </c>
      <c r="I2301">
        <v>136.47</v>
      </c>
      <c r="J2301">
        <v>26</v>
      </c>
      <c r="K2301" t="s">
        <v>21</v>
      </c>
      <c r="L2301">
        <v>2018</v>
      </c>
      <c r="M2301">
        <v>5</v>
      </c>
    </row>
    <row r="2302" spans="1:13" x14ac:dyDescent="0.25">
      <c r="A2302">
        <v>989453</v>
      </c>
      <c r="B2302" t="s">
        <v>854</v>
      </c>
      <c r="C2302" t="s">
        <v>14</v>
      </c>
      <c r="D2302" t="s">
        <v>54</v>
      </c>
      <c r="E2302" t="s">
        <v>855</v>
      </c>
      <c r="F2302" s="1">
        <v>43252.342835648145</v>
      </c>
      <c r="G2302">
        <v>4</v>
      </c>
      <c r="H2302">
        <v>45.49</v>
      </c>
      <c r="I2302">
        <v>181.96</v>
      </c>
      <c r="J2302">
        <v>26</v>
      </c>
      <c r="K2302" t="s">
        <v>21</v>
      </c>
      <c r="L2302">
        <v>2018</v>
      </c>
      <c r="M2302">
        <v>6</v>
      </c>
    </row>
    <row r="2303" spans="1:13" x14ac:dyDescent="0.25">
      <c r="A2303">
        <v>989453</v>
      </c>
      <c r="B2303" t="s">
        <v>854</v>
      </c>
      <c r="C2303" t="s">
        <v>14</v>
      </c>
      <c r="D2303" t="s">
        <v>54</v>
      </c>
      <c r="E2303" t="s">
        <v>855</v>
      </c>
      <c r="F2303" s="1">
        <v>43259.410729166666</v>
      </c>
      <c r="G2303">
        <v>1</v>
      </c>
      <c r="H2303">
        <v>45.49</v>
      </c>
      <c r="I2303">
        <v>45.49</v>
      </c>
      <c r="J2303">
        <v>26</v>
      </c>
      <c r="K2303" t="s">
        <v>21</v>
      </c>
      <c r="L2303">
        <v>2018</v>
      </c>
      <c r="M2303">
        <v>6</v>
      </c>
    </row>
    <row r="2304" spans="1:13" x14ac:dyDescent="0.25">
      <c r="A2304">
        <v>989453</v>
      </c>
      <c r="B2304" t="s">
        <v>854</v>
      </c>
      <c r="C2304" t="s">
        <v>14</v>
      </c>
      <c r="D2304" t="s">
        <v>54</v>
      </c>
      <c r="E2304" t="s">
        <v>855</v>
      </c>
      <c r="F2304" s="1">
        <v>43259.410729166666</v>
      </c>
      <c r="G2304">
        <v>4</v>
      </c>
      <c r="H2304">
        <v>45.49</v>
      </c>
      <c r="I2304">
        <v>181.96</v>
      </c>
      <c r="J2304">
        <v>26</v>
      </c>
      <c r="K2304" t="s">
        <v>21</v>
      </c>
      <c r="L2304">
        <v>2018</v>
      </c>
      <c r="M2304">
        <v>6</v>
      </c>
    </row>
    <row r="2305" spans="1:13" x14ac:dyDescent="0.25">
      <c r="A2305">
        <v>989453</v>
      </c>
      <c r="B2305" t="s">
        <v>854</v>
      </c>
      <c r="C2305" t="s">
        <v>14</v>
      </c>
      <c r="D2305" t="s">
        <v>54</v>
      </c>
      <c r="E2305" t="s">
        <v>855</v>
      </c>
      <c r="F2305" s="1">
        <v>43301.435914351852</v>
      </c>
      <c r="G2305">
        <v>4</v>
      </c>
      <c r="H2305">
        <v>45.49</v>
      </c>
      <c r="I2305">
        <v>181.96</v>
      </c>
      <c r="J2305">
        <v>26</v>
      </c>
      <c r="K2305" t="s">
        <v>21</v>
      </c>
      <c r="L2305">
        <v>2018</v>
      </c>
      <c r="M2305">
        <v>7</v>
      </c>
    </row>
    <row r="2306" spans="1:13" x14ac:dyDescent="0.25">
      <c r="A2306">
        <v>989453</v>
      </c>
      <c r="B2306" t="s">
        <v>854</v>
      </c>
      <c r="C2306" t="s">
        <v>14</v>
      </c>
      <c r="D2306" t="s">
        <v>54</v>
      </c>
      <c r="E2306" t="s">
        <v>855</v>
      </c>
      <c r="F2306" s="1">
        <v>43329.444872685184</v>
      </c>
      <c r="G2306">
        <v>4</v>
      </c>
      <c r="H2306">
        <v>45.75</v>
      </c>
      <c r="I2306">
        <v>183</v>
      </c>
      <c r="J2306">
        <v>26</v>
      </c>
      <c r="K2306" t="s">
        <v>21</v>
      </c>
      <c r="L2306">
        <v>2018</v>
      </c>
      <c r="M2306">
        <v>8</v>
      </c>
    </row>
    <row r="2307" spans="1:13" x14ac:dyDescent="0.25">
      <c r="A2307">
        <v>989453</v>
      </c>
      <c r="B2307" t="s">
        <v>854</v>
      </c>
      <c r="C2307" t="s">
        <v>14</v>
      </c>
      <c r="D2307" t="s">
        <v>54</v>
      </c>
      <c r="E2307" t="s">
        <v>855</v>
      </c>
      <c r="F2307" s="1">
        <v>43378.350312499999</v>
      </c>
      <c r="G2307">
        <v>5</v>
      </c>
      <c r="H2307">
        <v>45.49</v>
      </c>
      <c r="I2307">
        <v>227.45</v>
      </c>
      <c r="J2307">
        <v>26</v>
      </c>
      <c r="K2307" t="s">
        <v>21</v>
      </c>
      <c r="L2307">
        <v>2018</v>
      </c>
      <c r="M2307">
        <v>10</v>
      </c>
    </row>
    <row r="2308" spans="1:13" x14ac:dyDescent="0.25">
      <c r="A2308">
        <v>989453</v>
      </c>
      <c r="B2308" t="s">
        <v>854</v>
      </c>
      <c r="C2308" t="s">
        <v>14</v>
      </c>
      <c r="D2308" t="s">
        <v>54</v>
      </c>
      <c r="E2308" t="s">
        <v>855</v>
      </c>
      <c r="F2308" s="1">
        <v>43385.405856481484</v>
      </c>
      <c r="G2308">
        <v>5</v>
      </c>
      <c r="H2308">
        <v>45.49</v>
      </c>
      <c r="I2308">
        <v>227.45</v>
      </c>
      <c r="J2308">
        <v>26</v>
      </c>
      <c r="K2308" t="s">
        <v>21</v>
      </c>
      <c r="L2308">
        <v>2018</v>
      </c>
      <c r="M2308">
        <v>10</v>
      </c>
    </row>
    <row r="2309" spans="1:13" x14ac:dyDescent="0.25">
      <c r="A2309">
        <v>989453</v>
      </c>
      <c r="B2309" t="s">
        <v>854</v>
      </c>
      <c r="C2309" t="s">
        <v>14</v>
      </c>
      <c r="D2309" t="s">
        <v>54</v>
      </c>
      <c r="E2309" t="s">
        <v>855</v>
      </c>
      <c r="F2309" s="1">
        <v>43420.494733796295</v>
      </c>
      <c r="G2309">
        <v>4</v>
      </c>
      <c r="H2309">
        <v>45.49</v>
      </c>
      <c r="I2309">
        <v>181.96</v>
      </c>
      <c r="J2309">
        <v>26</v>
      </c>
      <c r="K2309" t="s">
        <v>21</v>
      </c>
      <c r="L2309">
        <v>2018</v>
      </c>
      <c r="M2309">
        <v>11</v>
      </c>
    </row>
    <row r="2310" spans="1:13" x14ac:dyDescent="0.25">
      <c r="A2310">
        <v>989453</v>
      </c>
      <c r="B2310" t="s">
        <v>854</v>
      </c>
      <c r="C2310" t="s">
        <v>14</v>
      </c>
      <c r="D2310" t="s">
        <v>54</v>
      </c>
      <c r="E2310" t="s">
        <v>855</v>
      </c>
      <c r="F2310" s="1">
        <v>43441.431423611109</v>
      </c>
      <c r="G2310">
        <v>4</v>
      </c>
      <c r="H2310">
        <v>45.49</v>
      </c>
      <c r="I2310">
        <v>181.96</v>
      </c>
      <c r="J2310">
        <v>26</v>
      </c>
      <c r="K2310" t="s">
        <v>21</v>
      </c>
      <c r="L2310">
        <v>2018</v>
      </c>
      <c r="M2310">
        <v>12</v>
      </c>
    </row>
    <row r="2311" spans="1:13" x14ac:dyDescent="0.25">
      <c r="A2311">
        <v>989453</v>
      </c>
      <c r="B2311" t="s">
        <v>854</v>
      </c>
      <c r="C2311" t="s">
        <v>14</v>
      </c>
      <c r="D2311" t="s">
        <v>54</v>
      </c>
      <c r="E2311" t="s">
        <v>855</v>
      </c>
      <c r="F2311" s="1">
        <v>43448.426979166667</v>
      </c>
      <c r="G2311">
        <v>2</v>
      </c>
      <c r="H2311">
        <v>45.49</v>
      </c>
      <c r="I2311">
        <v>90.98</v>
      </c>
      <c r="J2311">
        <v>26</v>
      </c>
      <c r="K2311" t="s">
        <v>21</v>
      </c>
      <c r="L2311">
        <v>2018</v>
      </c>
      <c r="M2311">
        <v>12</v>
      </c>
    </row>
    <row r="2312" spans="1:13" x14ac:dyDescent="0.25">
      <c r="A2312">
        <v>989453</v>
      </c>
      <c r="B2312" t="s">
        <v>854</v>
      </c>
      <c r="C2312" t="s">
        <v>14</v>
      </c>
      <c r="D2312" t="s">
        <v>54</v>
      </c>
      <c r="E2312" t="s">
        <v>855</v>
      </c>
      <c r="F2312" s="1">
        <v>43448.426979166667</v>
      </c>
      <c r="G2312">
        <v>4</v>
      </c>
      <c r="H2312">
        <v>45.49</v>
      </c>
      <c r="I2312">
        <v>181.96</v>
      </c>
      <c r="J2312">
        <v>26</v>
      </c>
      <c r="K2312" t="s">
        <v>21</v>
      </c>
      <c r="L2312">
        <v>2018</v>
      </c>
      <c r="M2312">
        <v>12</v>
      </c>
    </row>
    <row r="2313" spans="1:13" x14ac:dyDescent="0.25">
      <c r="A2313">
        <v>989453</v>
      </c>
      <c r="B2313" t="s">
        <v>854</v>
      </c>
      <c r="C2313" t="s">
        <v>14</v>
      </c>
      <c r="D2313" t="s">
        <v>54</v>
      </c>
      <c r="E2313" t="s">
        <v>855</v>
      </c>
      <c r="F2313" s="1">
        <v>43504.428587962961</v>
      </c>
      <c r="G2313">
        <v>2</v>
      </c>
      <c r="H2313">
        <v>45.75</v>
      </c>
      <c r="I2313">
        <v>91.5</v>
      </c>
      <c r="J2313">
        <v>26</v>
      </c>
      <c r="K2313" t="s">
        <v>21</v>
      </c>
      <c r="L2313">
        <v>2019</v>
      </c>
      <c r="M2313">
        <v>2</v>
      </c>
    </row>
    <row r="2314" spans="1:13" x14ac:dyDescent="0.25">
      <c r="A2314">
        <v>989453</v>
      </c>
      <c r="B2314" t="s">
        <v>854</v>
      </c>
      <c r="C2314" t="s">
        <v>14</v>
      </c>
      <c r="D2314" t="s">
        <v>54</v>
      </c>
      <c r="E2314" t="s">
        <v>855</v>
      </c>
      <c r="F2314" s="1">
        <v>43525.421793981484</v>
      </c>
      <c r="G2314">
        <v>3</v>
      </c>
      <c r="H2314">
        <v>45.49</v>
      </c>
      <c r="I2314">
        <v>136.47</v>
      </c>
      <c r="J2314">
        <v>26</v>
      </c>
      <c r="K2314" t="s">
        <v>21</v>
      </c>
      <c r="L2314">
        <v>2019</v>
      </c>
      <c r="M2314">
        <v>3</v>
      </c>
    </row>
    <row r="2315" spans="1:13" x14ac:dyDescent="0.25">
      <c r="A2315">
        <v>989453</v>
      </c>
      <c r="B2315" t="s">
        <v>854</v>
      </c>
      <c r="C2315" t="s">
        <v>14</v>
      </c>
      <c r="D2315" t="s">
        <v>54</v>
      </c>
      <c r="E2315" t="s">
        <v>855</v>
      </c>
      <c r="F2315" s="1">
        <v>43532.410381944443</v>
      </c>
      <c r="G2315">
        <v>3</v>
      </c>
      <c r="H2315">
        <v>45.49</v>
      </c>
      <c r="I2315">
        <v>136.47</v>
      </c>
      <c r="J2315">
        <v>26</v>
      </c>
      <c r="K2315" t="s">
        <v>21</v>
      </c>
      <c r="L2315">
        <v>2019</v>
      </c>
      <c r="M2315">
        <v>3</v>
      </c>
    </row>
    <row r="2316" spans="1:13" x14ac:dyDescent="0.25">
      <c r="A2316">
        <v>989453</v>
      </c>
      <c r="B2316" t="s">
        <v>854</v>
      </c>
      <c r="C2316" t="s">
        <v>14</v>
      </c>
      <c r="D2316" t="s">
        <v>54</v>
      </c>
      <c r="E2316" t="s">
        <v>855</v>
      </c>
      <c r="F2316" s="1">
        <v>43539.411909722221</v>
      </c>
      <c r="G2316">
        <v>3</v>
      </c>
      <c r="H2316">
        <v>45.49</v>
      </c>
      <c r="I2316">
        <v>136.47</v>
      </c>
      <c r="J2316">
        <v>26</v>
      </c>
      <c r="K2316" t="s">
        <v>21</v>
      </c>
      <c r="L2316">
        <v>2019</v>
      </c>
      <c r="M2316">
        <v>3</v>
      </c>
    </row>
    <row r="2317" spans="1:13" x14ac:dyDescent="0.25">
      <c r="A2317">
        <v>989453</v>
      </c>
      <c r="B2317" t="s">
        <v>854</v>
      </c>
      <c r="C2317" t="s">
        <v>14</v>
      </c>
      <c r="D2317" t="s">
        <v>54</v>
      </c>
      <c r="E2317" t="s">
        <v>855</v>
      </c>
      <c r="F2317" s="1">
        <v>43567.413877314815</v>
      </c>
      <c r="G2317">
        <v>6</v>
      </c>
      <c r="H2317">
        <v>45.49</v>
      </c>
      <c r="I2317">
        <v>272.94</v>
      </c>
      <c r="J2317">
        <v>26</v>
      </c>
      <c r="K2317" t="s">
        <v>21</v>
      </c>
      <c r="L2317">
        <v>2019</v>
      </c>
      <c r="M2317">
        <v>4</v>
      </c>
    </row>
    <row r="2318" spans="1:13" x14ac:dyDescent="0.25">
      <c r="A2318">
        <v>989453</v>
      </c>
      <c r="B2318" t="s">
        <v>854</v>
      </c>
      <c r="C2318" t="s">
        <v>14</v>
      </c>
      <c r="D2318" t="s">
        <v>54</v>
      </c>
      <c r="E2318" t="s">
        <v>855</v>
      </c>
      <c r="F2318" s="1">
        <v>43572.565254629626</v>
      </c>
      <c r="G2318">
        <v>4</v>
      </c>
      <c r="H2318">
        <v>45.49</v>
      </c>
      <c r="I2318">
        <v>181.96</v>
      </c>
      <c r="J2318">
        <v>26</v>
      </c>
      <c r="K2318" t="s">
        <v>21</v>
      </c>
      <c r="L2318">
        <v>2019</v>
      </c>
      <c r="M2318">
        <v>4</v>
      </c>
    </row>
    <row r="2319" spans="1:13" x14ac:dyDescent="0.25">
      <c r="A2319">
        <v>989453</v>
      </c>
      <c r="B2319" t="s">
        <v>854</v>
      </c>
      <c r="C2319" t="s">
        <v>14</v>
      </c>
      <c r="D2319" t="s">
        <v>54</v>
      </c>
      <c r="E2319" t="s">
        <v>855</v>
      </c>
      <c r="F2319" s="1">
        <v>43602.504305555558</v>
      </c>
      <c r="G2319">
        <v>4</v>
      </c>
      <c r="H2319">
        <v>46.42</v>
      </c>
      <c r="I2319">
        <v>185.68</v>
      </c>
      <c r="J2319">
        <v>26</v>
      </c>
      <c r="K2319" t="s">
        <v>21</v>
      </c>
      <c r="L2319">
        <v>2019</v>
      </c>
      <c r="M2319">
        <v>5</v>
      </c>
    </row>
    <row r="2320" spans="1:13" x14ac:dyDescent="0.25">
      <c r="A2320">
        <v>989453</v>
      </c>
      <c r="B2320" t="s">
        <v>854</v>
      </c>
      <c r="C2320" t="s">
        <v>14</v>
      </c>
      <c r="D2320" t="s">
        <v>54</v>
      </c>
      <c r="E2320" t="s">
        <v>855</v>
      </c>
      <c r="F2320" s="1">
        <v>43623.393136574072</v>
      </c>
      <c r="G2320">
        <v>3</v>
      </c>
      <c r="H2320">
        <v>46.42</v>
      </c>
      <c r="I2320">
        <v>139.26</v>
      </c>
      <c r="J2320">
        <v>26</v>
      </c>
      <c r="K2320" t="s">
        <v>21</v>
      </c>
      <c r="L2320">
        <v>2019</v>
      </c>
      <c r="M2320">
        <v>6</v>
      </c>
    </row>
    <row r="2321" spans="1:13" x14ac:dyDescent="0.25">
      <c r="A2321">
        <v>233366</v>
      </c>
      <c r="B2321" t="s">
        <v>854</v>
      </c>
      <c r="C2321" t="s">
        <v>14</v>
      </c>
      <c r="D2321" t="s">
        <v>19</v>
      </c>
      <c r="E2321" t="s">
        <v>855</v>
      </c>
      <c r="F2321" s="1">
        <v>43630.414375</v>
      </c>
      <c r="G2321">
        <v>2</v>
      </c>
      <c r="H2321">
        <v>45.75</v>
      </c>
      <c r="I2321">
        <v>91.5</v>
      </c>
      <c r="J2321">
        <v>26</v>
      </c>
      <c r="K2321" t="s">
        <v>21</v>
      </c>
      <c r="L2321">
        <v>2019</v>
      </c>
      <c r="M2321">
        <v>6</v>
      </c>
    </row>
    <row r="2322" spans="1:13" x14ac:dyDescent="0.25">
      <c r="A2322">
        <v>233366</v>
      </c>
      <c r="B2322" t="s">
        <v>854</v>
      </c>
      <c r="C2322" t="s">
        <v>14</v>
      </c>
      <c r="D2322" t="s">
        <v>19</v>
      </c>
      <c r="E2322" t="s">
        <v>855</v>
      </c>
      <c r="F2322" s="1">
        <v>43665.417395833334</v>
      </c>
      <c r="G2322">
        <v>3</v>
      </c>
      <c r="H2322">
        <v>45.75</v>
      </c>
      <c r="I2322">
        <v>137.25</v>
      </c>
      <c r="J2322">
        <v>26</v>
      </c>
      <c r="K2322" t="s">
        <v>21</v>
      </c>
      <c r="L2322">
        <v>2019</v>
      </c>
      <c r="M2322">
        <v>7</v>
      </c>
    </row>
    <row r="2323" spans="1:13" x14ac:dyDescent="0.25">
      <c r="A2323">
        <v>233366</v>
      </c>
      <c r="B2323" t="s">
        <v>854</v>
      </c>
      <c r="C2323" t="s">
        <v>14</v>
      </c>
      <c r="D2323" t="s">
        <v>19</v>
      </c>
      <c r="E2323" t="s">
        <v>855</v>
      </c>
      <c r="F2323" s="1">
        <v>43686.393900462965</v>
      </c>
      <c r="G2323">
        <v>5</v>
      </c>
      <c r="H2323">
        <v>45.75</v>
      </c>
      <c r="I2323">
        <v>228.75</v>
      </c>
      <c r="J2323">
        <v>26</v>
      </c>
      <c r="K2323" t="s">
        <v>21</v>
      </c>
      <c r="L2323">
        <v>2019</v>
      </c>
      <c r="M2323">
        <v>8</v>
      </c>
    </row>
    <row r="2324" spans="1:13" x14ac:dyDescent="0.25">
      <c r="A2324">
        <v>233366</v>
      </c>
      <c r="B2324" t="s">
        <v>854</v>
      </c>
      <c r="C2324" t="s">
        <v>14</v>
      </c>
      <c r="D2324" t="s">
        <v>19</v>
      </c>
      <c r="E2324" t="s">
        <v>855</v>
      </c>
      <c r="F2324" s="1">
        <v>43707.40221064815</v>
      </c>
      <c r="G2324">
        <v>6</v>
      </c>
      <c r="H2324">
        <v>45.75</v>
      </c>
      <c r="I2324">
        <v>274.5</v>
      </c>
      <c r="J2324">
        <v>26</v>
      </c>
      <c r="K2324" t="s">
        <v>21</v>
      </c>
      <c r="L2324">
        <v>2019</v>
      </c>
      <c r="M2324">
        <v>8</v>
      </c>
    </row>
    <row r="2325" spans="1:13" x14ac:dyDescent="0.25">
      <c r="A2325">
        <v>233366</v>
      </c>
      <c r="B2325" t="s">
        <v>854</v>
      </c>
      <c r="C2325" t="s">
        <v>14</v>
      </c>
      <c r="D2325" t="s">
        <v>19</v>
      </c>
      <c r="E2325" t="s">
        <v>855</v>
      </c>
      <c r="F2325" s="1">
        <v>43798.326064814813</v>
      </c>
      <c r="G2325">
        <v>2</v>
      </c>
      <c r="H2325">
        <v>45.49</v>
      </c>
      <c r="I2325">
        <v>90.98</v>
      </c>
      <c r="J2325">
        <v>26</v>
      </c>
      <c r="K2325" t="s">
        <v>21</v>
      </c>
      <c r="L2325">
        <v>2019</v>
      </c>
      <c r="M2325">
        <v>11</v>
      </c>
    </row>
    <row r="2326" spans="1:13" x14ac:dyDescent="0.25">
      <c r="A2326">
        <v>233366</v>
      </c>
      <c r="B2326" t="s">
        <v>854</v>
      </c>
      <c r="C2326" t="s">
        <v>14</v>
      </c>
      <c r="D2326" t="s">
        <v>19</v>
      </c>
      <c r="E2326" t="s">
        <v>855</v>
      </c>
      <c r="F2326" s="1">
        <v>43805.437905092593</v>
      </c>
      <c r="G2326">
        <v>2</v>
      </c>
      <c r="H2326">
        <v>45.49</v>
      </c>
      <c r="I2326">
        <v>90.98</v>
      </c>
      <c r="J2326">
        <v>26</v>
      </c>
      <c r="K2326" t="s">
        <v>21</v>
      </c>
      <c r="L2326">
        <v>2019</v>
      </c>
      <c r="M2326">
        <v>12</v>
      </c>
    </row>
    <row r="2327" spans="1:13" x14ac:dyDescent="0.25">
      <c r="A2327">
        <v>233366</v>
      </c>
      <c r="B2327" t="s">
        <v>854</v>
      </c>
      <c r="C2327" t="s">
        <v>14</v>
      </c>
      <c r="D2327" t="s">
        <v>19</v>
      </c>
      <c r="E2327" t="s">
        <v>855</v>
      </c>
      <c r="F2327" s="1">
        <v>43812.338703703703</v>
      </c>
      <c r="G2327">
        <v>3</v>
      </c>
      <c r="H2327">
        <v>45.49</v>
      </c>
      <c r="I2327">
        <v>136.47</v>
      </c>
      <c r="J2327">
        <v>26</v>
      </c>
      <c r="K2327" t="s">
        <v>21</v>
      </c>
      <c r="L2327">
        <v>2019</v>
      </c>
      <c r="M2327">
        <v>12</v>
      </c>
    </row>
    <row r="2328" spans="1:13" x14ac:dyDescent="0.25">
      <c r="A2328">
        <v>233366</v>
      </c>
      <c r="B2328" t="s">
        <v>854</v>
      </c>
      <c r="C2328" t="s">
        <v>14</v>
      </c>
      <c r="D2328" t="s">
        <v>19</v>
      </c>
      <c r="E2328" t="s">
        <v>855</v>
      </c>
      <c r="F2328" s="1">
        <v>43812.338703703703</v>
      </c>
      <c r="G2328">
        <v>2</v>
      </c>
      <c r="H2328">
        <v>45.49</v>
      </c>
      <c r="I2328">
        <v>90.98</v>
      </c>
      <c r="J2328">
        <v>26</v>
      </c>
      <c r="K2328" t="s">
        <v>21</v>
      </c>
      <c r="L2328">
        <v>2019</v>
      </c>
      <c r="M2328">
        <v>12</v>
      </c>
    </row>
    <row r="2329" spans="1:13" x14ac:dyDescent="0.25">
      <c r="A2329">
        <v>846141</v>
      </c>
      <c r="B2329" t="s">
        <v>856</v>
      </c>
      <c r="C2329" t="s">
        <v>14</v>
      </c>
      <c r="D2329" t="s">
        <v>19</v>
      </c>
      <c r="E2329" t="s">
        <v>857</v>
      </c>
      <c r="F2329" s="1">
        <v>43238.34957175926</v>
      </c>
      <c r="G2329">
        <v>1</v>
      </c>
      <c r="H2329">
        <v>288.94</v>
      </c>
      <c r="I2329">
        <v>288.94</v>
      </c>
      <c r="J2329">
        <v>26</v>
      </c>
      <c r="K2329" t="s">
        <v>21</v>
      </c>
      <c r="L2329">
        <v>2018</v>
      </c>
      <c r="M2329">
        <v>5</v>
      </c>
    </row>
    <row r="2330" spans="1:13" x14ac:dyDescent="0.25">
      <c r="A2330">
        <v>846141</v>
      </c>
      <c r="B2330" t="s">
        <v>856</v>
      </c>
      <c r="C2330" t="s">
        <v>14</v>
      </c>
      <c r="D2330" t="s">
        <v>19</v>
      </c>
      <c r="E2330" t="s">
        <v>857</v>
      </c>
      <c r="F2330" s="1">
        <v>43762.469027777777</v>
      </c>
      <c r="G2330">
        <v>1</v>
      </c>
      <c r="H2330">
        <v>288.94</v>
      </c>
      <c r="I2330">
        <v>288.94</v>
      </c>
      <c r="J2330">
        <v>26</v>
      </c>
      <c r="K2330" t="s">
        <v>21</v>
      </c>
      <c r="L2330">
        <v>2019</v>
      </c>
      <c r="M2330">
        <v>10</v>
      </c>
    </row>
    <row r="2331" spans="1:13" x14ac:dyDescent="0.25">
      <c r="A2331">
        <v>149483</v>
      </c>
      <c r="B2331" t="s">
        <v>858</v>
      </c>
      <c r="C2331" t="s">
        <v>14</v>
      </c>
      <c r="D2331" t="s">
        <v>19</v>
      </c>
      <c r="E2331" t="s">
        <v>859</v>
      </c>
      <c r="F2331" s="1">
        <v>43196.370219907411</v>
      </c>
      <c r="G2331">
        <v>2</v>
      </c>
      <c r="H2331">
        <v>139.12</v>
      </c>
      <c r="I2331">
        <v>278.24</v>
      </c>
      <c r="J2331">
        <v>26</v>
      </c>
      <c r="K2331" t="s">
        <v>21</v>
      </c>
      <c r="L2331">
        <v>2018</v>
      </c>
      <c r="M2331">
        <v>4</v>
      </c>
    </row>
    <row r="2332" spans="1:13" x14ac:dyDescent="0.25">
      <c r="A2332">
        <v>149483</v>
      </c>
      <c r="B2332" t="s">
        <v>858</v>
      </c>
      <c r="C2332" t="s">
        <v>14</v>
      </c>
      <c r="D2332" t="s">
        <v>19</v>
      </c>
      <c r="E2332" t="s">
        <v>859</v>
      </c>
      <c r="F2332" s="1">
        <v>43196.370219907411</v>
      </c>
      <c r="G2332">
        <v>2</v>
      </c>
      <c r="H2332">
        <v>137.76</v>
      </c>
      <c r="I2332">
        <v>275.52</v>
      </c>
      <c r="J2332">
        <v>26</v>
      </c>
      <c r="K2332" t="s">
        <v>21</v>
      </c>
      <c r="L2332">
        <v>2018</v>
      </c>
      <c r="M2332">
        <v>4</v>
      </c>
    </row>
    <row r="2333" spans="1:13" x14ac:dyDescent="0.25">
      <c r="A2333">
        <v>149483</v>
      </c>
      <c r="B2333" t="s">
        <v>858</v>
      </c>
      <c r="C2333" t="s">
        <v>14</v>
      </c>
      <c r="D2333" t="s">
        <v>19</v>
      </c>
      <c r="E2333" t="s">
        <v>859</v>
      </c>
      <c r="F2333" s="1">
        <v>43329.444872685184</v>
      </c>
      <c r="G2333">
        <v>3</v>
      </c>
      <c r="H2333">
        <v>139.12</v>
      </c>
      <c r="I2333">
        <v>417.36</v>
      </c>
      <c r="J2333">
        <v>26</v>
      </c>
      <c r="K2333" t="s">
        <v>21</v>
      </c>
      <c r="L2333">
        <v>2018</v>
      </c>
      <c r="M2333">
        <v>8</v>
      </c>
    </row>
    <row r="2334" spans="1:13" x14ac:dyDescent="0.25">
      <c r="A2334">
        <v>149483</v>
      </c>
      <c r="B2334" t="s">
        <v>858</v>
      </c>
      <c r="C2334" t="s">
        <v>14</v>
      </c>
      <c r="D2334" t="s">
        <v>19</v>
      </c>
      <c r="E2334" t="s">
        <v>859</v>
      </c>
      <c r="F2334" s="1">
        <v>43329.444872685184</v>
      </c>
      <c r="G2334">
        <v>1</v>
      </c>
      <c r="H2334">
        <v>139.12</v>
      </c>
      <c r="I2334">
        <v>139.12</v>
      </c>
      <c r="J2334">
        <v>26</v>
      </c>
      <c r="K2334" t="s">
        <v>21</v>
      </c>
      <c r="L2334">
        <v>2018</v>
      </c>
      <c r="M2334">
        <v>8</v>
      </c>
    </row>
    <row r="2335" spans="1:13" x14ac:dyDescent="0.25">
      <c r="A2335">
        <v>149483</v>
      </c>
      <c r="B2335" t="s">
        <v>858</v>
      </c>
      <c r="C2335" t="s">
        <v>14</v>
      </c>
      <c r="D2335" t="s">
        <v>19</v>
      </c>
      <c r="E2335" t="s">
        <v>859</v>
      </c>
      <c r="F2335" s="1">
        <v>43420.494733796295</v>
      </c>
      <c r="G2335">
        <v>4</v>
      </c>
      <c r="H2335">
        <v>139.12</v>
      </c>
      <c r="I2335">
        <v>556.48</v>
      </c>
      <c r="J2335">
        <v>26</v>
      </c>
      <c r="K2335" t="s">
        <v>21</v>
      </c>
      <c r="L2335">
        <v>2018</v>
      </c>
      <c r="M2335">
        <v>11</v>
      </c>
    </row>
    <row r="2336" spans="1:13" x14ac:dyDescent="0.25">
      <c r="A2336">
        <v>149483</v>
      </c>
      <c r="B2336" t="s">
        <v>858</v>
      </c>
      <c r="C2336" t="s">
        <v>14</v>
      </c>
      <c r="D2336" t="s">
        <v>19</v>
      </c>
      <c r="E2336" t="s">
        <v>859</v>
      </c>
      <c r="F2336" s="1">
        <v>43572.565254629626</v>
      </c>
      <c r="G2336">
        <v>2</v>
      </c>
      <c r="H2336">
        <v>139.13</v>
      </c>
      <c r="I2336">
        <v>278.26</v>
      </c>
      <c r="J2336">
        <v>26</v>
      </c>
      <c r="K2336" t="s">
        <v>21</v>
      </c>
      <c r="L2336">
        <v>2019</v>
      </c>
      <c r="M2336">
        <v>4</v>
      </c>
    </row>
    <row r="2337" spans="1:13" x14ac:dyDescent="0.25">
      <c r="A2337">
        <v>849578</v>
      </c>
      <c r="B2337" t="s">
        <v>860</v>
      </c>
      <c r="C2337" t="s">
        <v>14</v>
      </c>
      <c r="D2337" t="s">
        <v>19</v>
      </c>
      <c r="E2337" t="s">
        <v>859</v>
      </c>
      <c r="F2337" s="1">
        <v>43623.393136574072</v>
      </c>
      <c r="G2337">
        <v>4</v>
      </c>
      <c r="H2337">
        <v>69.55</v>
      </c>
      <c r="I2337">
        <v>278.2</v>
      </c>
      <c r="J2337">
        <v>26</v>
      </c>
      <c r="K2337" t="s">
        <v>21</v>
      </c>
      <c r="L2337">
        <v>2019</v>
      </c>
      <c r="M2337">
        <v>6</v>
      </c>
    </row>
    <row r="2338" spans="1:13" x14ac:dyDescent="0.25">
      <c r="A2338">
        <v>149483</v>
      </c>
      <c r="B2338" t="s">
        <v>858</v>
      </c>
      <c r="C2338" t="s">
        <v>14</v>
      </c>
      <c r="D2338" t="s">
        <v>19</v>
      </c>
      <c r="E2338" t="s">
        <v>859</v>
      </c>
      <c r="F2338" s="1">
        <v>43686.393900462965</v>
      </c>
      <c r="G2338">
        <v>4</v>
      </c>
      <c r="H2338">
        <v>139.12</v>
      </c>
      <c r="I2338">
        <v>556.48</v>
      </c>
      <c r="J2338">
        <v>26</v>
      </c>
      <c r="K2338" t="s">
        <v>21</v>
      </c>
      <c r="L2338">
        <v>2019</v>
      </c>
      <c r="M2338">
        <v>8</v>
      </c>
    </row>
    <row r="2339" spans="1:13" x14ac:dyDescent="0.25">
      <c r="A2339">
        <v>149483</v>
      </c>
      <c r="B2339" t="s">
        <v>858</v>
      </c>
      <c r="C2339" t="s">
        <v>14</v>
      </c>
      <c r="D2339" t="s">
        <v>19</v>
      </c>
      <c r="E2339" t="s">
        <v>859</v>
      </c>
      <c r="F2339" s="1">
        <v>43805.437905092593</v>
      </c>
      <c r="G2339">
        <v>3</v>
      </c>
      <c r="H2339">
        <v>138.94999999999999</v>
      </c>
      <c r="I2339">
        <v>416.85</v>
      </c>
      <c r="J2339">
        <v>26</v>
      </c>
      <c r="K2339" t="s">
        <v>21</v>
      </c>
      <c r="L2339">
        <v>2019</v>
      </c>
      <c r="M2339">
        <v>12</v>
      </c>
    </row>
    <row r="2340" spans="1:13" x14ac:dyDescent="0.25">
      <c r="A2340">
        <v>192729</v>
      </c>
      <c r="B2340" t="s">
        <v>861</v>
      </c>
      <c r="C2340" t="s">
        <v>14</v>
      </c>
      <c r="D2340" t="s">
        <v>19</v>
      </c>
      <c r="E2340" t="s">
        <v>862</v>
      </c>
      <c r="F2340" s="1">
        <v>43539.400381944448</v>
      </c>
      <c r="G2340">
        <v>1</v>
      </c>
      <c r="H2340">
        <v>48.32</v>
      </c>
      <c r="I2340">
        <v>48.32</v>
      </c>
      <c r="J2340">
        <v>26</v>
      </c>
      <c r="K2340" t="s">
        <v>863</v>
      </c>
      <c r="L2340">
        <v>2019</v>
      </c>
      <c r="M2340">
        <v>3</v>
      </c>
    </row>
    <row r="2341" spans="1:13" x14ac:dyDescent="0.25">
      <c r="A2341">
        <v>100362</v>
      </c>
      <c r="B2341" t="s">
        <v>30</v>
      </c>
      <c r="C2341" t="s">
        <v>14</v>
      </c>
      <c r="D2341" t="s">
        <v>19</v>
      </c>
      <c r="E2341" t="s">
        <v>31</v>
      </c>
      <c r="F2341" s="1">
        <v>43119.382361111115</v>
      </c>
      <c r="G2341">
        <v>1</v>
      </c>
      <c r="H2341">
        <v>86.44</v>
      </c>
      <c r="I2341">
        <v>86.44</v>
      </c>
      <c r="J2341">
        <v>26</v>
      </c>
      <c r="K2341" t="s">
        <v>863</v>
      </c>
      <c r="L2341">
        <v>2018</v>
      </c>
      <c r="M2341">
        <v>1</v>
      </c>
    </row>
    <row r="2342" spans="1:13" x14ac:dyDescent="0.25">
      <c r="A2342">
        <v>100362</v>
      </c>
      <c r="B2342" t="s">
        <v>30</v>
      </c>
      <c r="C2342" t="s">
        <v>14</v>
      </c>
      <c r="D2342" t="s">
        <v>19</v>
      </c>
      <c r="E2342" t="s">
        <v>31</v>
      </c>
      <c r="F2342" s="1">
        <v>43413.39775462963</v>
      </c>
      <c r="G2342">
        <v>1</v>
      </c>
      <c r="H2342">
        <v>86.43</v>
      </c>
      <c r="I2342">
        <v>86.43</v>
      </c>
      <c r="J2342">
        <v>26</v>
      </c>
      <c r="K2342" t="s">
        <v>863</v>
      </c>
      <c r="L2342">
        <v>2018</v>
      </c>
      <c r="M2342">
        <v>11</v>
      </c>
    </row>
    <row r="2343" spans="1:13" x14ac:dyDescent="0.25">
      <c r="A2343">
        <v>196610</v>
      </c>
      <c r="B2343" t="s">
        <v>70</v>
      </c>
      <c r="C2343" t="s">
        <v>14</v>
      </c>
      <c r="D2343" t="s">
        <v>19</v>
      </c>
      <c r="E2343" t="s">
        <v>71</v>
      </c>
      <c r="F2343" s="1">
        <v>43679.433171296296</v>
      </c>
      <c r="G2343">
        <v>1</v>
      </c>
      <c r="H2343">
        <v>46.34</v>
      </c>
      <c r="I2343">
        <v>46.34</v>
      </c>
      <c r="J2343">
        <v>26</v>
      </c>
      <c r="K2343" t="s">
        <v>863</v>
      </c>
      <c r="L2343">
        <v>2019</v>
      </c>
      <c r="M2343">
        <v>8</v>
      </c>
    </row>
    <row r="2344" spans="1:13" x14ac:dyDescent="0.25">
      <c r="A2344">
        <v>196610</v>
      </c>
      <c r="B2344" t="s">
        <v>70</v>
      </c>
      <c r="C2344" t="s">
        <v>14</v>
      </c>
      <c r="D2344" t="s">
        <v>19</v>
      </c>
      <c r="E2344" t="s">
        <v>71</v>
      </c>
      <c r="F2344" s="1">
        <v>43714.394513888888</v>
      </c>
      <c r="G2344">
        <v>2</v>
      </c>
      <c r="H2344">
        <v>46.34</v>
      </c>
      <c r="I2344">
        <v>92.68</v>
      </c>
      <c r="J2344">
        <v>26</v>
      </c>
      <c r="K2344" t="s">
        <v>863</v>
      </c>
      <c r="L2344">
        <v>2019</v>
      </c>
      <c r="M2344">
        <v>9</v>
      </c>
    </row>
    <row r="2345" spans="1:13" x14ac:dyDescent="0.25">
      <c r="A2345">
        <v>847713</v>
      </c>
      <c r="B2345" t="s">
        <v>72</v>
      </c>
      <c r="C2345" t="s">
        <v>14</v>
      </c>
      <c r="D2345" t="s">
        <v>19</v>
      </c>
      <c r="E2345" t="s">
        <v>73</v>
      </c>
      <c r="F2345" s="1">
        <v>43469.368101851855</v>
      </c>
      <c r="G2345">
        <v>1</v>
      </c>
      <c r="H2345">
        <v>111.63</v>
      </c>
      <c r="I2345">
        <v>111.63</v>
      </c>
      <c r="J2345">
        <v>26</v>
      </c>
      <c r="K2345" t="s">
        <v>863</v>
      </c>
      <c r="L2345">
        <v>2019</v>
      </c>
      <c r="M2345">
        <v>1</v>
      </c>
    </row>
    <row r="2346" spans="1:13" x14ac:dyDescent="0.25">
      <c r="A2346">
        <v>156926</v>
      </c>
      <c r="B2346" t="s">
        <v>78</v>
      </c>
      <c r="C2346" t="s">
        <v>14</v>
      </c>
      <c r="D2346" t="s">
        <v>19</v>
      </c>
      <c r="E2346" t="s">
        <v>20</v>
      </c>
      <c r="F2346" s="1">
        <v>43196.369062500002</v>
      </c>
      <c r="G2346">
        <v>2</v>
      </c>
      <c r="H2346">
        <v>48.4</v>
      </c>
      <c r="I2346">
        <v>96.8</v>
      </c>
      <c r="J2346">
        <v>26</v>
      </c>
      <c r="K2346" t="s">
        <v>863</v>
      </c>
      <c r="L2346">
        <v>2018</v>
      </c>
      <c r="M2346">
        <v>4</v>
      </c>
    </row>
    <row r="2347" spans="1:13" x14ac:dyDescent="0.25">
      <c r="A2347">
        <v>156926</v>
      </c>
      <c r="B2347" t="s">
        <v>78</v>
      </c>
      <c r="C2347" t="s">
        <v>14</v>
      </c>
      <c r="D2347" t="s">
        <v>19</v>
      </c>
      <c r="E2347" t="s">
        <v>20</v>
      </c>
      <c r="F2347" s="1">
        <v>43543.307719907411</v>
      </c>
      <c r="G2347">
        <v>1</v>
      </c>
      <c r="H2347">
        <v>48.4</v>
      </c>
      <c r="I2347">
        <v>48.4</v>
      </c>
      <c r="J2347">
        <v>26</v>
      </c>
      <c r="K2347" t="s">
        <v>863</v>
      </c>
      <c r="L2347">
        <v>2019</v>
      </c>
      <c r="M2347">
        <v>3</v>
      </c>
    </row>
    <row r="2348" spans="1:13" x14ac:dyDescent="0.25">
      <c r="A2348">
        <v>156926</v>
      </c>
      <c r="B2348" t="s">
        <v>78</v>
      </c>
      <c r="C2348" t="s">
        <v>14</v>
      </c>
      <c r="D2348" t="s">
        <v>19</v>
      </c>
      <c r="E2348" t="s">
        <v>20</v>
      </c>
      <c r="F2348" s="1">
        <v>43560.396192129629</v>
      </c>
      <c r="G2348">
        <v>3</v>
      </c>
      <c r="H2348">
        <v>48.4</v>
      </c>
      <c r="I2348">
        <v>145.19999999999999</v>
      </c>
      <c r="J2348">
        <v>26</v>
      </c>
      <c r="K2348" t="s">
        <v>863</v>
      </c>
      <c r="L2348">
        <v>2019</v>
      </c>
      <c r="M2348">
        <v>4</v>
      </c>
    </row>
    <row r="2349" spans="1:13" x14ac:dyDescent="0.25">
      <c r="A2349">
        <v>112892</v>
      </c>
      <c r="B2349" t="s">
        <v>88</v>
      </c>
      <c r="C2349" t="s">
        <v>14</v>
      </c>
      <c r="D2349" t="s">
        <v>19</v>
      </c>
      <c r="E2349" t="s">
        <v>89</v>
      </c>
      <c r="F2349" s="1">
        <v>43322.407604166663</v>
      </c>
      <c r="G2349">
        <v>1</v>
      </c>
      <c r="H2349">
        <v>104.34</v>
      </c>
      <c r="I2349">
        <v>104.34</v>
      </c>
      <c r="J2349">
        <v>26</v>
      </c>
      <c r="K2349" t="s">
        <v>863</v>
      </c>
      <c r="L2349">
        <v>2018</v>
      </c>
      <c r="M2349">
        <v>8</v>
      </c>
    </row>
    <row r="2350" spans="1:13" x14ac:dyDescent="0.25">
      <c r="A2350">
        <v>112892</v>
      </c>
      <c r="B2350" t="s">
        <v>88</v>
      </c>
      <c r="C2350" t="s">
        <v>14</v>
      </c>
      <c r="D2350" t="s">
        <v>19</v>
      </c>
      <c r="E2350" t="s">
        <v>89</v>
      </c>
      <c r="F2350" s="1">
        <v>43364.395937499998</v>
      </c>
      <c r="G2350">
        <v>2</v>
      </c>
      <c r="H2350">
        <v>103.32</v>
      </c>
      <c r="I2350">
        <v>206.64</v>
      </c>
      <c r="J2350">
        <v>26</v>
      </c>
      <c r="K2350" t="s">
        <v>863</v>
      </c>
      <c r="L2350">
        <v>2018</v>
      </c>
      <c r="M2350">
        <v>9</v>
      </c>
    </row>
    <row r="2351" spans="1:13" x14ac:dyDescent="0.25">
      <c r="A2351">
        <v>112892</v>
      </c>
      <c r="B2351" t="s">
        <v>88</v>
      </c>
      <c r="C2351" t="s">
        <v>14</v>
      </c>
      <c r="D2351" t="s">
        <v>19</v>
      </c>
      <c r="E2351" t="s">
        <v>89</v>
      </c>
      <c r="F2351" s="1">
        <v>43413.39775462963</v>
      </c>
      <c r="G2351">
        <v>2</v>
      </c>
      <c r="H2351">
        <v>104.34</v>
      </c>
      <c r="I2351">
        <v>208.68</v>
      </c>
      <c r="J2351">
        <v>26</v>
      </c>
      <c r="K2351" t="s">
        <v>863</v>
      </c>
      <c r="L2351">
        <v>2018</v>
      </c>
      <c r="M2351">
        <v>11</v>
      </c>
    </row>
    <row r="2352" spans="1:13" x14ac:dyDescent="0.25">
      <c r="A2352">
        <v>112892</v>
      </c>
      <c r="B2352" t="s">
        <v>88</v>
      </c>
      <c r="C2352" t="s">
        <v>14</v>
      </c>
      <c r="D2352" t="s">
        <v>19</v>
      </c>
      <c r="E2352" t="s">
        <v>89</v>
      </c>
      <c r="F2352" s="1">
        <v>43469.368101851855</v>
      </c>
      <c r="G2352">
        <v>3</v>
      </c>
      <c r="H2352">
        <v>104.34</v>
      </c>
      <c r="I2352">
        <v>313.02</v>
      </c>
      <c r="J2352">
        <v>26</v>
      </c>
      <c r="K2352" t="s">
        <v>863</v>
      </c>
      <c r="L2352">
        <v>2019</v>
      </c>
      <c r="M2352">
        <v>1</v>
      </c>
    </row>
    <row r="2353" spans="1:13" x14ac:dyDescent="0.25">
      <c r="A2353">
        <v>112892</v>
      </c>
      <c r="B2353" t="s">
        <v>88</v>
      </c>
      <c r="C2353" t="s">
        <v>14</v>
      </c>
      <c r="D2353" t="s">
        <v>19</v>
      </c>
      <c r="E2353" t="s">
        <v>89</v>
      </c>
      <c r="F2353" s="1">
        <v>43623.454108796293</v>
      </c>
      <c r="G2353">
        <v>2</v>
      </c>
      <c r="H2353">
        <v>104.34</v>
      </c>
      <c r="I2353">
        <v>208.68</v>
      </c>
      <c r="J2353">
        <v>26</v>
      </c>
      <c r="K2353" t="s">
        <v>863</v>
      </c>
      <c r="L2353">
        <v>2019</v>
      </c>
      <c r="M2353">
        <v>6</v>
      </c>
    </row>
    <row r="2354" spans="1:13" x14ac:dyDescent="0.25">
      <c r="A2354">
        <v>112892</v>
      </c>
      <c r="B2354" t="s">
        <v>88</v>
      </c>
      <c r="C2354" t="s">
        <v>14</v>
      </c>
      <c r="D2354" t="s">
        <v>19</v>
      </c>
      <c r="E2354" t="s">
        <v>89</v>
      </c>
      <c r="F2354" s="1">
        <v>43658.380787037036</v>
      </c>
      <c r="G2354">
        <v>2</v>
      </c>
      <c r="H2354">
        <v>104.25</v>
      </c>
      <c r="I2354">
        <v>208.5</v>
      </c>
      <c r="J2354">
        <v>26</v>
      </c>
      <c r="K2354" t="s">
        <v>863</v>
      </c>
      <c r="L2354">
        <v>2019</v>
      </c>
      <c r="M2354">
        <v>7</v>
      </c>
    </row>
    <row r="2355" spans="1:13" x14ac:dyDescent="0.25">
      <c r="A2355">
        <v>112892</v>
      </c>
      <c r="B2355" t="s">
        <v>88</v>
      </c>
      <c r="C2355" t="s">
        <v>14</v>
      </c>
      <c r="D2355" t="s">
        <v>19</v>
      </c>
      <c r="E2355" t="s">
        <v>89</v>
      </c>
      <c r="F2355" s="1">
        <v>43735.413807870369</v>
      </c>
      <c r="G2355">
        <v>2</v>
      </c>
      <c r="H2355">
        <v>103.32</v>
      </c>
      <c r="I2355">
        <v>206.64</v>
      </c>
      <c r="J2355">
        <v>26</v>
      </c>
      <c r="K2355" t="s">
        <v>863</v>
      </c>
      <c r="L2355">
        <v>2019</v>
      </c>
      <c r="M2355">
        <v>9</v>
      </c>
    </row>
    <row r="2356" spans="1:13" x14ac:dyDescent="0.25">
      <c r="A2356">
        <v>102679</v>
      </c>
      <c r="B2356" t="s">
        <v>99</v>
      </c>
      <c r="C2356" t="s">
        <v>14</v>
      </c>
      <c r="D2356" t="s">
        <v>19</v>
      </c>
      <c r="E2356" t="s">
        <v>100</v>
      </c>
      <c r="F2356" s="1">
        <v>43119.382361111115</v>
      </c>
      <c r="G2356">
        <v>1</v>
      </c>
      <c r="H2356">
        <v>164.48</v>
      </c>
      <c r="I2356">
        <v>164.48</v>
      </c>
      <c r="J2356">
        <v>26</v>
      </c>
      <c r="K2356" t="s">
        <v>863</v>
      </c>
      <c r="L2356">
        <v>2018</v>
      </c>
      <c r="M2356">
        <v>1</v>
      </c>
    </row>
    <row r="2357" spans="1:13" x14ac:dyDescent="0.25">
      <c r="A2357">
        <v>203323</v>
      </c>
      <c r="B2357" t="s">
        <v>864</v>
      </c>
      <c r="C2357" t="s">
        <v>14</v>
      </c>
      <c r="D2357" t="s">
        <v>19</v>
      </c>
      <c r="E2357" t="s">
        <v>102</v>
      </c>
      <c r="F2357" s="1">
        <v>43413.39775462963</v>
      </c>
      <c r="G2357">
        <v>3</v>
      </c>
      <c r="H2357">
        <v>251.88</v>
      </c>
      <c r="I2357">
        <v>755.64</v>
      </c>
      <c r="J2357">
        <v>26</v>
      </c>
      <c r="K2357" t="s">
        <v>863</v>
      </c>
      <c r="L2357">
        <v>2018</v>
      </c>
      <c r="M2357">
        <v>11</v>
      </c>
    </row>
    <row r="2358" spans="1:13" x14ac:dyDescent="0.25">
      <c r="A2358">
        <v>203323</v>
      </c>
      <c r="B2358" t="s">
        <v>864</v>
      </c>
      <c r="C2358" t="s">
        <v>14</v>
      </c>
      <c r="D2358" t="s">
        <v>19</v>
      </c>
      <c r="E2358" t="s">
        <v>102</v>
      </c>
      <c r="F2358" s="1">
        <v>43413.39775462963</v>
      </c>
      <c r="G2358">
        <v>1</v>
      </c>
      <c r="H2358">
        <v>251.88</v>
      </c>
      <c r="I2358">
        <v>251.88</v>
      </c>
      <c r="J2358">
        <v>26</v>
      </c>
      <c r="K2358" t="s">
        <v>863</v>
      </c>
      <c r="L2358">
        <v>2018</v>
      </c>
      <c r="M2358">
        <v>11</v>
      </c>
    </row>
    <row r="2359" spans="1:13" x14ac:dyDescent="0.25">
      <c r="A2359">
        <v>212884</v>
      </c>
      <c r="B2359" t="s">
        <v>125</v>
      </c>
      <c r="C2359" t="s">
        <v>14</v>
      </c>
      <c r="D2359" t="s">
        <v>19</v>
      </c>
      <c r="E2359" t="s">
        <v>126</v>
      </c>
      <c r="F2359" s="1">
        <v>43679.433171296296</v>
      </c>
      <c r="G2359">
        <v>5</v>
      </c>
      <c r="H2359">
        <v>47.12</v>
      </c>
      <c r="I2359">
        <v>235.6</v>
      </c>
      <c r="J2359">
        <v>26</v>
      </c>
      <c r="K2359" t="s">
        <v>863</v>
      </c>
      <c r="L2359">
        <v>2019</v>
      </c>
      <c r="M2359">
        <v>8</v>
      </c>
    </row>
    <row r="2360" spans="1:13" x14ac:dyDescent="0.25">
      <c r="A2360">
        <v>841498</v>
      </c>
      <c r="B2360" t="s">
        <v>137</v>
      </c>
      <c r="C2360" t="s">
        <v>14</v>
      </c>
      <c r="D2360" t="s">
        <v>19</v>
      </c>
      <c r="E2360" t="s">
        <v>138</v>
      </c>
      <c r="F2360" s="1">
        <v>43119.382361111115</v>
      </c>
      <c r="G2360">
        <v>1</v>
      </c>
      <c r="H2360">
        <v>44.21</v>
      </c>
      <c r="I2360">
        <v>44.21</v>
      </c>
      <c r="J2360">
        <v>26</v>
      </c>
      <c r="K2360" t="s">
        <v>863</v>
      </c>
      <c r="L2360">
        <v>2018</v>
      </c>
      <c r="M2360">
        <v>1</v>
      </c>
    </row>
    <row r="2361" spans="1:13" x14ac:dyDescent="0.25">
      <c r="A2361">
        <v>214435</v>
      </c>
      <c r="B2361" t="s">
        <v>176</v>
      </c>
      <c r="C2361" t="s">
        <v>14</v>
      </c>
      <c r="D2361" t="s">
        <v>19</v>
      </c>
      <c r="E2361" t="s">
        <v>177</v>
      </c>
      <c r="F2361" s="1">
        <v>43196.369062500002</v>
      </c>
      <c r="G2361">
        <v>1</v>
      </c>
      <c r="H2361">
        <v>42.88</v>
      </c>
      <c r="I2361">
        <v>42.88</v>
      </c>
      <c r="J2361">
        <v>26</v>
      </c>
      <c r="K2361" t="s">
        <v>863</v>
      </c>
      <c r="L2361">
        <v>2018</v>
      </c>
      <c r="M2361">
        <v>4</v>
      </c>
    </row>
    <row r="2362" spans="1:13" x14ac:dyDescent="0.25">
      <c r="A2362">
        <v>190044</v>
      </c>
      <c r="B2362" t="s">
        <v>195</v>
      </c>
      <c r="C2362" t="s">
        <v>14</v>
      </c>
      <c r="D2362" t="s">
        <v>19</v>
      </c>
      <c r="E2362" t="s">
        <v>196</v>
      </c>
      <c r="F2362" s="1">
        <v>43413.39775462963</v>
      </c>
      <c r="G2362">
        <v>10</v>
      </c>
      <c r="H2362">
        <v>24.26</v>
      </c>
      <c r="I2362">
        <v>242.6</v>
      </c>
      <c r="J2362">
        <v>26</v>
      </c>
      <c r="K2362" t="s">
        <v>863</v>
      </c>
      <c r="L2362">
        <v>2018</v>
      </c>
      <c r="M2362">
        <v>11</v>
      </c>
    </row>
    <row r="2363" spans="1:13" x14ac:dyDescent="0.25">
      <c r="A2363">
        <v>190044</v>
      </c>
      <c r="B2363" t="s">
        <v>195</v>
      </c>
      <c r="C2363" t="s">
        <v>14</v>
      </c>
      <c r="D2363" t="s">
        <v>19</v>
      </c>
      <c r="E2363" t="s">
        <v>196</v>
      </c>
      <c r="F2363" s="1">
        <v>43580.423414351855</v>
      </c>
      <c r="G2363">
        <v>15</v>
      </c>
      <c r="H2363">
        <v>24.26</v>
      </c>
      <c r="I2363">
        <v>363.9</v>
      </c>
      <c r="J2363">
        <v>26</v>
      </c>
      <c r="K2363" t="s">
        <v>863</v>
      </c>
      <c r="L2363">
        <v>2019</v>
      </c>
      <c r="M2363">
        <v>4</v>
      </c>
    </row>
    <row r="2364" spans="1:13" x14ac:dyDescent="0.25">
      <c r="A2364">
        <v>190044</v>
      </c>
      <c r="B2364" t="s">
        <v>195</v>
      </c>
      <c r="C2364" t="s">
        <v>14</v>
      </c>
      <c r="D2364" t="s">
        <v>19</v>
      </c>
      <c r="E2364" t="s">
        <v>196</v>
      </c>
      <c r="F2364" s="1">
        <v>43658.380787037036</v>
      </c>
      <c r="G2364">
        <v>10</v>
      </c>
      <c r="H2364">
        <v>24.23</v>
      </c>
      <c r="I2364">
        <v>242.3</v>
      </c>
      <c r="J2364">
        <v>26</v>
      </c>
      <c r="K2364" t="s">
        <v>863</v>
      </c>
      <c r="L2364">
        <v>2019</v>
      </c>
      <c r="M2364">
        <v>7</v>
      </c>
    </row>
    <row r="2365" spans="1:13" x14ac:dyDescent="0.25">
      <c r="A2365">
        <v>190044</v>
      </c>
      <c r="B2365" t="s">
        <v>195</v>
      </c>
      <c r="C2365" t="s">
        <v>14</v>
      </c>
      <c r="D2365" t="s">
        <v>19</v>
      </c>
      <c r="E2365" t="s">
        <v>196</v>
      </c>
      <c r="F2365" s="1">
        <v>43714.394513888888</v>
      </c>
      <c r="G2365">
        <v>15</v>
      </c>
      <c r="H2365">
        <v>24.28</v>
      </c>
      <c r="I2365">
        <v>364.2</v>
      </c>
      <c r="J2365">
        <v>26</v>
      </c>
      <c r="K2365" t="s">
        <v>863</v>
      </c>
      <c r="L2365">
        <v>2019</v>
      </c>
      <c r="M2365">
        <v>9</v>
      </c>
    </row>
    <row r="2366" spans="1:13" x14ac:dyDescent="0.25">
      <c r="A2366">
        <v>190044</v>
      </c>
      <c r="B2366" t="s">
        <v>195</v>
      </c>
      <c r="C2366" t="s">
        <v>14</v>
      </c>
      <c r="D2366" t="s">
        <v>19</v>
      </c>
      <c r="E2366" t="s">
        <v>196</v>
      </c>
      <c r="F2366" s="1">
        <v>43784.458761574075</v>
      </c>
      <c r="G2366">
        <v>10</v>
      </c>
      <c r="H2366">
        <v>37.549999999999997</v>
      </c>
      <c r="I2366">
        <v>375.5</v>
      </c>
      <c r="J2366">
        <v>26</v>
      </c>
      <c r="K2366" t="s">
        <v>863</v>
      </c>
      <c r="L2366">
        <v>2019</v>
      </c>
      <c r="M2366">
        <v>11</v>
      </c>
    </row>
    <row r="2367" spans="1:13" x14ac:dyDescent="0.25">
      <c r="A2367">
        <v>990470</v>
      </c>
      <c r="B2367" t="s">
        <v>243</v>
      </c>
      <c r="C2367" t="s">
        <v>241</v>
      </c>
      <c r="D2367" t="s">
        <v>244</v>
      </c>
      <c r="F2367" s="1">
        <v>43409.371145833335</v>
      </c>
      <c r="G2367">
        <v>1</v>
      </c>
      <c r="H2367">
        <v>1028.5</v>
      </c>
      <c r="I2367">
        <v>1028.5</v>
      </c>
      <c r="J2367">
        <v>26</v>
      </c>
      <c r="K2367" t="s">
        <v>863</v>
      </c>
      <c r="L2367">
        <v>2018</v>
      </c>
      <c r="M2367">
        <v>11</v>
      </c>
    </row>
    <row r="2368" spans="1:13" x14ac:dyDescent="0.25">
      <c r="A2368">
        <v>396211</v>
      </c>
      <c r="B2368" t="s">
        <v>245</v>
      </c>
      <c r="C2368" t="s">
        <v>241</v>
      </c>
      <c r="D2368" t="s">
        <v>242</v>
      </c>
      <c r="F2368" s="1">
        <v>43178.395231481481</v>
      </c>
      <c r="G2368">
        <v>1</v>
      </c>
      <c r="H2368">
        <v>502.15</v>
      </c>
      <c r="I2368">
        <v>502.15</v>
      </c>
      <c r="J2368">
        <v>26</v>
      </c>
      <c r="K2368" t="s">
        <v>863</v>
      </c>
      <c r="L2368">
        <v>2018</v>
      </c>
      <c r="M2368">
        <v>3</v>
      </c>
    </row>
    <row r="2369" spans="1:13" x14ac:dyDescent="0.25">
      <c r="A2369">
        <v>396211</v>
      </c>
      <c r="B2369" t="s">
        <v>245</v>
      </c>
      <c r="C2369" t="s">
        <v>241</v>
      </c>
      <c r="D2369" t="s">
        <v>242</v>
      </c>
      <c r="F2369" s="1">
        <v>43409.371145833335</v>
      </c>
      <c r="G2369">
        <v>1</v>
      </c>
      <c r="H2369">
        <v>502.15</v>
      </c>
      <c r="I2369">
        <v>502.15</v>
      </c>
      <c r="J2369">
        <v>26</v>
      </c>
      <c r="K2369" t="s">
        <v>863</v>
      </c>
      <c r="L2369">
        <v>2018</v>
      </c>
      <c r="M2369">
        <v>11</v>
      </c>
    </row>
    <row r="2370" spans="1:13" x14ac:dyDescent="0.25">
      <c r="A2370">
        <v>930344</v>
      </c>
      <c r="B2370" t="s">
        <v>246</v>
      </c>
      <c r="C2370" t="s">
        <v>241</v>
      </c>
      <c r="D2370" t="s">
        <v>242</v>
      </c>
      <c r="F2370" s="1">
        <v>43325.408946759257</v>
      </c>
      <c r="G2370">
        <v>1</v>
      </c>
      <c r="H2370">
        <v>490.05</v>
      </c>
      <c r="I2370">
        <v>490.05</v>
      </c>
      <c r="J2370">
        <v>26</v>
      </c>
      <c r="K2370" t="s">
        <v>863</v>
      </c>
      <c r="L2370">
        <v>2018</v>
      </c>
      <c r="M2370">
        <v>8</v>
      </c>
    </row>
    <row r="2371" spans="1:13" x14ac:dyDescent="0.25">
      <c r="A2371">
        <v>930344</v>
      </c>
      <c r="B2371" t="s">
        <v>246</v>
      </c>
      <c r="C2371" t="s">
        <v>241</v>
      </c>
      <c r="D2371" t="s">
        <v>242</v>
      </c>
      <c r="F2371" s="1">
        <v>43364.393113425926</v>
      </c>
      <c r="G2371">
        <v>1</v>
      </c>
      <c r="H2371">
        <v>490.05</v>
      </c>
      <c r="I2371">
        <v>490.05</v>
      </c>
      <c r="J2371">
        <v>26</v>
      </c>
      <c r="K2371" t="s">
        <v>863</v>
      </c>
      <c r="L2371">
        <v>2018</v>
      </c>
      <c r="M2371">
        <v>9</v>
      </c>
    </row>
    <row r="2372" spans="1:13" x14ac:dyDescent="0.25">
      <c r="A2372">
        <v>930344</v>
      </c>
      <c r="B2372" t="s">
        <v>246</v>
      </c>
      <c r="C2372" t="s">
        <v>241</v>
      </c>
      <c r="D2372" t="s">
        <v>242</v>
      </c>
      <c r="F2372" s="1">
        <v>43409.371145833335</v>
      </c>
      <c r="G2372">
        <v>1</v>
      </c>
      <c r="H2372">
        <v>490.05</v>
      </c>
      <c r="I2372">
        <v>490.05</v>
      </c>
      <c r="J2372">
        <v>26</v>
      </c>
      <c r="K2372" t="s">
        <v>863</v>
      </c>
      <c r="L2372">
        <v>2018</v>
      </c>
      <c r="M2372">
        <v>11</v>
      </c>
    </row>
    <row r="2373" spans="1:13" x14ac:dyDescent="0.25">
      <c r="A2373">
        <v>900244</v>
      </c>
      <c r="B2373" t="s">
        <v>247</v>
      </c>
      <c r="C2373" t="s">
        <v>241</v>
      </c>
      <c r="D2373" t="s">
        <v>242</v>
      </c>
      <c r="F2373" s="1">
        <v>43178.395231481481</v>
      </c>
      <c r="G2373">
        <v>2</v>
      </c>
      <c r="H2373">
        <v>72.599999999999994</v>
      </c>
      <c r="I2373">
        <v>145.19999999999999</v>
      </c>
      <c r="J2373">
        <v>26</v>
      </c>
      <c r="K2373" t="s">
        <v>863</v>
      </c>
      <c r="L2373">
        <v>2018</v>
      </c>
      <c r="M2373">
        <v>3</v>
      </c>
    </row>
    <row r="2374" spans="1:13" x14ac:dyDescent="0.25">
      <c r="A2374">
        <v>900244</v>
      </c>
      <c r="B2374" t="s">
        <v>247</v>
      </c>
      <c r="C2374" t="s">
        <v>241</v>
      </c>
      <c r="D2374" t="s">
        <v>242</v>
      </c>
      <c r="F2374" s="1">
        <v>43248.358773148146</v>
      </c>
      <c r="G2374">
        <v>6</v>
      </c>
      <c r="H2374">
        <v>72.599999999999994</v>
      </c>
      <c r="I2374">
        <v>435.6</v>
      </c>
      <c r="J2374">
        <v>26</v>
      </c>
      <c r="K2374" t="s">
        <v>863</v>
      </c>
      <c r="L2374">
        <v>2018</v>
      </c>
      <c r="M2374">
        <v>5</v>
      </c>
    </row>
    <row r="2375" spans="1:13" x14ac:dyDescent="0.25">
      <c r="A2375">
        <v>900244</v>
      </c>
      <c r="B2375" t="s">
        <v>247</v>
      </c>
      <c r="C2375" t="s">
        <v>241</v>
      </c>
      <c r="D2375" t="s">
        <v>242</v>
      </c>
      <c r="F2375" s="1">
        <v>43364.393113425926</v>
      </c>
      <c r="G2375">
        <v>4</v>
      </c>
      <c r="H2375">
        <v>72.599999999999994</v>
      </c>
      <c r="I2375">
        <v>290.39999999999998</v>
      </c>
      <c r="J2375">
        <v>26</v>
      </c>
      <c r="K2375" t="s">
        <v>863</v>
      </c>
      <c r="L2375">
        <v>2018</v>
      </c>
      <c r="M2375">
        <v>9</v>
      </c>
    </row>
    <row r="2376" spans="1:13" x14ac:dyDescent="0.25">
      <c r="A2376">
        <v>900244</v>
      </c>
      <c r="B2376" t="s">
        <v>247</v>
      </c>
      <c r="C2376" t="s">
        <v>241</v>
      </c>
      <c r="D2376" t="s">
        <v>242</v>
      </c>
      <c r="F2376" s="1">
        <v>43493.418622685182</v>
      </c>
      <c r="G2376">
        <v>6</v>
      </c>
      <c r="H2376">
        <v>72.599999999999994</v>
      </c>
      <c r="I2376">
        <v>435.6</v>
      </c>
      <c r="J2376">
        <v>26</v>
      </c>
      <c r="K2376" t="s">
        <v>863</v>
      </c>
      <c r="L2376">
        <v>2019</v>
      </c>
      <c r="M2376">
        <v>1</v>
      </c>
    </row>
    <row r="2377" spans="1:13" x14ac:dyDescent="0.25">
      <c r="A2377">
        <v>900244</v>
      </c>
      <c r="B2377" t="s">
        <v>247</v>
      </c>
      <c r="C2377" t="s">
        <v>241</v>
      </c>
      <c r="D2377" t="s">
        <v>242</v>
      </c>
      <c r="F2377" s="1">
        <v>43626.419710648152</v>
      </c>
      <c r="G2377">
        <v>5</v>
      </c>
      <c r="H2377">
        <v>72.599999999999994</v>
      </c>
      <c r="I2377">
        <v>363</v>
      </c>
      <c r="J2377">
        <v>26</v>
      </c>
      <c r="K2377" t="s">
        <v>863</v>
      </c>
      <c r="L2377">
        <v>2019</v>
      </c>
      <c r="M2377">
        <v>6</v>
      </c>
    </row>
    <row r="2378" spans="1:13" x14ac:dyDescent="0.25">
      <c r="A2378">
        <v>900244</v>
      </c>
      <c r="B2378" t="s">
        <v>247</v>
      </c>
      <c r="C2378" t="s">
        <v>241</v>
      </c>
      <c r="D2378" t="s">
        <v>242</v>
      </c>
      <c r="F2378" s="1">
        <v>43661.426249999997</v>
      </c>
      <c r="G2378">
        <v>4</v>
      </c>
      <c r="H2378">
        <v>72.599999999999994</v>
      </c>
      <c r="I2378">
        <v>290.39999999999998</v>
      </c>
      <c r="J2378">
        <v>26</v>
      </c>
      <c r="K2378" t="s">
        <v>863</v>
      </c>
      <c r="L2378">
        <v>2019</v>
      </c>
      <c r="M2378">
        <v>7</v>
      </c>
    </row>
    <row r="2379" spans="1:13" x14ac:dyDescent="0.25">
      <c r="A2379">
        <v>395992</v>
      </c>
      <c r="B2379" t="s">
        <v>865</v>
      </c>
      <c r="C2379" t="s">
        <v>241</v>
      </c>
      <c r="D2379" t="s">
        <v>244</v>
      </c>
      <c r="F2379" s="1">
        <v>43304.363703703704</v>
      </c>
      <c r="G2379">
        <v>1</v>
      </c>
      <c r="H2379">
        <v>321.38</v>
      </c>
      <c r="I2379">
        <v>321.38</v>
      </c>
      <c r="J2379">
        <v>26</v>
      </c>
      <c r="K2379" t="s">
        <v>863</v>
      </c>
      <c r="L2379">
        <v>2018</v>
      </c>
      <c r="M2379">
        <v>7</v>
      </c>
    </row>
    <row r="2380" spans="1:13" x14ac:dyDescent="0.25">
      <c r="A2380">
        <v>920230</v>
      </c>
      <c r="B2380" t="s">
        <v>252</v>
      </c>
      <c r="C2380" t="s">
        <v>241</v>
      </c>
      <c r="D2380" t="s">
        <v>244</v>
      </c>
      <c r="F2380" s="1">
        <v>43304.363703703704</v>
      </c>
      <c r="G2380">
        <v>1</v>
      </c>
      <c r="H2380">
        <v>248.41</v>
      </c>
      <c r="I2380">
        <v>248.41</v>
      </c>
      <c r="J2380">
        <v>26</v>
      </c>
      <c r="K2380" t="s">
        <v>863</v>
      </c>
      <c r="L2380">
        <v>2018</v>
      </c>
      <c r="M2380">
        <v>7</v>
      </c>
    </row>
    <row r="2381" spans="1:13" x14ac:dyDescent="0.25">
      <c r="A2381">
        <v>501976</v>
      </c>
      <c r="B2381" t="s">
        <v>253</v>
      </c>
      <c r="C2381" t="s">
        <v>241</v>
      </c>
      <c r="D2381" t="s">
        <v>242</v>
      </c>
      <c r="F2381" s="1">
        <v>43598.397986111115</v>
      </c>
      <c r="G2381">
        <v>1</v>
      </c>
      <c r="H2381">
        <v>321.38</v>
      </c>
      <c r="I2381">
        <v>321.38</v>
      </c>
      <c r="J2381">
        <v>26</v>
      </c>
      <c r="K2381" t="s">
        <v>863</v>
      </c>
      <c r="L2381">
        <v>2019</v>
      </c>
      <c r="M2381">
        <v>5</v>
      </c>
    </row>
    <row r="2382" spans="1:13" x14ac:dyDescent="0.25">
      <c r="A2382">
        <v>501976</v>
      </c>
      <c r="B2382" t="s">
        <v>253</v>
      </c>
      <c r="C2382" t="s">
        <v>241</v>
      </c>
      <c r="D2382" t="s">
        <v>242</v>
      </c>
      <c r="F2382" s="1">
        <v>43647.453009259261</v>
      </c>
      <c r="G2382">
        <v>1</v>
      </c>
      <c r="H2382">
        <v>321.38</v>
      </c>
      <c r="I2382">
        <v>321.38</v>
      </c>
      <c r="J2382">
        <v>26</v>
      </c>
      <c r="K2382" t="s">
        <v>863</v>
      </c>
      <c r="L2382">
        <v>2019</v>
      </c>
      <c r="M2382">
        <v>7</v>
      </c>
    </row>
    <row r="2383" spans="1:13" x14ac:dyDescent="0.25">
      <c r="A2383">
        <v>501976</v>
      </c>
      <c r="B2383" t="s">
        <v>253</v>
      </c>
      <c r="C2383" t="s">
        <v>241</v>
      </c>
      <c r="D2383" t="s">
        <v>242</v>
      </c>
      <c r="F2383" s="1">
        <v>43815.447199074071</v>
      </c>
      <c r="G2383">
        <v>1</v>
      </c>
      <c r="H2383">
        <v>321.38</v>
      </c>
      <c r="I2383">
        <v>321.38</v>
      </c>
      <c r="J2383">
        <v>26</v>
      </c>
      <c r="K2383" t="s">
        <v>863</v>
      </c>
      <c r="L2383">
        <v>2019</v>
      </c>
      <c r="M2383">
        <v>12</v>
      </c>
    </row>
    <row r="2384" spans="1:13" x14ac:dyDescent="0.25">
      <c r="A2384">
        <v>502041</v>
      </c>
      <c r="B2384" t="s">
        <v>254</v>
      </c>
      <c r="C2384" t="s">
        <v>241</v>
      </c>
      <c r="D2384" t="s">
        <v>242</v>
      </c>
      <c r="F2384" s="1">
        <v>43563.439988425926</v>
      </c>
      <c r="G2384">
        <v>1</v>
      </c>
      <c r="H2384">
        <v>277.97000000000003</v>
      </c>
      <c r="I2384">
        <v>277.97000000000003</v>
      </c>
      <c r="J2384">
        <v>26</v>
      </c>
      <c r="K2384" t="s">
        <v>863</v>
      </c>
      <c r="L2384">
        <v>2019</v>
      </c>
      <c r="M2384">
        <v>4</v>
      </c>
    </row>
    <row r="2385" spans="1:13" x14ac:dyDescent="0.25">
      <c r="A2385">
        <v>502041</v>
      </c>
      <c r="B2385" t="s">
        <v>254</v>
      </c>
      <c r="C2385" t="s">
        <v>241</v>
      </c>
      <c r="D2385" t="s">
        <v>242</v>
      </c>
      <c r="F2385" s="1">
        <v>43598.397986111115</v>
      </c>
      <c r="G2385">
        <v>1</v>
      </c>
      <c r="H2385">
        <v>277.97000000000003</v>
      </c>
      <c r="I2385">
        <v>277.97000000000003</v>
      </c>
      <c r="J2385">
        <v>26</v>
      </c>
      <c r="K2385" t="s">
        <v>863</v>
      </c>
      <c r="L2385">
        <v>2019</v>
      </c>
      <c r="M2385">
        <v>5</v>
      </c>
    </row>
    <row r="2386" spans="1:13" x14ac:dyDescent="0.25">
      <c r="A2386">
        <v>502041</v>
      </c>
      <c r="B2386" t="s">
        <v>254</v>
      </c>
      <c r="C2386" t="s">
        <v>241</v>
      </c>
      <c r="D2386" t="s">
        <v>242</v>
      </c>
      <c r="F2386" s="1">
        <v>43647.453009259261</v>
      </c>
      <c r="G2386">
        <v>1</v>
      </c>
      <c r="H2386">
        <v>277.97000000000003</v>
      </c>
      <c r="I2386">
        <v>277.97000000000003</v>
      </c>
      <c r="J2386">
        <v>26</v>
      </c>
      <c r="K2386" t="s">
        <v>863</v>
      </c>
      <c r="L2386">
        <v>2019</v>
      </c>
      <c r="M2386">
        <v>7</v>
      </c>
    </row>
    <row r="2387" spans="1:13" x14ac:dyDescent="0.25">
      <c r="A2387">
        <v>395990</v>
      </c>
      <c r="B2387" t="s">
        <v>255</v>
      </c>
      <c r="C2387" t="s">
        <v>241</v>
      </c>
      <c r="D2387" t="s">
        <v>251</v>
      </c>
      <c r="F2387" s="1">
        <v>43598.397986111115</v>
      </c>
      <c r="G2387">
        <v>6</v>
      </c>
      <c r="H2387">
        <v>507.14</v>
      </c>
      <c r="I2387">
        <v>3042.84</v>
      </c>
      <c r="J2387">
        <v>26</v>
      </c>
      <c r="K2387" t="s">
        <v>863</v>
      </c>
      <c r="L2387">
        <v>2019</v>
      </c>
      <c r="M2387">
        <v>5</v>
      </c>
    </row>
    <row r="2388" spans="1:13" x14ac:dyDescent="0.25">
      <c r="A2388">
        <v>930159</v>
      </c>
      <c r="B2388" t="s">
        <v>258</v>
      </c>
      <c r="C2388" t="s">
        <v>241</v>
      </c>
      <c r="D2388" t="s">
        <v>257</v>
      </c>
      <c r="F2388" s="1">
        <v>43248.358773148146</v>
      </c>
      <c r="G2388">
        <v>20</v>
      </c>
      <c r="H2388">
        <v>58.32</v>
      </c>
      <c r="I2388">
        <v>1166.44</v>
      </c>
      <c r="J2388">
        <v>26</v>
      </c>
      <c r="K2388" t="s">
        <v>863</v>
      </c>
      <c r="L2388">
        <v>2018</v>
      </c>
      <c r="M2388">
        <v>5</v>
      </c>
    </row>
    <row r="2389" spans="1:13" x14ac:dyDescent="0.25">
      <c r="A2389">
        <v>930159</v>
      </c>
      <c r="B2389" t="s">
        <v>258</v>
      </c>
      <c r="C2389" t="s">
        <v>241</v>
      </c>
      <c r="D2389" t="s">
        <v>257</v>
      </c>
      <c r="F2389" s="1">
        <v>43472.441331018519</v>
      </c>
      <c r="G2389">
        <v>10</v>
      </c>
      <c r="H2389">
        <v>58.32</v>
      </c>
      <c r="I2389">
        <v>583.22</v>
      </c>
      <c r="J2389">
        <v>26</v>
      </c>
      <c r="K2389" t="s">
        <v>863</v>
      </c>
      <c r="L2389">
        <v>2019</v>
      </c>
      <c r="M2389">
        <v>1</v>
      </c>
    </row>
    <row r="2390" spans="1:13" x14ac:dyDescent="0.25">
      <c r="A2390">
        <v>930159</v>
      </c>
      <c r="B2390" t="s">
        <v>258</v>
      </c>
      <c r="C2390" t="s">
        <v>241</v>
      </c>
      <c r="D2390" t="s">
        <v>257</v>
      </c>
      <c r="F2390" s="1">
        <v>43493.418622685182</v>
      </c>
      <c r="G2390">
        <v>10</v>
      </c>
      <c r="H2390">
        <v>58.32</v>
      </c>
      <c r="I2390">
        <v>583.22</v>
      </c>
      <c r="J2390">
        <v>26</v>
      </c>
      <c r="K2390" t="s">
        <v>863</v>
      </c>
      <c r="L2390">
        <v>2019</v>
      </c>
      <c r="M2390">
        <v>1</v>
      </c>
    </row>
    <row r="2391" spans="1:13" x14ac:dyDescent="0.25">
      <c r="A2391">
        <v>930159</v>
      </c>
      <c r="B2391" t="s">
        <v>258</v>
      </c>
      <c r="C2391" t="s">
        <v>241</v>
      </c>
      <c r="D2391" t="s">
        <v>257</v>
      </c>
      <c r="F2391" s="1">
        <v>43563.439988425926</v>
      </c>
      <c r="G2391">
        <v>10</v>
      </c>
      <c r="H2391">
        <v>58.32</v>
      </c>
      <c r="I2391">
        <v>583.22</v>
      </c>
      <c r="J2391">
        <v>26</v>
      </c>
      <c r="K2391" t="s">
        <v>863</v>
      </c>
      <c r="L2391">
        <v>2019</v>
      </c>
      <c r="M2391">
        <v>4</v>
      </c>
    </row>
    <row r="2392" spans="1:13" x14ac:dyDescent="0.25">
      <c r="A2392">
        <v>930159</v>
      </c>
      <c r="B2392" t="s">
        <v>258</v>
      </c>
      <c r="C2392" t="s">
        <v>241</v>
      </c>
      <c r="D2392" t="s">
        <v>257</v>
      </c>
      <c r="F2392" s="1">
        <v>43598.397986111115</v>
      </c>
      <c r="G2392">
        <v>20</v>
      </c>
      <c r="H2392">
        <v>58.32</v>
      </c>
      <c r="I2392">
        <v>1166.44</v>
      </c>
      <c r="J2392">
        <v>26</v>
      </c>
      <c r="K2392" t="s">
        <v>863</v>
      </c>
      <c r="L2392">
        <v>2019</v>
      </c>
      <c r="M2392">
        <v>5</v>
      </c>
    </row>
    <row r="2393" spans="1:13" x14ac:dyDescent="0.25">
      <c r="A2393">
        <v>930159</v>
      </c>
      <c r="B2393" t="s">
        <v>258</v>
      </c>
      <c r="C2393" t="s">
        <v>241</v>
      </c>
      <c r="D2393" t="s">
        <v>257</v>
      </c>
      <c r="F2393" s="1">
        <v>43626.419710648152</v>
      </c>
      <c r="G2393">
        <v>10</v>
      </c>
      <c r="H2393">
        <v>58.32</v>
      </c>
      <c r="I2393">
        <v>583.22</v>
      </c>
      <c r="J2393">
        <v>26</v>
      </c>
      <c r="K2393" t="s">
        <v>863</v>
      </c>
      <c r="L2393">
        <v>2019</v>
      </c>
      <c r="M2393">
        <v>6</v>
      </c>
    </row>
    <row r="2394" spans="1:13" x14ac:dyDescent="0.25">
      <c r="A2394">
        <v>930159</v>
      </c>
      <c r="B2394" t="s">
        <v>258</v>
      </c>
      <c r="C2394" t="s">
        <v>241</v>
      </c>
      <c r="D2394" t="s">
        <v>257</v>
      </c>
      <c r="F2394" s="1">
        <v>43661.426249999997</v>
      </c>
      <c r="G2394">
        <v>10</v>
      </c>
      <c r="H2394">
        <v>58.32</v>
      </c>
      <c r="I2394">
        <v>583.22</v>
      </c>
      <c r="J2394">
        <v>26</v>
      </c>
      <c r="K2394" t="s">
        <v>863</v>
      </c>
      <c r="L2394">
        <v>2019</v>
      </c>
      <c r="M2394">
        <v>7</v>
      </c>
    </row>
    <row r="2395" spans="1:13" x14ac:dyDescent="0.25">
      <c r="A2395">
        <v>930159</v>
      </c>
      <c r="B2395" t="s">
        <v>258</v>
      </c>
      <c r="C2395" t="s">
        <v>241</v>
      </c>
      <c r="D2395" t="s">
        <v>257</v>
      </c>
      <c r="F2395" s="1">
        <v>43696.429803240739</v>
      </c>
      <c r="G2395">
        <v>20</v>
      </c>
      <c r="H2395">
        <v>58.32</v>
      </c>
      <c r="I2395">
        <v>1166.43</v>
      </c>
      <c r="J2395">
        <v>26</v>
      </c>
      <c r="K2395" t="s">
        <v>863</v>
      </c>
      <c r="L2395">
        <v>2019</v>
      </c>
      <c r="M2395">
        <v>8</v>
      </c>
    </row>
    <row r="2396" spans="1:13" x14ac:dyDescent="0.25">
      <c r="A2396">
        <v>930159</v>
      </c>
      <c r="B2396" t="s">
        <v>258</v>
      </c>
      <c r="C2396" t="s">
        <v>241</v>
      </c>
      <c r="D2396" t="s">
        <v>257</v>
      </c>
      <c r="F2396" s="1">
        <v>43738.412881944445</v>
      </c>
      <c r="G2396">
        <v>15</v>
      </c>
      <c r="H2396">
        <v>58.32</v>
      </c>
      <c r="I2396">
        <v>874.83</v>
      </c>
      <c r="J2396">
        <v>26</v>
      </c>
      <c r="K2396" t="s">
        <v>863</v>
      </c>
      <c r="L2396">
        <v>2019</v>
      </c>
      <c r="M2396">
        <v>9</v>
      </c>
    </row>
    <row r="2397" spans="1:13" x14ac:dyDescent="0.25">
      <c r="A2397">
        <v>930159</v>
      </c>
      <c r="B2397" t="s">
        <v>258</v>
      </c>
      <c r="C2397" t="s">
        <v>241</v>
      </c>
      <c r="D2397" t="s">
        <v>257</v>
      </c>
      <c r="F2397" s="1">
        <v>43780.399155092593</v>
      </c>
      <c r="G2397">
        <v>10</v>
      </c>
      <c r="H2397">
        <v>58.32</v>
      </c>
      <c r="I2397">
        <v>583.22</v>
      </c>
      <c r="J2397">
        <v>26</v>
      </c>
      <c r="K2397" t="s">
        <v>863</v>
      </c>
      <c r="L2397">
        <v>2019</v>
      </c>
      <c r="M2397">
        <v>11</v>
      </c>
    </row>
    <row r="2398" spans="1:13" x14ac:dyDescent="0.25">
      <c r="A2398">
        <v>900198</v>
      </c>
      <c r="B2398" t="s">
        <v>866</v>
      </c>
      <c r="C2398" t="s">
        <v>241</v>
      </c>
      <c r="D2398" t="s">
        <v>257</v>
      </c>
      <c r="F2398" s="1">
        <v>43178.395231481481</v>
      </c>
      <c r="G2398">
        <v>1</v>
      </c>
      <c r="H2398">
        <v>434.15</v>
      </c>
      <c r="I2398">
        <v>434.15</v>
      </c>
      <c r="J2398">
        <v>26</v>
      </c>
      <c r="K2398" t="s">
        <v>863</v>
      </c>
      <c r="L2398">
        <v>2018</v>
      </c>
      <c r="M2398">
        <v>3</v>
      </c>
    </row>
    <row r="2399" spans="1:13" x14ac:dyDescent="0.25">
      <c r="A2399">
        <v>900198</v>
      </c>
      <c r="B2399" t="s">
        <v>866</v>
      </c>
      <c r="C2399" t="s">
        <v>241</v>
      </c>
      <c r="D2399" t="s">
        <v>257</v>
      </c>
      <c r="F2399" s="1">
        <v>43199.383229166669</v>
      </c>
      <c r="G2399">
        <v>2</v>
      </c>
      <c r="H2399">
        <v>434.15</v>
      </c>
      <c r="I2399">
        <v>868.3</v>
      </c>
      <c r="J2399">
        <v>26</v>
      </c>
      <c r="K2399" t="s">
        <v>863</v>
      </c>
      <c r="L2399">
        <v>2018</v>
      </c>
      <c r="M2399">
        <v>4</v>
      </c>
    </row>
    <row r="2400" spans="1:13" x14ac:dyDescent="0.25">
      <c r="A2400">
        <v>900198</v>
      </c>
      <c r="B2400" t="s">
        <v>866</v>
      </c>
      <c r="C2400" t="s">
        <v>241</v>
      </c>
      <c r="D2400" t="s">
        <v>257</v>
      </c>
      <c r="F2400" s="1">
        <v>43304.363703703704</v>
      </c>
      <c r="G2400">
        <v>2</v>
      </c>
      <c r="H2400">
        <v>434.15</v>
      </c>
      <c r="I2400">
        <v>868.3</v>
      </c>
      <c r="J2400">
        <v>26</v>
      </c>
      <c r="K2400" t="s">
        <v>863</v>
      </c>
      <c r="L2400">
        <v>2018</v>
      </c>
      <c r="M2400">
        <v>7</v>
      </c>
    </row>
    <row r="2401" spans="1:13" x14ac:dyDescent="0.25">
      <c r="A2401">
        <v>900198</v>
      </c>
      <c r="B2401" t="s">
        <v>866</v>
      </c>
      <c r="C2401" t="s">
        <v>241</v>
      </c>
      <c r="D2401" t="s">
        <v>257</v>
      </c>
      <c r="F2401" s="1">
        <v>43325.408946759257</v>
      </c>
      <c r="G2401">
        <v>2</v>
      </c>
      <c r="H2401">
        <v>434.15</v>
      </c>
      <c r="I2401">
        <v>868.3</v>
      </c>
      <c r="J2401">
        <v>26</v>
      </c>
      <c r="K2401" t="s">
        <v>863</v>
      </c>
      <c r="L2401">
        <v>2018</v>
      </c>
      <c r="M2401">
        <v>8</v>
      </c>
    </row>
    <row r="2402" spans="1:13" x14ac:dyDescent="0.25">
      <c r="A2402">
        <v>900198</v>
      </c>
      <c r="B2402" t="s">
        <v>866</v>
      </c>
      <c r="C2402" t="s">
        <v>241</v>
      </c>
      <c r="D2402" t="s">
        <v>257</v>
      </c>
      <c r="F2402" s="1">
        <v>43364.393113425926</v>
      </c>
      <c r="G2402">
        <v>1</v>
      </c>
      <c r="H2402">
        <v>434.15</v>
      </c>
      <c r="I2402">
        <v>434.15</v>
      </c>
      <c r="J2402">
        <v>26</v>
      </c>
      <c r="K2402" t="s">
        <v>863</v>
      </c>
      <c r="L2402">
        <v>2018</v>
      </c>
      <c r="M2402">
        <v>9</v>
      </c>
    </row>
    <row r="2403" spans="1:13" x14ac:dyDescent="0.25">
      <c r="A2403">
        <v>900198</v>
      </c>
      <c r="B2403" t="s">
        <v>866</v>
      </c>
      <c r="C2403" t="s">
        <v>241</v>
      </c>
      <c r="D2403" t="s">
        <v>257</v>
      </c>
      <c r="F2403" s="1">
        <v>43409.371145833335</v>
      </c>
      <c r="G2403">
        <v>2</v>
      </c>
      <c r="H2403">
        <v>434.15</v>
      </c>
      <c r="I2403">
        <v>868.3</v>
      </c>
      <c r="J2403">
        <v>26</v>
      </c>
      <c r="K2403" t="s">
        <v>863</v>
      </c>
      <c r="L2403">
        <v>2018</v>
      </c>
      <c r="M2403">
        <v>11</v>
      </c>
    </row>
    <row r="2404" spans="1:13" x14ac:dyDescent="0.25">
      <c r="A2404">
        <v>395993</v>
      </c>
      <c r="B2404" t="s">
        <v>260</v>
      </c>
      <c r="C2404" t="s">
        <v>241</v>
      </c>
      <c r="D2404" t="s">
        <v>242</v>
      </c>
      <c r="F2404" s="1">
        <v>43581.563287037039</v>
      </c>
      <c r="G2404">
        <v>2</v>
      </c>
      <c r="H2404">
        <v>171.82</v>
      </c>
      <c r="I2404">
        <v>343.64</v>
      </c>
      <c r="J2404">
        <v>26</v>
      </c>
      <c r="K2404" t="s">
        <v>863</v>
      </c>
      <c r="L2404">
        <v>2019</v>
      </c>
      <c r="M2404">
        <v>4</v>
      </c>
    </row>
    <row r="2405" spans="1:13" x14ac:dyDescent="0.25">
      <c r="A2405">
        <v>395977</v>
      </c>
      <c r="B2405" t="s">
        <v>261</v>
      </c>
      <c r="C2405" t="s">
        <v>241</v>
      </c>
      <c r="D2405" t="s">
        <v>242</v>
      </c>
      <c r="F2405" s="1">
        <v>43248.530277777776</v>
      </c>
      <c r="G2405">
        <v>15</v>
      </c>
      <c r="H2405">
        <v>152.52000000000001</v>
      </c>
      <c r="I2405">
        <v>2287.81</v>
      </c>
      <c r="J2405">
        <v>26</v>
      </c>
      <c r="K2405" t="s">
        <v>863</v>
      </c>
      <c r="L2405">
        <v>2018</v>
      </c>
      <c r="M2405">
        <v>5</v>
      </c>
    </row>
    <row r="2406" spans="1:13" x14ac:dyDescent="0.25">
      <c r="A2406">
        <v>395977</v>
      </c>
      <c r="B2406" t="s">
        <v>261</v>
      </c>
      <c r="C2406" t="s">
        <v>241</v>
      </c>
      <c r="D2406" t="s">
        <v>242</v>
      </c>
      <c r="F2406" s="1">
        <v>43493.418622685182</v>
      </c>
      <c r="G2406">
        <v>2</v>
      </c>
      <c r="H2406">
        <v>152.52000000000001</v>
      </c>
      <c r="I2406">
        <v>305.04000000000002</v>
      </c>
      <c r="J2406">
        <v>26</v>
      </c>
      <c r="K2406" t="s">
        <v>863</v>
      </c>
      <c r="L2406">
        <v>2019</v>
      </c>
      <c r="M2406">
        <v>1</v>
      </c>
    </row>
    <row r="2407" spans="1:13" x14ac:dyDescent="0.25">
      <c r="A2407">
        <v>395977</v>
      </c>
      <c r="B2407" t="s">
        <v>261</v>
      </c>
      <c r="C2407" t="s">
        <v>241</v>
      </c>
      <c r="D2407" t="s">
        <v>242</v>
      </c>
      <c r="F2407" s="1">
        <v>43493.418622685182</v>
      </c>
      <c r="G2407">
        <v>4</v>
      </c>
      <c r="H2407">
        <v>152.52000000000001</v>
      </c>
      <c r="I2407">
        <v>610.08000000000004</v>
      </c>
      <c r="J2407">
        <v>26</v>
      </c>
      <c r="K2407" t="s">
        <v>863</v>
      </c>
      <c r="L2407">
        <v>2019</v>
      </c>
      <c r="M2407">
        <v>1</v>
      </c>
    </row>
    <row r="2408" spans="1:13" x14ac:dyDescent="0.25">
      <c r="A2408">
        <v>395976</v>
      </c>
      <c r="B2408" t="s">
        <v>262</v>
      </c>
      <c r="C2408" t="s">
        <v>241</v>
      </c>
      <c r="D2408" t="s">
        <v>242</v>
      </c>
      <c r="F2408" s="1">
        <v>43122.383391203701</v>
      </c>
      <c r="G2408">
        <v>5</v>
      </c>
      <c r="H2408">
        <v>95.59</v>
      </c>
      <c r="I2408">
        <v>477.95</v>
      </c>
      <c r="J2408">
        <v>26</v>
      </c>
      <c r="K2408" t="s">
        <v>863</v>
      </c>
      <c r="L2408">
        <v>2018</v>
      </c>
      <c r="M2408">
        <v>1</v>
      </c>
    </row>
    <row r="2409" spans="1:13" x14ac:dyDescent="0.25">
      <c r="A2409">
        <v>395976</v>
      </c>
      <c r="B2409" t="s">
        <v>262</v>
      </c>
      <c r="C2409" t="s">
        <v>241</v>
      </c>
      <c r="D2409" t="s">
        <v>242</v>
      </c>
      <c r="F2409" s="1">
        <v>43178.395231481481</v>
      </c>
      <c r="G2409">
        <v>6</v>
      </c>
      <c r="H2409">
        <v>95.59</v>
      </c>
      <c r="I2409">
        <v>573.54</v>
      </c>
      <c r="J2409">
        <v>26</v>
      </c>
      <c r="K2409" t="s">
        <v>863</v>
      </c>
      <c r="L2409">
        <v>2018</v>
      </c>
      <c r="M2409">
        <v>3</v>
      </c>
    </row>
    <row r="2410" spans="1:13" x14ac:dyDescent="0.25">
      <c r="A2410">
        <v>395976</v>
      </c>
      <c r="B2410" t="s">
        <v>262</v>
      </c>
      <c r="C2410" t="s">
        <v>241</v>
      </c>
      <c r="D2410" t="s">
        <v>242</v>
      </c>
      <c r="F2410" s="1">
        <v>43241.473043981481</v>
      </c>
      <c r="G2410">
        <v>6</v>
      </c>
      <c r="H2410">
        <v>95.59</v>
      </c>
      <c r="I2410">
        <v>573.54</v>
      </c>
      <c r="J2410">
        <v>26</v>
      </c>
      <c r="K2410" t="s">
        <v>863</v>
      </c>
      <c r="L2410">
        <v>2018</v>
      </c>
      <c r="M2410">
        <v>5</v>
      </c>
    </row>
    <row r="2411" spans="1:13" x14ac:dyDescent="0.25">
      <c r="A2411">
        <v>395976</v>
      </c>
      <c r="B2411" t="s">
        <v>262</v>
      </c>
      <c r="C2411" t="s">
        <v>241</v>
      </c>
      <c r="D2411" t="s">
        <v>242</v>
      </c>
      <c r="F2411" s="1">
        <v>43304.363703703704</v>
      </c>
      <c r="G2411">
        <v>12</v>
      </c>
      <c r="H2411">
        <v>95.59</v>
      </c>
      <c r="I2411">
        <v>1147.08</v>
      </c>
      <c r="J2411">
        <v>26</v>
      </c>
      <c r="K2411" t="s">
        <v>863</v>
      </c>
      <c r="L2411">
        <v>2018</v>
      </c>
      <c r="M2411">
        <v>7</v>
      </c>
    </row>
    <row r="2412" spans="1:13" x14ac:dyDescent="0.25">
      <c r="A2412">
        <v>395976</v>
      </c>
      <c r="B2412" t="s">
        <v>262</v>
      </c>
      <c r="C2412" t="s">
        <v>241</v>
      </c>
      <c r="D2412" t="s">
        <v>242</v>
      </c>
      <c r="F2412" s="1">
        <v>43325.408946759257</v>
      </c>
      <c r="G2412">
        <v>6</v>
      </c>
      <c r="H2412">
        <v>95.59</v>
      </c>
      <c r="I2412">
        <v>573.54</v>
      </c>
      <c r="J2412">
        <v>26</v>
      </c>
      <c r="K2412" t="s">
        <v>863</v>
      </c>
      <c r="L2412">
        <v>2018</v>
      </c>
      <c r="M2412">
        <v>8</v>
      </c>
    </row>
    <row r="2413" spans="1:13" x14ac:dyDescent="0.25">
      <c r="A2413">
        <v>395976</v>
      </c>
      <c r="B2413" t="s">
        <v>262</v>
      </c>
      <c r="C2413" t="s">
        <v>241</v>
      </c>
      <c r="D2413" t="s">
        <v>242</v>
      </c>
      <c r="F2413" s="1">
        <v>43563.439988425926</v>
      </c>
      <c r="G2413">
        <v>15</v>
      </c>
      <c r="H2413">
        <v>95.59</v>
      </c>
      <c r="I2413">
        <v>1433.85</v>
      </c>
      <c r="J2413">
        <v>26</v>
      </c>
      <c r="K2413" t="s">
        <v>863</v>
      </c>
      <c r="L2413">
        <v>2019</v>
      </c>
      <c r="M2413">
        <v>4</v>
      </c>
    </row>
    <row r="2414" spans="1:13" x14ac:dyDescent="0.25">
      <c r="A2414">
        <v>395976</v>
      </c>
      <c r="B2414" t="s">
        <v>262</v>
      </c>
      <c r="C2414" t="s">
        <v>241</v>
      </c>
      <c r="D2414" t="s">
        <v>242</v>
      </c>
      <c r="F2414" s="1">
        <v>43661.426249999997</v>
      </c>
      <c r="G2414">
        <v>6</v>
      </c>
      <c r="H2414">
        <v>95.59</v>
      </c>
      <c r="I2414">
        <v>573.54</v>
      </c>
      <c r="J2414">
        <v>26</v>
      </c>
      <c r="K2414" t="s">
        <v>863</v>
      </c>
      <c r="L2414">
        <v>2019</v>
      </c>
      <c r="M2414">
        <v>7</v>
      </c>
    </row>
    <row r="2415" spans="1:13" x14ac:dyDescent="0.25">
      <c r="A2415">
        <v>395976</v>
      </c>
      <c r="B2415" t="s">
        <v>262</v>
      </c>
      <c r="C2415" t="s">
        <v>241</v>
      </c>
      <c r="D2415" t="s">
        <v>242</v>
      </c>
      <c r="F2415" s="1">
        <v>43717.437951388885</v>
      </c>
      <c r="G2415">
        <v>6</v>
      </c>
      <c r="H2415">
        <v>95.59</v>
      </c>
      <c r="I2415">
        <v>573.54</v>
      </c>
      <c r="J2415">
        <v>26</v>
      </c>
      <c r="K2415" t="s">
        <v>863</v>
      </c>
      <c r="L2415">
        <v>2019</v>
      </c>
      <c r="M2415">
        <v>9</v>
      </c>
    </row>
    <row r="2416" spans="1:13" x14ac:dyDescent="0.25">
      <c r="A2416">
        <v>395976</v>
      </c>
      <c r="B2416" t="s">
        <v>262</v>
      </c>
      <c r="C2416" t="s">
        <v>241</v>
      </c>
      <c r="D2416" t="s">
        <v>242</v>
      </c>
      <c r="F2416" s="1">
        <v>43794.384976851848</v>
      </c>
      <c r="G2416">
        <v>12</v>
      </c>
      <c r="H2416">
        <v>95.59</v>
      </c>
      <c r="I2416">
        <v>1147.08</v>
      </c>
      <c r="J2416">
        <v>26</v>
      </c>
      <c r="K2416" t="s">
        <v>863</v>
      </c>
      <c r="L2416">
        <v>2019</v>
      </c>
      <c r="M2416">
        <v>11</v>
      </c>
    </row>
    <row r="2417" spans="1:13" x14ac:dyDescent="0.25">
      <c r="A2417">
        <v>395981</v>
      </c>
      <c r="B2417" t="s">
        <v>867</v>
      </c>
      <c r="C2417" t="s">
        <v>241</v>
      </c>
      <c r="D2417" t="s">
        <v>242</v>
      </c>
      <c r="F2417" s="1">
        <v>43199.383229166669</v>
      </c>
      <c r="G2417">
        <v>1</v>
      </c>
      <c r="H2417">
        <v>212.96</v>
      </c>
      <c r="I2417">
        <v>212.96</v>
      </c>
      <c r="J2417">
        <v>26</v>
      </c>
      <c r="K2417" t="s">
        <v>863</v>
      </c>
      <c r="L2417">
        <v>2018</v>
      </c>
      <c r="M2417">
        <v>4</v>
      </c>
    </row>
    <row r="2418" spans="1:13" x14ac:dyDescent="0.25">
      <c r="A2418">
        <v>395981</v>
      </c>
      <c r="B2418" t="s">
        <v>867</v>
      </c>
      <c r="C2418" t="s">
        <v>241</v>
      </c>
      <c r="D2418" t="s">
        <v>242</v>
      </c>
      <c r="F2418" s="1">
        <v>43472.441331018519</v>
      </c>
      <c r="G2418">
        <v>2</v>
      </c>
      <c r="H2418">
        <v>212.96</v>
      </c>
      <c r="I2418">
        <v>425.92</v>
      </c>
      <c r="J2418">
        <v>26</v>
      </c>
      <c r="K2418" t="s">
        <v>863</v>
      </c>
      <c r="L2418">
        <v>2019</v>
      </c>
      <c r="M2418">
        <v>1</v>
      </c>
    </row>
    <row r="2419" spans="1:13" x14ac:dyDescent="0.25">
      <c r="A2419">
        <v>395981</v>
      </c>
      <c r="B2419" t="s">
        <v>867</v>
      </c>
      <c r="C2419" t="s">
        <v>241</v>
      </c>
      <c r="D2419" t="s">
        <v>242</v>
      </c>
      <c r="F2419" s="1">
        <v>43493.418622685182</v>
      </c>
      <c r="G2419">
        <v>1</v>
      </c>
      <c r="H2419">
        <v>212.96</v>
      </c>
      <c r="I2419">
        <v>212.96</v>
      </c>
      <c r="J2419">
        <v>26</v>
      </c>
      <c r="K2419" t="s">
        <v>863</v>
      </c>
      <c r="L2419">
        <v>2019</v>
      </c>
      <c r="M2419">
        <v>1</v>
      </c>
    </row>
    <row r="2420" spans="1:13" x14ac:dyDescent="0.25">
      <c r="A2420">
        <v>500926</v>
      </c>
      <c r="B2420" t="s">
        <v>265</v>
      </c>
      <c r="C2420" t="s">
        <v>241</v>
      </c>
      <c r="D2420" t="s">
        <v>242</v>
      </c>
      <c r="F2420" s="1">
        <v>43444.406342592592</v>
      </c>
      <c r="G2420">
        <v>12</v>
      </c>
      <c r="H2420">
        <v>108.78</v>
      </c>
      <c r="I2420">
        <v>1305.3499999999999</v>
      </c>
      <c r="J2420">
        <v>26</v>
      </c>
      <c r="K2420" t="s">
        <v>863</v>
      </c>
      <c r="L2420">
        <v>2018</v>
      </c>
      <c r="M2420">
        <v>12</v>
      </c>
    </row>
    <row r="2421" spans="1:13" x14ac:dyDescent="0.25">
      <c r="A2421">
        <v>905027</v>
      </c>
      <c r="B2421" t="s">
        <v>868</v>
      </c>
      <c r="C2421" t="s">
        <v>241</v>
      </c>
      <c r="D2421" t="s">
        <v>242</v>
      </c>
      <c r="F2421" s="1">
        <v>43178.395231481481</v>
      </c>
      <c r="G2421">
        <v>1</v>
      </c>
      <c r="H2421">
        <v>1794.25</v>
      </c>
      <c r="I2421">
        <v>1794.25</v>
      </c>
      <c r="J2421">
        <v>26</v>
      </c>
      <c r="K2421" t="s">
        <v>863</v>
      </c>
      <c r="L2421">
        <v>2018</v>
      </c>
      <c r="M2421">
        <v>3</v>
      </c>
    </row>
    <row r="2422" spans="1:13" x14ac:dyDescent="0.25">
      <c r="A2422">
        <v>905027</v>
      </c>
      <c r="B2422" t="s">
        <v>868</v>
      </c>
      <c r="C2422" t="s">
        <v>241</v>
      </c>
      <c r="D2422" t="s">
        <v>242</v>
      </c>
      <c r="F2422" s="1">
        <v>43241.473043981481</v>
      </c>
      <c r="G2422">
        <v>1</v>
      </c>
      <c r="H2422">
        <v>1794.25</v>
      </c>
      <c r="I2422">
        <v>1794.25</v>
      </c>
      <c r="J2422">
        <v>26</v>
      </c>
      <c r="K2422" t="s">
        <v>863</v>
      </c>
      <c r="L2422">
        <v>2018</v>
      </c>
      <c r="M2422">
        <v>5</v>
      </c>
    </row>
    <row r="2423" spans="1:13" x14ac:dyDescent="0.25">
      <c r="A2423">
        <v>905027</v>
      </c>
      <c r="B2423" t="s">
        <v>868</v>
      </c>
      <c r="C2423" t="s">
        <v>241</v>
      </c>
      <c r="D2423" t="s">
        <v>242</v>
      </c>
      <c r="F2423" s="1">
        <v>43381.587106481478</v>
      </c>
      <c r="G2423">
        <v>2</v>
      </c>
      <c r="H2423">
        <v>1794.25</v>
      </c>
      <c r="I2423">
        <v>3588.5</v>
      </c>
      <c r="J2423">
        <v>26</v>
      </c>
      <c r="K2423" t="s">
        <v>863</v>
      </c>
      <c r="L2423">
        <v>2018</v>
      </c>
      <c r="M2423">
        <v>10</v>
      </c>
    </row>
    <row r="2424" spans="1:13" x14ac:dyDescent="0.25">
      <c r="A2424">
        <v>905027</v>
      </c>
      <c r="B2424" t="s">
        <v>868</v>
      </c>
      <c r="C2424" t="s">
        <v>241</v>
      </c>
      <c r="D2424" t="s">
        <v>242</v>
      </c>
      <c r="F2424" s="1">
        <v>43409.371145833335</v>
      </c>
      <c r="G2424">
        <v>1</v>
      </c>
      <c r="H2424">
        <v>1794.25</v>
      </c>
      <c r="I2424">
        <v>1794.25</v>
      </c>
      <c r="J2424">
        <v>26</v>
      </c>
      <c r="K2424" t="s">
        <v>863</v>
      </c>
      <c r="L2424">
        <v>2018</v>
      </c>
      <c r="M2424">
        <v>11</v>
      </c>
    </row>
    <row r="2425" spans="1:13" x14ac:dyDescent="0.25">
      <c r="A2425">
        <v>905027</v>
      </c>
      <c r="B2425" t="s">
        <v>868</v>
      </c>
      <c r="C2425" t="s">
        <v>241</v>
      </c>
      <c r="D2425" t="s">
        <v>242</v>
      </c>
      <c r="F2425" s="1">
        <v>43494.361608796295</v>
      </c>
      <c r="G2425">
        <v>2</v>
      </c>
      <c r="H2425">
        <v>1794.25</v>
      </c>
      <c r="I2425">
        <v>3588.5</v>
      </c>
      <c r="J2425">
        <v>26</v>
      </c>
      <c r="K2425" t="s">
        <v>863</v>
      </c>
      <c r="L2425">
        <v>2019</v>
      </c>
      <c r="M2425">
        <v>1</v>
      </c>
    </row>
    <row r="2426" spans="1:13" x14ac:dyDescent="0.25">
      <c r="A2426">
        <v>905027</v>
      </c>
      <c r="B2426" t="s">
        <v>868</v>
      </c>
      <c r="C2426" t="s">
        <v>241</v>
      </c>
      <c r="D2426" t="s">
        <v>242</v>
      </c>
      <c r="F2426" s="1">
        <v>43563.439988425926</v>
      </c>
      <c r="G2426">
        <v>1</v>
      </c>
      <c r="H2426">
        <v>1794.25</v>
      </c>
      <c r="I2426">
        <v>1794.25</v>
      </c>
      <c r="J2426">
        <v>26</v>
      </c>
      <c r="K2426" t="s">
        <v>863</v>
      </c>
      <c r="L2426">
        <v>2019</v>
      </c>
      <c r="M2426">
        <v>4</v>
      </c>
    </row>
    <row r="2427" spans="1:13" x14ac:dyDescent="0.25">
      <c r="A2427">
        <v>905027</v>
      </c>
      <c r="B2427" t="s">
        <v>868</v>
      </c>
      <c r="C2427" t="s">
        <v>241</v>
      </c>
      <c r="D2427" t="s">
        <v>242</v>
      </c>
      <c r="F2427" s="1">
        <v>43647.453009259261</v>
      </c>
      <c r="G2427">
        <v>1</v>
      </c>
      <c r="H2427">
        <v>1794.25</v>
      </c>
      <c r="I2427">
        <v>1794.25</v>
      </c>
      <c r="J2427">
        <v>26</v>
      </c>
      <c r="K2427" t="s">
        <v>863</v>
      </c>
      <c r="L2427">
        <v>2019</v>
      </c>
      <c r="M2427">
        <v>7</v>
      </c>
    </row>
    <row r="2428" spans="1:13" x14ac:dyDescent="0.25">
      <c r="A2428">
        <v>905027</v>
      </c>
      <c r="B2428" t="s">
        <v>868</v>
      </c>
      <c r="C2428" t="s">
        <v>241</v>
      </c>
      <c r="D2428" t="s">
        <v>242</v>
      </c>
      <c r="F2428" s="1">
        <v>43696.429803240739</v>
      </c>
      <c r="G2428">
        <v>1</v>
      </c>
      <c r="H2428">
        <v>1794.25</v>
      </c>
      <c r="I2428">
        <v>1794.25</v>
      </c>
      <c r="J2428">
        <v>26</v>
      </c>
      <c r="K2428" t="s">
        <v>863</v>
      </c>
      <c r="L2428">
        <v>2019</v>
      </c>
      <c r="M2428">
        <v>8</v>
      </c>
    </row>
    <row r="2429" spans="1:13" x14ac:dyDescent="0.25">
      <c r="A2429">
        <v>905027</v>
      </c>
      <c r="B2429" t="s">
        <v>868</v>
      </c>
      <c r="C2429" t="s">
        <v>241</v>
      </c>
      <c r="D2429" t="s">
        <v>242</v>
      </c>
      <c r="F2429" s="1">
        <v>43752.611203703702</v>
      </c>
      <c r="G2429">
        <v>1</v>
      </c>
      <c r="H2429">
        <v>1794.25</v>
      </c>
      <c r="I2429">
        <v>1794.25</v>
      </c>
      <c r="J2429">
        <v>26</v>
      </c>
      <c r="K2429" t="s">
        <v>863</v>
      </c>
      <c r="L2429">
        <v>2019</v>
      </c>
      <c r="M2429">
        <v>10</v>
      </c>
    </row>
    <row r="2430" spans="1:13" x14ac:dyDescent="0.25">
      <c r="A2430">
        <v>501399</v>
      </c>
      <c r="B2430" t="s">
        <v>271</v>
      </c>
      <c r="C2430" t="s">
        <v>241</v>
      </c>
      <c r="D2430" t="s">
        <v>244</v>
      </c>
      <c r="F2430" s="1">
        <v>43241.473043981481</v>
      </c>
      <c r="G2430">
        <v>1</v>
      </c>
      <c r="H2430">
        <v>439.23</v>
      </c>
      <c r="I2430">
        <v>439.23</v>
      </c>
      <c r="J2430">
        <v>26</v>
      </c>
      <c r="K2430" t="s">
        <v>863</v>
      </c>
      <c r="L2430">
        <v>2018</v>
      </c>
      <c r="M2430">
        <v>5</v>
      </c>
    </row>
    <row r="2431" spans="1:13" x14ac:dyDescent="0.25">
      <c r="A2431">
        <v>396661</v>
      </c>
      <c r="B2431" t="s">
        <v>273</v>
      </c>
      <c r="C2431" t="s">
        <v>241</v>
      </c>
      <c r="D2431" t="s">
        <v>257</v>
      </c>
      <c r="F2431" s="1">
        <v>43248.358773148146</v>
      </c>
      <c r="G2431">
        <v>20</v>
      </c>
      <c r="H2431">
        <v>91.16</v>
      </c>
      <c r="I2431">
        <v>1823.24</v>
      </c>
      <c r="J2431">
        <v>26</v>
      </c>
      <c r="K2431" t="s">
        <v>863</v>
      </c>
      <c r="L2431">
        <v>2018</v>
      </c>
      <c r="M2431">
        <v>5</v>
      </c>
    </row>
    <row r="2432" spans="1:13" x14ac:dyDescent="0.25">
      <c r="A2432">
        <v>396661</v>
      </c>
      <c r="B2432" t="s">
        <v>273</v>
      </c>
      <c r="C2432" t="s">
        <v>241</v>
      </c>
      <c r="D2432" t="s">
        <v>257</v>
      </c>
      <c r="F2432" s="1">
        <v>43472.441331018519</v>
      </c>
      <c r="G2432">
        <v>10</v>
      </c>
      <c r="H2432">
        <v>91.16</v>
      </c>
      <c r="I2432">
        <v>911.62</v>
      </c>
      <c r="J2432">
        <v>26</v>
      </c>
      <c r="K2432" t="s">
        <v>863</v>
      </c>
      <c r="L2432">
        <v>2019</v>
      </c>
      <c r="M2432">
        <v>1</v>
      </c>
    </row>
    <row r="2433" spans="1:13" x14ac:dyDescent="0.25">
      <c r="A2433">
        <v>396661</v>
      </c>
      <c r="B2433" t="s">
        <v>273</v>
      </c>
      <c r="C2433" t="s">
        <v>241</v>
      </c>
      <c r="D2433" t="s">
        <v>257</v>
      </c>
      <c r="F2433" s="1">
        <v>43493.418622685182</v>
      </c>
      <c r="G2433">
        <v>10</v>
      </c>
      <c r="H2433">
        <v>91.16</v>
      </c>
      <c r="I2433">
        <v>911.62</v>
      </c>
      <c r="J2433">
        <v>26</v>
      </c>
      <c r="K2433" t="s">
        <v>863</v>
      </c>
      <c r="L2433">
        <v>2019</v>
      </c>
      <c r="M2433">
        <v>1</v>
      </c>
    </row>
    <row r="2434" spans="1:13" x14ac:dyDescent="0.25">
      <c r="A2434">
        <v>396661</v>
      </c>
      <c r="B2434" t="s">
        <v>273</v>
      </c>
      <c r="C2434" t="s">
        <v>241</v>
      </c>
      <c r="D2434" t="s">
        <v>257</v>
      </c>
      <c r="F2434" s="1">
        <v>43598.397986111115</v>
      </c>
      <c r="G2434">
        <v>10</v>
      </c>
      <c r="H2434">
        <v>91.16</v>
      </c>
      <c r="I2434">
        <v>911.62</v>
      </c>
      <c r="J2434">
        <v>26</v>
      </c>
      <c r="K2434" t="s">
        <v>863</v>
      </c>
      <c r="L2434">
        <v>2019</v>
      </c>
      <c r="M2434">
        <v>5</v>
      </c>
    </row>
    <row r="2435" spans="1:13" x14ac:dyDescent="0.25">
      <c r="A2435">
        <v>396661</v>
      </c>
      <c r="B2435" t="s">
        <v>273</v>
      </c>
      <c r="C2435" t="s">
        <v>241</v>
      </c>
      <c r="D2435" t="s">
        <v>257</v>
      </c>
      <c r="F2435" s="1">
        <v>43626.419710648152</v>
      </c>
      <c r="G2435">
        <v>10</v>
      </c>
      <c r="H2435">
        <v>91.16</v>
      </c>
      <c r="I2435">
        <v>911.62</v>
      </c>
      <c r="J2435">
        <v>26</v>
      </c>
      <c r="K2435" t="s">
        <v>863</v>
      </c>
      <c r="L2435">
        <v>2019</v>
      </c>
      <c r="M2435">
        <v>6</v>
      </c>
    </row>
    <row r="2436" spans="1:13" x14ac:dyDescent="0.25">
      <c r="A2436">
        <v>396661</v>
      </c>
      <c r="B2436" t="s">
        <v>273</v>
      </c>
      <c r="C2436" t="s">
        <v>241</v>
      </c>
      <c r="D2436" t="s">
        <v>257</v>
      </c>
      <c r="F2436" s="1">
        <v>43661.426249999997</v>
      </c>
      <c r="G2436">
        <v>10</v>
      </c>
      <c r="H2436">
        <v>91.16</v>
      </c>
      <c r="I2436">
        <v>911.62</v>
      </c>
      <c r="J2436">
        <v>26</v>
      </c>
      <c r="K2436" t="s">
        <v>863</v>
      </c>
      <c r="L2436">
        <v>2019</v>
      </c>
      <c r="M2436">
        <v>7</v>
      </c>
    </row>
    <row r="2437" spans="1:13" x14ac:dyDescent="0.25">
      <c r="A2437">
        <v>396661</v>
      </c>
      <c r="B2437" t="s">
        <v>273</v>
      </c>
      <c r="C2437" t="s">
        <v>241</v>
      </c>
      <c r="D2437" t="s">
        <v>257</v>
      </c>
      <c r="F2437" s="1">
        <v>43738.412881944445</v>
      </c>
      <c r="G2437">
        <v>15</v>
      </c>
      <c r="H2437">
        <v>91.16</v>
      </c>
      <c r="I2437">
        <v>1367.43</v>
      </c>
      <c r="J2437">
        <v>26</v>
      </c>
      <c r="K2437" t="s">
        <v>863</v>
      </c>
      <c r="L2437">
        <v>2019</v>
      </c>
      <c r="M2437">
        <v>9</v>
      </c>
    </row>
    <row r="2438" spans="1:13" x14ac:dyDescent="0.25">
      <c r="A2438">
        <v>396661</v>
      </c>
      <c r="B2438" t="s">
        <v>273</v>
      </c>
      <c r="C2438" t="s">
        <v>241</v>
      </c>
      <c r="D2438" t="s">
        <v>257</v>
      </c>
      <c r="F2438" s="1">
        <v>43780.399155092593</v>
      </c>
      <c r="G2438">
        <v>10</v>
      </c>
      <c r="H2438">
        <v>91.16</v>
      </c>
      <c r="I2438">
        <v>911.62</v>
      </c>
      <c r="J2438">
        <v>26</v>
      </c>
      <c r="K2438" t="s">
        <v>863</v>
      </c>
      <c r="L2438">
        <v>2019</v>
      </c>
      <c r="M2438">
        <v>11</v>
      </c>
    </row>
    <row r="2439" spans="1:13" x14ac:dyDescent="0.25">
      <c r="A2439">
        <v>396706</v>
      </c>
      <c r="B2439" t="s">
        <v>274</v>
      </c>
      <c r="C2439" t="s">
        <v>241</v>
      </c>
      <c r="D2439" t="s">
        <v>257</v>
      </c>
      <c r="F2439" s="1">
        <v>43122.383391203701</v>
      </c>
      <c r="G2439">
        <v>2</v>
      </c>
      <c r="H2439">
        <v>675.3</v>
      </c>
      <c r="I2439">
        <v>1350.6</v>
      </c>
      <c r="J2439">
        <v>26</v>
      </c>
      <c r="K2439" t="s">
        <v>863</v>
      </c>
      <c r="L2439">
        <v>2018</v>
      </c>
      <c r="M2439">
        <v>1</v>
      </c>
    </row>
    <row r="2440" spans="1:13" x14ac:dyDescent="0.25">
      <c r="A2440">
        <v>396706</v>
      </c>
      <c r="B2440" t="s">
        <v>274</v>
      </c>
      <c r="C2440" t="s">
        <v>241</v>
      </c>
      <c r="D2440" t="s">
        <v>257</v>
      </c>
      <c r="F2440" s="1">
        <v>43304.363703703704</v>
      </c>
      <c r="G2440">
        <v>2</v>
      </c>
      <c r="H2440">
        <v>675.3</v>
      </c>
      <c r="I2440">
        <v>1350.6</v>
      </c>
      <c r="J2440">
        <v>26</v>
      </c>
      <c r="K2440" t="s">
        <v>863</v>
      </c>
      <c r="L2440">
        <v>2018</v>
      </c>
      <c r="M2440">
        <v>7</v>
      </c>
    </row>
    <row r="2441" spans="1:13" x14ac:dyDescent="0.25">
      <c r="A2441">
        <v>396706</v>
      </c>
      <c r="B2441" t="s">
        <v>274</v>
      </c>
      <c r="C2441" t="s">
        <v>241</v>
      </c>
      <c r="D2441" t="s">
        <v>257</v>
      </c>
      <c r="F2441" s="1">
        <v>43364.393113425926</v>
      </c>
      <c r="G2441">
        <v>1</v>
      </c>
      <c r="H2441">
        <v>675.3</v>
      </c>
      <c r="I2441">
        <v>675.3</v>
      </c>
      <c r="J2441">
        <v>26</v>
      </c>
      <c r="K2441" t="s">
        <v>863</v>
      </c>
      <c r="L2441">
        <v>2018</v>
      </c>
      <c r="M2441">
        <v>9</v>
      </c>
    </row>
    <row r="2442" spans="1:13" x14ac:dyDescent="0.25">
      <c r="A2442">
        <v>396706</v>
      </c>
      <c r="B2442" t="s">
        <v>274</v>
      </c>
      <c r="C2442" t="s">
        <v>241</v>
      </c>
      <c r="D2442" t="s">
        <v>257</v>
      </c>
      <c r="F2442" s="1">
        <v>43409.371145833335</v>
      </c>
      <c r="G2442">
        <v>2</v>
      </c>
      <c r="H2442">
        <v>675.3</v>
      </c>
      <c r="I2442">
        <v>1350.6</v>
      </c>
      <c r="J2442">
        <v>26</v>
      </c>
      <c r="K2442" t="s">
        <v>863</v>
      </c>
      <c r="L2442">
        <v>2018</v>
      </c>
      <c r="M2442">
        <v>11</v>
      </c>
    </row>
    <row r="2443" spans="1:13" x14ac:dyDescent="0.25">
      <c r="A2443">
        <v>930587</v>
      </c>
      <c r="B2443" t="s">
        <v>278</v>
      </c>
      <c r="C2443" t="s">
        <v>241</v>
      </c>
      <c r="D2443" t="s">
        <v>251</v>
      </c>
      <c r="F2443" s="1">
        <v>43143.491793981484</v>
      </c>
      <c r="G2443">
        <v>4</v>
      </c>
      <c r="H2443">
        <v>28.07</v>
      </c>
      <c r="I2443">
        <v>112.29</v>
      </c>
      <c r="J2443">
        <v>26</v>
      </c>
      <c r="K2443" t="s">
        <v>863</v>
      </c>
      <c r="L2443">
        <v>2018</v>
      </c>
      <c r="M2443">
        <v>2</v>
      </c>
    </row>
    <row r="2444" spans="1:13" x14ac:dyDescent="0.25">
      <c r="A2444">
        <v>930587</v>
      </c>
      <c r="B2444" t="s">
        <v>278</v>
      </c>
      <c r="C2444" t="s">
        <v>241</v>
      </c>
      <c r="D2444" t="s">
        <v>251</v>
      </c>
      <c r="F2444" s="1">
        <v>43325.408946759257</v>
      </c>
      <c r="G2444">
        <v>10</v>
      </c>
      <c r="H2444">
        <v>28.07</v>
      </c>
      <c r="I2444">
        <v>280.72000000000003</v>
      </c>
      <c r="J2444">
        <v>26</v>
      </c>
      <c r="K2444" t="s">
        <v>863</v>
      </c>
      <c r="L2444">
        <v>2018</v>
      </c>
      <c r="M2444">
        <v>8</v>
      </c>
    </row>
    <row r="2445" spans="1:13" x14ac:dyDescent="0.25">
      <c r="A2445">
        <v>930587</v>
      </c>
      <c r="B2445" t="s">
        <v>278</v>
      </c>
      <c r="C2445" t="s">
        <v>241</v>
      </c>
      <c r="D2445" t="s">
        <v>251</v>
      </c>
      <c r="F2445" s="1">
        <v>43682.387916666667</v>
      </c>
      <c r="G2445">
        <v>9</v>
      </c>
      <c r="H2445">
        <v>28.07</v>
      </c>
      <c r="I2445">
        <v>252.65</v>
      </c>
      <c r="J2445">
        <v>26</v>
      </c>
      <c r="K2445" t="s">
        <v>863</v>
      </c>
      <c r="L2445">
        <v>2019</v>
      </c>
      <c r="M2445">
        <v>8</v>
      </c>
    </row>
    <row r="2446" spans="1:13" x14ac:dyDescent="0.25">
      <c r="A2446">
        <v>930587</v>
      </c>
      <c r="B2446" t="s">
        <v>278</v>
      </c>
      <c r="C2446" t="s">
        <v>241</v>
      </c>
      <c r="D2446" t="s">
        <v>251</v>
      </c>
      <c r="F2446" s="1">
        <v>43682.387916666667</v>
      </c>
      <c r="G2446">
        <v>1</v>
      </c>
      <c r="H2446">
        <v>28.07</v>
      </c>
      <c r="I2446">
        <v>28.07</v>
      </c>
      <c r="J2446">
        <v>26</v>
      </c>
      <c r="K2446" t="s">
        <v>863</v>
      </c>
      <c r="L2446">
        <v>2019</v>
      </c>
      <c r="M2446">
        <v>8</v>
      </c>
    </row>
    <row r="2447" spans="1:13" x14ac:dyDescent="0.25">
      <c r="A2447">
        <v>501404</v>
      </c>
      <c r="B2447" t="s">
        <v>869</v>
      </c>
      <c r="C2447" t="s">
        <v>241</v>
      </c>
      <c r="D2447" t="s">
        <v>242</v>
      </c>
      <c r="F2447" s="1">
        <v>43164.42900462963</v>
      </c>
      <c r="G2447">
        <v>1</v>
      </c>
      <c r="H2447">
        <v>555.89</v>
      </c>
      <c r="I2447">
        <v>555.89</v>
      </c>
      <c r="J2447">
        <v>26</v>
      </c>
      <c r="K2447" t="s">
        <v>863</v>
      </c>
      <c r="L2447">
        <v>2018</v>
      </c>
      <c r="M2447">
        <v>3</v>
      </c>
    </row>
    <row r="2448" spans="1:13" x14ac:dyDescent="0.25">
      <c r="A2448">
        <v>501404</v>
      </c>
      <c r="B2448" t="s">
        <v>869</v>
      </c>
      <c r="C2448" t="s">
        <v>241</v>
      </c>
      <c r="D2448" t="s">
        <v>242</v>
      </c>
      <c r="F2448" s="1">
        <v>43178.395231481481</v>
      </c>
      <c r="G2448">
        <v>1</v>
      </c>
      <c r="H2448">
        <v>555.89</v>
      </c>
      <c r="I2448">
        <v>555.89</v>
      </c>
      <c r="J2448">
        <v>26</v>
      </c>
      <c r="K2448" t="s">
        <v>863</v>
      </c>
      <c r="L2448">
        <v>2018</v>
      </c>
      <c r="M2448">
        <v>3</v>
      </c>
    </row>
    <row r="2449" spans="1:13" x14ac:dyDescent="0.25">
      <c r="A2449">
        <v>501404</v>
      </c>
      <c r="B2449" t="s">
        <v>869</v>
      </c>
      <c r="C2449" t="s">
        <v>241</v>
      </c>
      <c r="D2449" t="s">
        <v>242</v>
      </c>
      <c r="F2449" s="1">
        <v>43241.473043981481</v>
      </c>
      <c r="G2449">
        <v>1</v>
      </c>
      <c r="H2449">
        <v>555.89</v>
      </c>
      <c r="I2449">
        <v>555.89</v>
      </c>
      <c r="J2449">
        <v>26</v>
      </c>
      <c r="K2449" t="s">
        <v>863</v>
      </c>
      <c r="L2449">
        <v>2018</v>
      </c>
      <c r="M2449">
        <v>5</v>
      </c>
    </row>
    <row r="2450" spans="1:13" x14ac:dyDescent="0.25">
      <c r="A2450">
        <v>501404</v>
      </c>
      <c r="B2450" t="s">
        <v>869</v>
      </c>
      <c r="C2450" t="s">
        <v>241</v>
      </c>
      <c r="D2450" t="s">
        <v>242</v>
      </c>
      <c r="F2450" s="1">
        <v>43304.363703703704</v>
      </c>
      <c r="G2450">
        <v>1</v>
      </c>
      <c r="H2450">
        <v>555.89</v>
      </c>
      <c r="I2450">
        <v>555.89</v>
      </c>
      <c r="J2450">
        <v>26</v>
      </c>
      <c r="K2450" t="s">
        <v>863</v>
      </c>
      <c r="L2450">
        <v>2018</v>
      </c>
      <c r="M2450">
        <v>7</v>
      </c>
    </row>
    <row r="2451" spans="1:13" x14ac:dyDescent="0.25">
      <c r="A2451">
        <v>501404</v>
      </c>
      <c r="B2451" t="s">
        <v>869</v>
      </c>
      <c r="C2451" t="s">
        <v>241</v>
      </c>
      <c r="D2451" t="s">
        <v>242</v>
      </c>
      <c r="F2451" s="1">
        <v>43374.539537037039</v>
      </c>
      <c r="G2451">
        <v>1</v>
      </c>
      <c r="H2451">
        <v>555.89</v>
      </c>
      <c r="I2451">
        <v>555.89</v>
      </c>
      <c r="J2451">
        <v>26</v>
      </c>
      <c r="K2451" t="s">
        <v>863</v>
      </c>
      <c r="L2451">
        <v>2018</v>
      </c>
      <c r="M2451">
        <v>10</v>
      </c>
    </row>
    <row r="2452" spans="1:13" x14ac:dyDescent="0.25">
      <c r="A2452">
        <v>501404</v>
      </c>
      <c r="B2452" t="s">
        <v>869</v>
      </c>
      <c r="C2452" t="s">
        <v>241</v>
      </c>
      <c r="D2452" t="s">
        <v>242</v>
      </c>
      <c r="F2452" s="1">
        <v>43416.399872685186</v>
      </c>
      <c r="G2452">
        <v>1</v>
      </c>
      <c r="H2452">
        <v>555.89</v>
      </c>
      <c r="I2452">
        <v>555.89</v>
      </c>
      <c r="J2452">
        <v>26</v>
      </c>
      <c r="K2452" t="s">
        <v>863</v>
      </c>
      <c r="L2452">
        <v>2018</v>
      </c>
      <c r="M2452">
        <v>11</v>
      </c>
    </row>
    <row r="2453" spans="1:13" x14ac:dyDescent="0.25">
      <c r="A2453">
        <v>501404</v>
      </c>
      <c r="B2453" t="s">
        <v>869</v>
      </c>
      <c r="C2453" t="s">
        <v>241</v>
      </c>
      <c r="D2453" t="s">
        <v>242</v>
      </c>
      <c r="F2453" s="1">
        <v>43494.361608796295</v>
      </c>
      <c r="G2453">
        <v>1</v>
      </c>
      <c r="H2453">
        <v>555.89</v>
      </c>
      <c r="I2453">
        <v>555.89</v>
      </c>
      <c r="J2453">
        <v>26</v>
      </c>
      <c r="K2453" t="s">
        <v>863</v>
      </c>
      <c r="L2453">
        <v>2019</v>
      </c>
      <c r="M2453">
        <v>1</v>
      </c>
    </row>
    <row r="2454" spans="1:13" x14ac:dyDescent="0.25">
      <c r="A2454">
        <v>501404</v>
      </c>
      <c r="B2454" t="s">
        <v>869</v>
      </c>
      <c r="C2454" t="s">
        <v>241</v>
      </c>
      <c r="D2454" t="s">
        <v>242</v>
      </c>
      <c r="F2454" s="1">
        <v>43563.439988425926</v>
      </c>
      <c r="G2454">
        <v>1</v>
      </c>
      <c r="H2454">
        <v>555.89</v>
      </c>
      <c r="I2454">
        <v>555.89</v>
      </c>
      <c r="J2454">
        <v>26</v>
      </c>
      <c r="K2454" t="s">
        <v>863</v>
      </c>
      <c r="L2454">
        <v>2019</v>
      </c>
      <c r="M2454">
        <v>4</v>
      </c>
    </row>
    <row r="2455" spans="1:13" x14ac:dyDescent="0.25">
      <c r="A2455">
        <v>501404</v>
      </c>
      <c r="B2455" t="s">
        <v>869</v>
      </c>
      <c r="C2455" t="s">
        <v>241</v>
      </c>
      <c r="D2455" t="s">
        <v>242</v>
      </c>
      <c r="F2455" s="1">
        <v>43628.441041666665</v>
      </c>
      <c r="G2455">
        <v>1</v>
      </c>
      <c r="H2455">
        <v>555.89</v>
      </c>
      <c r="I2455">
        <v>555.89</v>
      </c>
      <c r="J2455">
        <v>26</v>
      </c>
      <c r="K2455" t="s">
        <v>863</v>
      </c>
      <c r="L2455">
        <v>2019</v>
      </c>
      <c r="M2455">
        <v>6</v>
      </c>
    </row>
    <row r="2456" spans="1:13" x14ac:dyDescent="0.25">
      <c r="A2456">
        <v>501404</v>
      </c>
      <c r="B2456" t="s">
        <v>869</v>
      </c>
      <c r="C2456" t="s">
        <v>241</v>
      </c>
      <c r="D2456" t="s">
        <v>242</v>
      </c>
      <c r="F2456" s="1">
        <v>43647.453009259261</v>
      </c>
      <c r="G2456">
        <v>1</v>
      </c>
      <c r="H2456">
        <v>555.89</v>
      </c>
      <c r="I2456">
        <v>555.89</v>
      </c>
      <c r="J2456">
        <v>26</v>
      </c>
      <c r="K2456" t="s">
        <v>863</v>
      </c>
      <c r="L2456">
        <v>2019</v>
      </c>
      <c r="M2456">
        <v>7</v>
      </c>
    </row>
    <row r="2457" spans="1:13" x14ac:dyDescent="0.25">
      <c r="A2457">
        <v>501404</v>
      </c>
      <c r="B2457" t="s">
        <v>869</v>
      </c>
      <c r="C2457" t="s">
        <v>241</v>
      </c>
      <c r="D2457" t="s">
        <v>242</v>
      </c>
      <c r="F2457" s="1">
        <v>43682.387916666667</v>
      </c>
      <c r="G2457">
        <v>1</v>
      </c>
      <c r="H2457">
        <v>555.89</v>
      </c>
      <c r="I2457">
        <v>555.89</v>
      </c>
      <c r="J2457">
        <v>26</v>
      </c>
      <c r="K2457" t="s">
        <v>863</v>
      </c>
      <c r="L2457">
        <v>2019</v>
      </c>
      <c r="M2457">
        <v>8</v>
      </c>
    </row>
    <row r="2458" spans="1:13" x14ac:dyDescent="0.25">
      <c r="A2458">
        <v>501404</v>
      </c>
      <c r="B2458" t="s">
        <v>869</v>
      </c>
      <c r="C2458" t="s">
        <v>241</v>
      </c>
      <c r="D2458" t="s">
        <v>242</v>
      </c>
      <c r="F2458" s="1">
        <v>43717.598587962966</v>
      </c>
      <c r="G2458">
        <v>1</v>
      </c>
      <c r="H2458">
        <v>555.89</v>
      </c>
      <c r="I2458">
        <v>555.89</v>
      </c>
      <c r="J2458">
        <v>26</v>
      </c>
      <c r="K2458" t="s">
        <v>863</v>
      </c>
      <c r="L2458">
        <v>2019</v>
      </c>
      <c r="M2458">
        <v>9</v>
      </c>
    </row>
    <row r="2459" spans="1:13" x14ac:dyDescent="0.25">
      <c r="A2459">
        <v>501404</v>
      </c>
      <c r="B2459" t="s">
        <v>869</v>
      </c>
      <c r="C2459" t="s">
        <v>241</v>
      </c>
      <c r="D2459" t="s">
        <v>242</v>
      </c>
      <c r="F2459" s="1">
        <v>43752.418298611112</v>
      </c>
      <c r="G2459">
        <v>1</v>
      </c>
      <c r="H2459">
        <v>555.89</v>
      </c>
      <c r="I2459">
        <v>555.89</v>
      </c>
      <c r="J2459">
        <v>26</v>
      </c>
      <c r="K2459" t="s">
        <v>863</v>
      </c>
      <c r="L2459">
        <v>2019</v>
      </c>
      <c r="M2459">
        <v>10</v>
      </c>
    </row>
    <row r="2460" spans="1:13" x14ac:dyDescent="0.25">
      <c r="A2460">
        <v>501404</v>
      </c>
      <c r="B2460" t="s">
        <v>869</v>
      </c>
      <c r="C2460" t="s">
        <v>241</v>
      </c>
      <c r="D2460" t="s">
        <v>242</v>
      </c>
      <c r="F2460" s="1">
        <v>43815.447199074071</v>
      </c>
      <c r="G2460">
        <v>1</v>
      </c>
      <c r="H2460">
        <v>555.89</v>
      </c>
      <c r="I2460">
        <v>555.89</v>
      </c>
      <c r="J2460">
        <v>26</v>
      </c>
      <c r="K2460" t="s">
        <v>863</v>
      </c>
      <c r="L2460">
        <v>2019</v>
      </c>
      <c r="M2460">
        <v>12</v>
      </c>
    </row>
    <row r="2461" spans="1:13" x14ac:dyDescent="0.25">
      <c r="A2461">
        <v>501405</v>
      </c>
      <c r="B2461" t="s">
        <v>870</v>
      </c>
      <c r="C2461" t="s">
        <v>241</v>
      </c>
      <c r="D2461" t="s">
        <v>242</v>
      </c>
      <c r="F2461" s="1">
        <v>43164.42900462963</v>
      </c>
      <c r="G2461">
        <v>1</v>
      </c>
      <c r="H2461">
        <v>654.30999999999995</v>
      </c>
      <c r="I2461">
        <v>654.30999999999995</v>
      </c>
      <c r="J2461">
        <v>26</v>
      </c>
      <c r="K2461" t="s">
        <v>863</v>
      </c>
      <c r="L2461">
        <v>2018</v>
      </c>
      <c r="M2461">
        <v>3</v>
      </c>
    </row>
    <row r="2462" spans="1:13" x14ac:dyDescent="0.25">
      <c r="A2462">
        <v>501405</v>
      </c>
      <c r="B2462" t="s">
        <v>870</v>
      </c>
      <c r="C2462" t="s">
        <v>241</v>
      </c>
      <c r="D2462" t="s">
        <v>242</v>
      </c>
      <c r="F2462" s="1">
        <v>43178.395231481481</v>
      </c>
      <c r="G2462">
        <v>1</v>
      </c>
      <c r="H2462">
        <v>654.30999999999995</v>
      </c>
      <c r="I2462">
        <v>654.30999999999995</v>
      </c>
      <c r="J2462">
        <v>26</v>
      </c>
      <c r="K2462" t="s">
        <v>863</v>
      </c>
      <c r="L2462">
        <v>2018</v>
      </c>
      <c r="M2462">
        <v>3</v>
      </c>
    </row>
    <row r="2463" spans="1:13" x14ac:dyDescent="0.25">
      <c r="A2463">
        <v>501405</v>
      </c>
      <c r="B2463" t="s">
        <v>870</v>
      </c>
      <c r="C2463" t="s">
        <v>241</v>
      </c>
      <c r="D2463" t="s">
        <v>242</v>
      </c>
      <c r="F2463" s="1">
        <v>43241.473043981481</v>
      </c>
      <c r="G2463">
        <v>1</v>
      </c>
      <c r="H2463">
        <v>654.30999999999995</v>
      </c>
      <c r="I2463">
        <v>654.30999999999995</v>
      </c>
      <c r="J2463">
        <v>26</v>
      </c>
      <c r="K2463" t="s">
        <v>863</v>
      </c>
      <c r="L2463">
        <v>2018</v>
      </c>
      <c r="M2463">
        <v>5</v>
      </c>
    </row>
    <row r="2464" spans="1:13" x14ac:dyDescent="0.25">
      <c r="A2464">
        <v>501405</v>
      </c>
      <c r="B2464" t="s">
        <v>870</v>
      </c>
      <c r="C2464" t="s">
        <v>241</v>
      </c>
      <c r="D2464" t="s">
        <v>242</v>
      </c>
      <c r="F2464" s="1">
        <v>43304.565891203703</v>
      </c>
      <c r="G2464">
        <v>1</v>
      </c>
      <c r="H2464">
        <v>654.30999999999995</v>
      </c>
      <c r="I2464">
        <v>654.30999999999995</v>
      </c>
      <c r="J2464">
        <v>26</v>
      </c>
      <c r="K2464" t="s">
        <v>863</v>
      </c>
      <c r="L2464">
        <v>2018</v>
      </c>
      <c r="M2464">
        <v>7</v>
      </c>
    </row>
    <row r="2465" spans="1:13" x14ac:dyDescent="0.25">
      <c r="A2465">
        <v>501405</v>
      </c>
      <c r="B2465" t="s">
        <v>870</v>
      </c>
      <c r="C2465" t="s">
        <v>241</v>
      </c>
      <c r="D2465" t="s">
        <v>242</v>
      </c>
      <c r="F2465" s="1">
        <v>43374.539537037039</v>
      </c>
      <c r="G2465">
        <v>1</v>
      </c>
      <c r="H2465">
        <v>654.30999999999995</v>
      </c>
      <c r="I2465">
        <v>654.30999999999995</v>
      </c>
      <c r="J2465">
        <v>26</v>
      </c>
      <c r="K2465" t="s">
        <v>863</v>
      </c>
      <c r="L2465">
        <v>2018</v>
      </c>
      <c r="M2465">
        <v>10</v>
      </c>
    </row>
    <row r="2466" spans="1:13" x14ac:dyDescent="0.25">
      <c r="A2466">
        <v>501405</v>
      </c>
      <c r="B2466" t="s">
        <v>870</v>
      </c>
      <c r="C2466" t="s">
        <v>241</v>
      </c>
      <c r="D2466" t="s">
        <v>242</v>
      </c>
      <c r="F2466" s="1">
        <v>43444.406342592592</v>
      </c>
      <c r="G2466">
        <v>1</v>
      </c>
      <c r="H2466">
        <v>654.30999999999995</v>
      </c>
      <c r="I2466">
        <v>654.30999999999995</v>
      </c>
      <c r="J2466">
        <v>26</v>
      </c>
      <c r="K2466" t="s">
        <v>863</v>
      </c>
      <c r="L2466">
        <v>2018</v>
      </c>
      <c r="M2466">
        <v>12</v>
      </c>
    </row>
    <row r="2467" spans="1:13" x14ac:dyDescent="0.25">
      <c r="A2467">
        <v>501405</v>
      </c>
      <c r="B2467" t="s">
        <v>870</v>
      </c>
      <c r="C2467" t="s">
        <v>241</v>
      </c>
      <c r="D2467" t="s">
        <v>242</v>
      </c>
      <c r="F2467" s="1">
        <v>43445.41777777778</v>
      </c>
      <c r="G2467">
        <v>1</v>
      </c>
      <c r="H2467">
        <v>654.30999999999995</v>
      </c>
      <c r="I2467">
        <v>654.30999999999995</v>
      </c>
      <c r="J2467">
        <v>26</v>
      </c>
      <c r="K2467" t="s">
        <v>863</v>
      </c>
      <c r="L2467">
        <v>2018</v>
      </c>
      <c r="M2467">
        <v>12</v>
      </c>
    </row>
    <row r="2468" spans="1:13" x14ac:dyDescent="0.25">
      <c r="A2468">
        <v>501405</v>
      </c>
      <c r="B2468" t="s">
        <v>870</v>
      </c>
      <c r="C2468" t="s">
        <v>241</v>
      </c>
      <c r="D2468" t="s">
        <v>242</v>
      </c>
      <c r="F2468" s="1">
        <v>43494.361608796295</v>
      </c>
      <c r="G2468">
        <v>1</v>
      </c>
      <c r="H2468">
        <v>654.30999999999995</v>
      </c>
      <c r="I2468">
        <v>654.30999999999995</v>
      </c>
      <c r="J2468">
        <v>26</v>
      </c>
      <c r="K2468" t="s">
        <v>863</v>
      </c>
      <c r="L2468">
        <v>2019</v>
      </c>
      <c r="M2468">
        <v>1</v>
      </c>
    </row>
    <row r="2469" spans="1:13" x14ac:dyDescent="0.25">
      <c r="A2469">
        <v>501405</v>
      </c>
      <c r="B2469" t="s">
        <v>870</v>
      </c>
      <c r="C2469" t="s">
        <v>241</v>
      </c>
      <c r="D2469" t="s">
        <v>242</v>
      </c>
      <c r="F2469" s="1">
        <v>43648.432928240742</v>
      </c>
      <c r="G2469">
        <v>1</v>
      </c>
      <c r="H2469">
        <v>654.30999999999995</v>
      </c>
      <c r="I2469">
        <v>654.30999999999995</v>
      </c>
      <c r="J2469">
        <v>26</v>
      </c>
      <c r="K2469" t="s">
        <v>863</v>
      </c>
      <c r="L2469">
        <v>2019</v>
      </c>
      <c r="M2469">
        <v>7</v>
      </c>
    </row>
    <row r="2470" spans="1:13" x14ac:dyDescent="0.25">
      <c r="A2470">
        <v>501405</v>
      </c>
      <c r="B2470" t="s">
        <v>870</v>
      </c>
      <c r="C2470" t="s">
        <v>241</v>
      </c>
      <c r="D2470" t="s">
        <v>242</v>
      </c>
      <c r="F2470" s="1">
        <v>43682.387916666667</v>
      </c>
      <c r="G2470">
        <v>1</v>
      </c>
      <c r="H2470">
        <v>654.30999999999995</v>
      </c>
      <c r="I2470">
        <v>654.30999999999995</v>
      </c>
      <c r="J2470">
        <v>26</v>
      </c>
      <c r="K2470" t="s">
        <v>863</v>
      </c>
      <c r="L2470">
        <v>2019</v>
      </c>
      <c r="M2470">
        <v>8</v>
      </c>
    </row>
    <row r="2471" spans="1:13" x14ac:dyDescent="0.25">
      <c r="A2471">
        <v>501405</v>
      </c>
      <c r="B2471" t="s">
        <v>870</v>
      </c>
      <c r="C2471" t="s">
        <v>241</v>
      </c>
      <c r="D2471" t="s">
        <v>242</v>
      </c>
      <c r="F2471" s="1">
        <v>43752.418298611112</v>
      </c>
      <c r="G2471">
        <v>1</v>
      </c>
      <c r="H2471">
        <v>654.30999999999995</v>
      </c>
      <c r="I2471">
        <v>654.30999999999995</v>
      </c>
      <c r="J2471">
        <v>26</v>
      </c>
      <c r="K2471" t="s">
        <v>863</v>
      </c>
      <c r="L2471">
        <v>2019</v>
      </c>
      <c r="M2471">
        <v>10</v>
      </c>
    </row>
    <row r="2472" spans="1:13" x14ac:dyDescent="0.25">
      <c r="A2472">
        <v>501405</v>
      </c>
      <c r="B2472" t="s">
        <v>870</v>
      </c>
      <c r="C2472" t="s">
        <v>241</v>
      </c>
      <c r="D2472" t="s">
        <v>242</v>
      </c>
      <c r="F2472" s="1">
        <v>43815.447199074071</v>
      </c>
      <c r="G2472">
        <v>1</v>
      </c>
      <c r="H2472">
        <v>654.30999999999995</v>
      </c>
      <c r="I2472">
        <v>654.30999999999995</v>
      </c>
      <c r="J2472">
        <v>26</v>
      </c>
      <c r="K2472" t="s">
        <v>863</v>
      </c>
      <c r="L2472">
        <v>2019</v>
      </c>
      <c r="M2472">
        <v>12</v>
      </c>
    </row>
    <row r="2473" spans="1:13" x14ac:dyDescent="0.25">
      <c r="A2473">
        <v>395997</v>
      </c>
      <c r="B2473" t="s">
        <v>279</v>
      </c>
      <c r="C2473" t="s">
        <v>241</v>
      </c>
      <c r="D2473" t="s">
        <v>269</v>
      </c>
      <c r="F2473" s="1">
        <v>43717.437951388885</v>
      </c>
      <c r="G2473">
        <v>4</v>
      </c>
      <c r="H2473">
        <v>94.74</v>
      </c>
      <c r="I2473">
        <v>378.97</v>
      </c>
      <c r="J2473">
        <v>26</v>
      </c>
      <c r="K2473" t="s">
        <v>863</v>
      </c>
      <c r="L2473">
        <v>2019</v>
      </c>
      <c r="M2473">
        <v>9</v>
      </c>
    </row>
    <row r="2474" spans="1:13" x14ac:dyDescent="0.25">
      <c r="A2474">
        <v>501163</v>
      </c>
      <c r="B2474" t="s">
        <v>280</v>
      </c>
      <c r="C2474" t="s">
        <v>241</v>
      </c>
      <c r="D2474" t="s">
        <v>269</v>
      </c>
      <c r="F2474" s="1">
        <v>43178.395231481481</v>
      </c>
      <c r="G2474">
        <v>1</v>
      </c>
      <c r="H2474">
        <v>665.02</v>
      </c>
      <c r="I2474">
        <v>665.02</v>
      </c>
      <c r="J2474">
        <v>26</v>
      </c>
      <c r="K2474" t="s">
        <v>863</v>
      </c>
      <c r="L2474">
        <v>2018</v>
      </c>
      <c r="M2474">
        <v>3</v>
      </c>
    </row>
    <row r="2475" spans="1:13" x14ac:dyDescent="0.25">
      <c r="A2475">
        <v>501163</v>
      </c>
      <c r="B2475" t="s">
        <v>280</v>
      </c>
      <c r="C2475" t="s">
        <v>241</v>
      </c>
      <c r="D2475" t="s">
        <v>269</v>
      </c>
      <c r="F2475" s="1">
        <v>43179.585532407407</v>
      </c>
      <c r="G2475">
        <v>1</v>
      </c>
      <c r="H2475">
        <v>665.02</v>
      </c>
      <c r="I2475">
        <v>665.02</v>
      </c>
      <c r="J2475">
        <v>26</v>
      </c>
      <c r="K2475" t="s">
        <v>863</v>
      </c>
      <c r="L2475">
        <v>2018</v>
      </c>
      <c r="M2475">
        <v>3</v>
      </c>
    </row>
    <row r="2476" spans="1:13" x14ac:dyDescent="0.25">
      <c r="A2476">
        <v>900240</v>
      </c>
      <c r="B2476" t="s">
        <v>282</v>
      </c>
      <c r="C2476" t="s">
        <v>115</v>
      </c>
      <c r="D2476" t="s">
        <v>257</v>
      </c>
      <c r="F2476" s="1">
        <v>43143.491793981484</v>
      </c>
      <c r="G2476">
        <v>3</v>
      </c>
      <c r="H2476">
        <v>67.760000000000005</v>
      </c>
      <c r="I2476">
        <v>203.28</v>
      </c>
      <c r="J2476">
        <v>26</v>
      </c>
      <c r="K2476" t="s">
        <v>863</v>
      </c>
      <c r="L2476">
        <v>2018</v>
      </c>
      <c r="M2476">
        <v>2</v>
      </c>
    </row>
    <row r="2477" spans="1:13" x14ac:dyDescent="0.25">
      <c r="A2477">
        <v>900240</v>
      </c>
      <c r="B2477" t="s">
        <v>282</v>
      </c>
      <c r="C2477" t="s">
        <v>115</v>
      </c>
      <c r="D2477" t="s">
        <v>257</v>
      </c>
      <c r="F2477" s="1">
        <v>43444.406342592592</v>
      </c>
      <c r="G2477">
        <v>3</v>
      </c>
      <c r="H2477">
        <v>67.760000000000005</v>
      </c>
      <c r="I2477">
        <v>203.28</v>
      </c>
      <c r="J2477">
        <v>26</v>
      </c>
      <c r="K2477" t="s">
        <v>863</v>
      </c>
      <c r="L2477">
        <v>2018</v>
      </c>
      <c r="M2477">
        <v>12</v>
      </c>
    </row>
    <row r="2478" spans="1:13" x14ac:dyDescent="0.25">
      <c r="A2478">
        <v>900240</v>
      </c>
      <c r="B2478" t="s">
        <v>282</v>
      </c>
      <c r="C2478" t="s">
        <v>115</v>
      </c>
      <c r="D2478" t="s">
        <v>257</v>
      </c>
      <c r="F2478" s="1">
        <v>43815.447199074071</v>
      </c>
      <c r="G2478">
        <v>6</v>
      </c>
      <c r="H2478">
        <v>67.760000000000005</v>
      </c>
      <c r="I2478">
        <v>406.56</v>
      </c>
      <c r="J2478">
        <v>26</v>
      </c>
      <c r="K2478" t="s">
        <v>863</v>
      </c>
      <c r="L2478">
        <v>2019</v>
      </c>
      <c r="M2478">
        <v>12</v>
      </c>
    </row>
    <row r="2479" spans="1:13" x14ac:dyDescent="0.25">
      <c r="A2479">
        <v>397622</v>
      </c>
      <c r="B2479" t="s">
        <v>283</v>
      </c>
      <c r="C2479" t="s">
        <v>241</v>
      </c>
      <c r="D2479" t="s">
        <v>242</v>
      </c>
      <c r="F2479" s="1">
        <v>43122.383391203701</v>
      </c>
      <c r="G2479">
        <v>4</v>
      </c>
      <c r="H2479">
        <v>138</v>
      </c>
      <c r="I2479">
        <v>552</v>
      </c>
      <c r="J2479">
        <v>26</v>
      </c>
      <c r="K2479" t="s">
        <v>863</v>
      </c>
      <c r="L2479">
        <v>2018</v>
      </c>
      <c r="M2479">
        <v>1</v>
      </c>
    </row>
    <row r="2480" spans="1:13" x14ac:dyDescent="0.25">
      <c r="A2480">
        <v>397622</v>
      </c>
      <c r="B2480" t="s">
        <v>283</v>
      </c>
      <c r="C2480" t="s">
        <v>241</v>
      </c>
      <c r="D2480" t="s">
        <v>242</v>
      </c>
      <c r="F2480" s="1">
        <v>43241.473043981481</v>
      </c>
      <c r="G2480">
        <v>2</v>
      </c>
      <c r="H2480">
        <v>138</v>
      </c>
      <c r="I2480">
        <v>276</v>
      </c>
      <c r="J2480">
        <v>26</v>
      </c>
      <c r="K2480" t="s">
        <v>863</v>
      </c>
      <c r="L2480">
        <v>2018</v>
      </c>
      <c r="M2480">
        <v>5</v>
      </c>
    </row>
    <row r="2481" spans="1:13" x14ac:dyDescent="0.25">
      <c r="A2481">
        <v>397622</v>
      </c>
      <c r="B2481" t="s">
        <v>283</v>
      </c>
      <c r="C2481" t="s">
        <v>241</v>
      </c>
      <c r="D2481" t="s">
        <v>242</v>
      </c>
      <c r="F2481" s="1">
        <v>43304.363703703704</v>
      </c>
      <c r="G2481">
        <v>4</v>
      </c>
      <c r="H2481">
        <v>138</v>
      </c>
      <c r="I2481">
        <v>552</v>
      </c>
      <c r="J2481">
        <v>26</v>
      </c>
      <c r="K2481" t="s">
        <v>863</v>
      </c>
      <c r="L2481">
        <v>2018</v>
      </c>
      <c r="M2481">
        <v>7</v>
      </c>
    </row>
    <row r="2482" spans="1:13" x14ac:dyDescent="0.25">
      <c r="A2482">
        <v>397622</v>
      </c>
      <c r="B2482" t="s">
        <v>283</v>
      </c>
      <c r="C2482" t="s">
        <v>241</v>
      </c>
      <c r="D2482" t="s">
        <v>242</v>
      </c>
      <c r="F2482" s="1">
        <v>43325.408946759257</v>
      </c>
      <c r="G2482">
        <v>2</v>
      </c>
      <c r="H2482">
        <v>138</v>
      </c>
      <c r="I2482">
        <v>276</v>
      </c>
      <c r="J2482">
        <v>26</v>
      </c>
      <c r="K2482" t="s">
        <v>863</v>
      </c>
      <c r="L2482">
        <v>2018</v>
      </c>
      <c r="M2482">
        <v>8</v>
      </c>
    </row>
    <row r="2483" spans="1:13" x14ac:dyDescent="0.25">
      <c r="A2483">
        <v>397622</v>
      </c>
      <c r="B2483" t="s">
        <v>283</v>
      </c>
      <c r="C2483" t="s">
        <v>241</v>
      </c>
      <c r="D2483" t="s">
        <v>242</v>
      </c>
      <c r="F2483" s="1">
        <v>43409.371145833335</v>
      </c>
      <c r="G2483">
        <v>6</v>
      </c>
      <c r="H2483">
        <v>138</v>
      </c>
      <c r="I2483">
        <v>828</v>
      </c>
      <c r="J2483">
        <v>26</v>
      </c>
      <c r="K2483" t="s">
        <v>863</v>
      </c>
      <c r="L2483">
        <v>2018</v>
      </c>
      <c r="M2483">
        <v>11</v>
      </c>
    </row>
    <row r="2484" spans="1:13" x14ac:dyDescent="0.25">
      <c r="A2484">
        <v>397622</v>
      </c>
      <c r="B2484" t="s">
        <v>283</v>
      </c>
      <c r="C2484" t="s">
        <v>241</v>
      </c>
      <c r="D2484" t="s">
        <v>242</v>
      </c>
      <c r="F2484" s="1">
        <v>43493.418622685182</v>
      </c>
      <c r="G2484">
        <v>4</v>
      </c>
      <c r="H2484">
        <v>138</v>
      </c>
      <c r="I2484">
        <v>552</v>
      </c>
      <c r="J2484">
        <v>26</v>
      </c>
      <c r="K2484" t="s">
        <v>863</v>
      </c>
      <c r="L2484">
        <v>2019</v>
      </c>
      <c r="M2484">
        <v>1</v>
      </c>
    </row>
    <row r="2485" spans="1:13" x14ac:dyDescent="0.25">
      <c r="A2485">
        <v>397622</v>
      </c>
      <c r="B2485" t="s">
        <v>283</v>
      </c>
      <c r="C2485" t="s">
        <v>241</v>
      </c>
      <c r="D2485" t="s">
        <v>242</v>
      </c>
      <c r="F2485" s="1">
        <v>43598.397986111115</v>
      </c>
      <c r="G2485">
        <v>6</v>
      </c>
      <c r="H2485">
        <v>138</v>
      </c>
      <c r="I2485">
        <v>828</v>
      </c>
      <c r="J2485">
        <v>26</v>
      </c>
      <c r="K2485" t="s">
        <v>863</v>
      </c>
      <c r="L2485">
        <v>2019</v>
      </c>
      <c r="M2485">
        <v>5</v>
      </c>
    </row>
    <row r="2486" spans="1:13" x14ac:dyDescent="0.25">
      <c r="A2486">
        <v>397622</v>
      </c>
      <c r="B2486" t="s">
        <v>283</v>
      </c>
      <c r="C2486" t="s">
        <v>241</v>
      </c>
      <c r="D2486" t="s">
        <v>242</v>
      </c>
      <c r="F2486" s="1">
        <v>43626.419710648152</v>
      </c>
      <c r="G2486">
        <v>2</v>
      </c>
      <c r="H2486">
        <v>138</v>
      </c>
      <c r="I2486">
        <v>276</v>
      </c>
      <c r="J2486">
        <v>26</v>
      </c>
      <c r="K2486" t="s">
        <v>863</v>
      </c>
      <c r="L2486">
        <v>2019</v>
      </c>
      <c r="M2486">
        <v>6</v>
      </c>
    </row>
    <row r="2487" spans="1:13" x14ac:dyDescent="0.25">
      <c r="A2487">
        <v>397622</v>
      </c>
      <c r="B2487" t="s">
        <v>283</v>
      </c>
      <c r="C2487" t="s">
        <v>241</v>
      </c>
      <c r="D2487" t="s">
        <v>242</v>
      </c>
      <c r="F2487" s="1">
        <v>43661.426249999997</v>
      </c>
      <c r="G2487">
        <v>6</v>
      </c>
      <c r="H2487">
        <v>138</v>
      </c>
      <c r="I2487">
        <v>828</v>
      </c>
      <c r="J2487">
        <v>26</v>
      </c>
      <c r="K2487" t="s">
        <v>863</v>
      </c>
      <c r="L2487">
        <v>2019</v>
      </c>
      <c r="M2487">
        <v>7</v>
      </c>
    </row>
    <row r="2488" spans="1:13" x14ac:dyDescent="0.25">
      <c r="A2488">
        <v>397622</v>
      </c>
      <c r="B2488" t="s">
        <v>283</v>
      </c>
      <c r="C2488" t="s">
        <v>241</v>
      </c>
      <c r="D2488" t="s">
        <v>242</v>
      </c>
      <c r="F2488" s="1">
        <v>43682.387916666667</v>
      </c>
      <c r="G2488">
        <v>8</v>
      </c>
      <c r="H2488">
        <v>138</v>
      </c>
      <c r="I2488">
        <v>1104</v>
      </c>
      <c r="J2488">
        <v>26</v>
      </c>
      <c r="K2488" t="s">
        <v>863</v>
      </c>
      <c r="L2488">
        <v>2019</v>
      </c>
      <c r="M2488">
        <v>8</v>
      </c>
    </row>
    <row r="2489" spans="1:13" x14ac:dyDescent="0.25">
      <c r="A2489">
        <v>397622</v>
      </c>
      <c r="B2489" t="s">
        <v>283</v>
      </c>
      <c r="C2489" t="s">
        <v>241</v>
      </c>
      <c r="D2489" t="s">
        <v>242</v>
      </c>
      <c r="F2489" s="1">
        <v>43717.437951388885</v>
      </c>
      <c r="G2489">
        <v>6</v>
      </c>
      <c r="H2489">
        <v>138</v>
      </c>
      <c r="I2489">
        <v>828</v>
      </c>
      <c r="J2489">
        <v>26</v>
      </c>
      <c r="K2489" t="s">
        <v>863</v>
      </c>
      <c r="L2489">
        <v>2019</v>
      </c>
      <c r="M2489">
        <v>9</v>
      </c>
    </row>
    <row r="2490" spans="1:13" x14ac:dyDescent="0.25">
      <c r="A2490">
        <v>397622</v>
      </c>
      <c r="B2490" t="s">
        <v>283</v>
      </c>
      <c r="C2490" t="s">
        <v>241</v>
      </c>
      <c r="D2490" t="s">
        <v>242</v>
      </c>
      <c r="F2490" s="1">
        <v>43752.418298611112</v>
      </c>
      <c r="G2490">
        <v>8</v>
      </c>
      <c r="H2490">
        <v>138</v>
      </c>
      <c r="I2490">
        <v>1104</v>
      </c>
      <c r="J2490">
        <v>26</v>
      </c>
      <c r="K2490" t="s">
        <v>863</v>
      </c>
      <c r="L2490">
        <v>2019</v>
      </c>
      <c r="M2490">
        <v>10</v>
      </c>
    </row>
    <row r="2491" spans="1:13" x14ac:dyDescent="0.25">
      <c r="A2491">
        <v>397622</v>
      </c>
      <c r="B2491" t="s">
        <v>283</v>
      </c>
      <c r="C2491" t="s">
        <v>241</v>
      </c>
      <c r="D2491" t="s">
        <v>242</v>
      </c>
      <c r="F2491" s="1">
        <v>43780.399155092593</v>
      </c>
      <c r="G2491">
        <v>6</v>
      </c>
      <c r="H2491">
        <v>138</v>
      </c>
      <c r="I2491">
        <v>828</v>
      </c>
      <c r="J2491">
        <v>26</v>
      </c>
      <c r="K2491" t="s">
        <v>863</v>
      </c>
      <c r="L2491">
        <v>2019</v>
      </c>
      <c r="M2491">
        <v>11</v>
      </c>
    </row>
    <row r="2492" spans="1:13" x14ac:dyDescent="0.25">
      <c r="A2492">
        <v>397622</v>
      </c>
      <c r="B2492" t="s">
        <v>283</v>
      </c>
      <c r="C2492" t="s">
        <v>241</v>
      </c>
      <c r="D2492" t="s">
        <v>242</v>
      </c>
      <c r="F2492" s="1">
        <v>43815.447199074071</v>
      </c>
      <c r="G2492">
        <v>6</v>
      </c>
      <c r="H2492">
        <v>138</v>
      </c>
      <c r="I2492">
        <v>828</v>
      </c>
      <c r="J2492">
        <v>26</v>
      </c>
      <c r="K2492" t="s">
        <v>863</v>
      </c>
      <c r="L2492">
        <v>2019</v>
      </c>
      <c r="M2492">
        <v>12</v>
      </c>
    </row>
    <row r="2493" spans="1:13" x14ac:dyDescent="0.25">
      <c r="A2493">
        <v>501596</v>
      </c>
      <c r="B2493" t="s">
        <v>287</v>
      </c>
      <c r="C2493" t="s">
        <v>115</v>
      </c>
      <c r="D2493" t="s">
        <v>19</v>
      </c>
      <c r="F2493" s="1">
        <v>43175.381793981483</v>
      </c>
      <c r="G2493">
        <v>1</v>
      </c>
      <c r="H2493">
        <v>113.26</v>
      </c>
      <c r="I2493">
        <v>113.26</v>
      </c>
      <c r="J2493">
        <v>26</v>
      </c>
      <c r="K2493" t="s">
        <v>863</v>
      </c>
      <c r="L2493">
        <v>2018</v>
      </c>
      <c r="M2493">
        <v>3</v>
      </c>
    </row>
    <row r="2494" spans="1:13" x14ac:dyDescent="0.25">
      <c r="A2494">
        <v>501596</v>
      </c>
      <c r="B2494" t="s">
        <v>287</v>
      </c>
      <c r="C2494" t="s">
        <v>115</v>
      </c>
      <c r="D2494" t="s">
        <v>19</v>
      </c>
      <c r="F2494" s="1">
        <v>43518.363483796296</v>
      </c>
      <c r="G2494">
        <v>1</v>
      </c>
      <c r="H2494">
        <v>113.26</v>
      </c>
      <c r="I2494">
        <v>113.26</v>
      </c>
      <c r="J2494">
        <v>26</v>
      </c>
      <c r="K2494" t="s">
        <v>863</v>
      </c>
      <c r="L2494">
        <v>2019</v>
      </c>
      <c r="M2494">
        <v>2</v>
      </c>
    </row>
    <row r="2495" spans="1:13" x14ac:dyDescent="0.25">
      <c r="A2495">
        <v>849829</v>
      </c>
      <c r="B2495" t="s">
        <v>410</v>
      </c>
      <c r="C2495" t="s">
        <v>14</v>
      </c>
      <c r="D2495" t="s">
        <v>54</v>
      </c>
      <c r="E2495" t="s">
        <v>73</v>
      </c>
      <c r="F2495" s="1">
        <v>43196.369062500002</v>
      </c>
      <c r="G2495">
        <v>1</v>
      </c>
      <c r="H2495">
        <v>59.49</v>
      </c>
      <c r="I2495">
        <v>59.49</v>
      </c>
      <c r="J2495">
        <v>26</v>
      </c>
      <c r="K2495" t="s">
        <v>863</v>
      </c>
      <c r="L2495">
        <v>2018</v>
      </c>
      <c r="M2495">
        <v>4</v>
      </c>
    </row>
    <row r="2496" spans="1:13" x14ac:dyDescent="0.25">
      <c r="A2496">
        <v>207899</v>
      </c>
      <c r="B2496" t="s">
        <v>412</v>
      </c>
      <c r="C2496" t="s">
        <v>14</v>
      </c>
      <c r="D2496" t="s">
        <v>19</v>
      </c>
      <c r="E2496" t="s">
        <v>73</v>
      </c>
      <c r="F2496" s="1">
        <v>43441.423854166664</v>
      </c>
      <c r="G2496">
        <v>2</v>
      </c>
      <c r="H2496">
        <v>61.71</v>
      </c>
      <c r="I2496">
        <v>123.42</v>
      </c>
      <c r="J2496">
        <v>26</v>
      </c>
      <c r="K2496" t="s">
        <v>863</v>
      </c>
      <c r="L2496">
        <v>2018</v>
      </c>
      <c r="M2496">
        <v>12</v>
      </c>
    </row>
    <row r="2497" spans="1:13" x14ac:dyDescent="0.25">
      <c r="A2497">
        <v>207899</v>
      </c>
      <c r="B2497" t="s">
        <v>412</v>
      </c>
      <c r="C2497" t="s">
        <v>14</v>
      </c>
      <c r="D2497" t="s">
        <v>19</v>
      </c>
      <c r="E2497" t="s">
        <v>73</v>
      </c>
      <c r="F2497" s="1">
        <v>43580.423414351855</v>
      </c>
      <c r="G2497">
        <v>1</v>
      </c>
      <c r="H2497">
        <v>66.92</v>
      </c>
      <c r="I2497">
        <v>66.92</v>
      </c>
      <c r="J2497">
        <v>26</v>
      </c>
      <c r="K2497" t="s">
        <v>863</v>
      </c>
      <c r="L2497">
        <v>2019</v>
      </c>
      <c r="M2497">
        <v>4</v>
      </c>
    </row>
    <row r="2498" spans="1:13" x14ac:dyDescent="0.25">
      <c r="A2498">
        <v>157608</v>
      </c>
      <c r="B2498" t="s">
        <v>413</v>
      </c>
      <c r="C2498" t="s">
        <v>14</v>
      </c>
      <c r="D2498" t="s">
        <v>19</v>
      </c>
      <c r="E2498" t="s">
        <v>73</v>
      </c>
      <c r="F2498" s="1">
        <v>43658.380787037036</v>
      </c>
      <c r="G2498">
        <v>1</v>
      </c>
      <c r="H2498">
        <v>69.34</v>
      </c>
      <c r="I2498">
        <v>69.34</v>
      </c>
      <c r="J2498">
        <v>26</v>
      </c>
      <c r="K2498" t="s">
        <v>863</v>
      </c>
      <c r="L2498">
        <v>2019</v>
      </c>
      <c r="M2498">
        <v>7</v>
      </c>
    </row>
    <row r="2499" spans="1:13" x14ac:dyDescent="0.25">
      <c r="A2499">
        <v>157608</v>
      </c>
      <c r="B2499" t="s">
        <v>413</v>
      </c>
      <c r="C2499" t="s">
        <v>14</v>
      </c>
      <c r="D2499" t="s">
        <v>19</v>
      </c>
      <c r="E2499" t="s">
        <v>73</v>
      </c>
      <c r="F2499" s="1">
        <v>43735.413807870369</v>
      </c>
      <c r="G2499">
        <v>1</v>
      </c>
      <c r="H2499">
        <v>100.25</v>
      </c>
      <c r="I2499">
        <v>100.25</v>
      </c>
      <c r="J2499">
        <v>26</v>
      </c>
      <c r="K2499" t="s">
        <v>863</v>
      </c>
      <c r="L2499">
        <v>2019</v>
      </c>
      <c r="M2499">
        <v>9</v>
      </c>
    </row>
    <row r="2500" spans="1:13" x14ac:dyDescent="0.25">
      <c r="A2500">
        <v>501679</v>
      </c>
      <c r="B2500" t="s">
        <v>871</v>
      </c>
      <c r="C2500" t="s">
        <v>14</v>
      </c>
      <c r="D2500" t="s">
        <v>470</v>
      </c>
      <c r="F2500" s="1">
        <v>43143.491793981484</v>
      </c>
      <c r="G2500">
        <v>1</v>
      </c>
      <c r="H2500">
        <v>242.96</v>
      </c>
      <c r="I2500">
        <v>242.96</v>
      </c>
      <c r="J2500">
        <v>26</v>
      </c>
      <c r="K2500" t="s">
        <v>863</v>
      </c>
      <c r="L2500">
        <v>2018</v>
      </c>
      <c r="M2500">
        <v>2</v>
      </c>
    </row>
    <row r="2501" spans="1:13" x14ac:dyDescent="0.25">
      <c r="A2501">
        <v>501679</v>
      </c>
      <c r="B2501" t="s">
        <v>871</v>
      </c>
      <c r="C2501" t="s">
        <v>14</v>
      </c>
      <c r="D2501" t="s">
        <v>470</v>
      </c>
      <c r="F2501" s="1">
        <v>43304.363703703704</v>
      </c>
      <c r="G2501">
        <v>2</v>
      </c>
      <c r="H2501">
        <v>213.24</v>
      </c>
      <c r="I2501">
        <v>426.48</v>
      </c>
      <c r="J2501">
        <v>26</v>
      </c>
      <c r="K2501" t="s">
        <v>863</v>
      </c>
      <c r="L2501">
        <v>2018</v>
      </c>
      <c r="M2501">
        <v>7</v>
      </c>
    </row>
    <row r="2502" spans="1:13" x14ac:dyDescent="0.25">
      <c r="A2502">
        <v>501679</v>
      </c>
      <c r="B2502" t="s">
        <v>871</v>
      </c>
      <c r="C2502" t="s">
        <v>14</v>
      </c>
      <c r="D2502" t="s">
        <v>470</v>
      </c>
      <c r="F2502" s="1">
        <v>43717.437951388885</v>
      </c>
      <c r="G2502">
        <v>2</v>
      </c>
      <c r="H2502">
        <v>264.8</v>
      </c>
      <c r="I2502">
        <v>529.6</v>
      </c>
      <c r="J2502">
        <v>26</v>
      </c>
      <c r="K2502" t="s">
        <v>863</v>
      </c>
      <c r="L2502">
        <v>2019</v>
      </c>
      <c r="M2502">
        <v>9</v>
      </c>
    </row>
    <row r="2503" spans="1:13" x14ac:dyDescent="0.25">
      <c r="A2503">
        <v>921176</v>
      </c>
      <c r="B2503" t="s">
        <v>480</v>
      </c>
      <c r="C2503" t="s">
        <v>14</v>
      </c>
      <c r="D2503" t="s">
        <v>470</v>
      </c>
      <c r="F2503" s="1">
        <v>43122.383391203701</v>
      </c>
      <c r="G2503">
        <v>2</v>
      </c>
      <c r="H2503">
        <v>162.16999999999999</v>
      </c>
      <c r="I2503">
        <v>324.33999999999997</v>
      </c>
      <c r="J2503">
        <v>26</v>
      </c>
      <c r="K2503" t="s">
        <v>863</v>
      </c>
      <c r="L2503">
        <v>2018</v>
      </c>
      <c r="M2503">
        <v>1</v>
      </c>
    </row>
    <row r="2504" spans="1:13" x14ac:dyDescent="0.25">
      <c r="A2504">
        <v>921176</v>
      </c>
      <c r="B2504" t="s">
        <v>480</v>
      </c>
      <c r="C2504" t="s">
        <v>14</v>
      </c>
      <c r="D2504" t="s">
        <v>470</v>
      </c>
      <c r="F2504" s="1">
        <v>43364.393113425926</v>
      </c>
      <c r="G2504">
        <v>2</v>
      </c>
      <c r="H2504">
        <v>162.33000000000001</v>
      </c>
      <c r="I2504">
        <v>324.64999999999998</v>
      </c>
      <c r="J2504">
        <v>26</v>
      </c>
      <c r="K2504" t="s">
        <v>863</v>
      </c>
      <c r="L2504">
        <v>2018</v>
      </c>
      <c r="M2504">
        <v>9</v>
      </c>
    </row>
    <row r="2505" spans="1:13" x14ac:dyDescent="0.25">
      <c r="A2505">
        <v>930404</v>
      </c>
      <c r="B2505" t="s">
        <v>481</v>
      </c>
      <c r="C2505" t="s">
        <v>14</v>
      </c>
      <c r="D2505" t="s">
        <v>470</v>
      </c>
      <c r="F2505" s="1">
        <v>43143.491793981484</v>
      </c>
      <c r="G2505">
        <v>1</v>
      </c>
      <c r="H2505">
        <v>617.1</v>
      </c>
      <c r="I2505">
        <v>617.1</v>
      </c>
      <c r="J2505">
        <v>26</v>
      </c>
      <c r="K2505" t="s">
        <v>863</v>
      </c>
      <c r="L2505">
        <v>2018</v>
      </c>
      <c r="M2505">
        <v>2</v>
      </c>
    </row>
    <row r="2506" spans="1:13" x14ac:dyDescent="0.25">
      <c r="A2506">
        <v>930404</v>
      </c>
      <c r="B2506" t="s">
        <v>481</v>
      </c>
      <c r="C2506" t="s">
        <v>14</v>
      </c>
      <c r="D2506" t="s">
        <v>470</v>
      </c>
      <c r="F2506" s="1">
        <v>43304.363703703704</v>
      </c>
      <c r="G2506">
        <v>2</v>
      </c>
      <c r="H2506">
        <v>617.1</v>
      </c>
      <c r="I2506">
        <v>1234.2</v>
      </c>
      <c r="J2506">
        <v>26</v>
      </c>
      <c r="K2506" t="s">
        <v>863</v>
      </c>
      <c r="L2506">
        <v>2018</v>
      </c>
      <c r="M2506">
        <v>7</v>
      </c>
    </row>
    <row r="2507" spans="1:13" x14ac:dyDescent="0.25">
      <c r="A2507">
        <v>930404</v>
      </c>
      <c r="B2507" t="s">
        <v>481</v>
      </c>
      <c r="C2507" t="s">
        <v>14</v>
      </c>
      <c r="D2507" t="s">
        <v>470</v>
      </c>
      <c r="F2507" s="1">
        <v>43364.393113425926</v>
      </c>
      <c r="G2507">
        <v>1</v>
      </c>
      <c r="H2507">
        <v>617.1</v>
      </c>
      <c r="I2507">
        <v>617.1</v>
      </c>
      <c r="J2507">
        <v>26</v>
      </c>
      <c r="K2507" t="s">
        <v>863</v>
      </c>
      <c r="L2507">
        <v>2018</v>
      </c>
      <c r="M2507">
        <v>9</v>
      </c>
    </row>
    <row r="2508" spans="1:13" x14ac:dyDescent="0.25">
      <c r="A2508">
        <v>930404</v>
      </c>
      <c r="B2508" t="s">
        <v>481</v>
      </c>
      <c r="C2508" t="s">
        <v>14</v>
      </c>
      <c r="D2508" t="s">
        <v>470</v>
      </c>
      <c r="F2508" s="1">
        <v>43444.406342592592</v>
      </c>
      <c r="G2508">
        <v>1</v>
      </c>
      <c r="H2508">
        <v>617.1</v>
      </c>
      <c r="I2508">
        <v>617.1</v>
      </c>
      <c r="J2508">
        <v>26</v>
      </c>
      <c r="K2508" t="s">
        <v>863</v>
      </c>
      <c r="L2508">
        <v>2018</v>
      </c>
      <c r="M2508">
        <v>12</v>
      </c>
    </row>
    <row r="2509" spans="1:13" x14ac:dyDescent="0.25">
      <c r="A2509">
        <v>930404</v>
      </c>
      <c r="B2509" t="s">
        <v>481</v>
      </c>
      <c r="C2509" t="s">
        <v>14</v>
      </c>
      <c r="D2509" t="s">
        <v>470</v>
      </c>
      <c r="F2509" s="1">
        <v>43542.59238425926</v>
      </c>
      <c r="G2509">
        <v>2</v>
      </c>
      <c r="H2509">
        <v>617.1</v>
      </c>
      <c r="I2509">
        <v>1234.2</v>
      </c>
      <c r="J2509">
        <v>26</v>
      </c>
      <c r="K2509" t="s">
        <v>863</v>
      </c>
      <c r="L2509">
        <v>2019</v>
      </c>
      <c r="M2509">
        <v>3</v>
      </c>
    </row>
    <row r="2510" spans="1:13" x14ac:dyDescent="0.25">
      <c r="A2510">
        <v>930404</v>
      </c>
      <c r="B2510" t="s">
        <v>481</v>
      </c>
      <c r="C2510" t="s">
        <v>14</v>
      </c>
      <c r="D2510" t="s">
        <v>470</v>
      </c>
      <c r="F2510" s="1">
        <v>43626.419710648152</v>
      </c>
      <c r="G2510">
        <v>1</v>
      </c>
      <c r="H2510">
        <v>617.1</v>
      </c>
      <c r="I2510">
        <v>617.1</v>
      </c>
      <c r="J2510">
        <v>26</v>
      </c>
      <c r="K2510" t="s">
        <v>863</v>
      </c>
      <c r="L2510">
        <v>2019</v>
      </c>
      <c r="M2510">
        <v>6</v>
      </c>
    </row>
    <row r="2511" spans="1:13" x14ac:dyDescent="0.25">
      <c r="A2511">
        <v>930404</v>
      </c>
      <c r="B2511" t="s">
        <v>481</v>
      </c>
      <c r="C2511" t="s">
        <v>14</v>
      </c>
      <c r="D2511" t="s">
        <v>470</v>
      </c>
      <c r="F2511" s="1">
        <v>43717.437951388885</v>
      </c>
      <c r="G2511">
        <v>1</v>
      </c>
      <c r="H2511">
        <v>617.1</v>
      </c>
      <c r="I2511">
        <v>617.1</v>
      </c>
      <c r="J2511">
        <v>26</v>
      </c>
      <c r="K2511" t="s">
        <v>863</v>
      </c>
      <c r="L2511">
        <v>2019</v>
      </c>
      <c r="M2511">
        <v>9</v>
      </c>
    </row>
    <row r="2512" spans="1:13" x14ac:dyDescent="0.25">
      <c r="A2512">
        <v>930404</v>
      </c>
      <c r="B2512" t="s">
        <v>481</v>
      </c>
      <c r="C2512" t="s">
        <v>14</v>
      </c>
      <c r="D2512" t="s">
        <v>470</v>
      </c>
      <c r="F2512" s="1">
        <v>43759.59003472222</v>
      </c>
      <c r="G2512">
        <v>1</v>
      </c>
      <c r="H2512">
        <v>617.1</v>
      </c>
      <c r="I2512">
        <v>617.1</v>
      </c>
      <c r="J2512">
        <v>26</v>
      </c>
      <c r="K2512" t="s">
        <v>863</v>
      </c>
      <c r="L2512">
        <v>2019</v>
      </c>
      <c r="M2512">
        <v>10</v>
      </c>
    </row>
    <row r="2513" spans="1:13" x14ac:dyDescent="0.25">
      <c r="A2513">
        <v>930404</v>
      </c>
      <c r="B2513" t="s">
        <v>481</v>
      </c>
      <c r="C2513" t="s">
        <v>14</v>
      </c>
      <c r="D2513" t="s">
        <v>470</v>
      </c>
      <c r="F2513" s="1">
        <v>43780.399155092593</v>
      </c>
      <c r="G2513">
        <v>1</v>
      </c>
      <c r="H2513">
        <v>617.1</v>
      </c>
      <c r="I2513">
        <v>617.1</v>
      </c>
      <c r="J2513">
        <v>26</v>
      </c>
      <c r="K2513" t="s">
        <v>863</v>
      </c>
      <c r="L2513">
        <v>2019</v>
      </c>
      <c r="M2513">
        <v>11</v>
      </c>
    </row>
    <row r="2514" spans="1:13" x14ac:dyDescent="0.25">
      <c r="A2514">
        <v>100498</v>
      </c>
      <c r="B2514" t="s">
        <v>539</v>
      </c>
      <c r="C2514" t="s">
        <v>14</v>
      </c>
      <c r="D2514" t="s">
        <v>19</v>
      </c>
      <c r="E2514" t="s">
        <v>540</v>
      </c>
      <c r="F2514" s="1">
        <v>43196.369062500002</v>
      </c>
      <c r="G2514">
        <v>2</v>
      </c>
      <c r="H2514">
        <v>109.59</v>
      </c>
      <c r="I2514">
        <v>219.18</v>
      </c>
      <c r="J2514">
        <v>26</v>
      </c>
      <c r="K2514" t="s">
        <v>863</v>
      </c>
      <c r="L2514">
        <v>2018</v>
      </c>
      <c r="M2514">
        <v>4</v>
      </c>
    </row>
    <row r="2515" spans="1:13" x14ac:dyDescent="0.25">
      <c r="A2515">
        <v>100498</v>
      </c>
      <c r="B2515" t="s">
        <v>539</v>
      </c>
      <c r="C2515" t="s">
        <v>14</v>
      </c>
      <c r="D2515" t="s">
        <v>19</v>
      </c>
      <c r="E2515" t="s">
        <v>540</v>
      </c>
      <c r="F2515" s="1">
        <v>43322.407604166663</v>
      </c>
      <c r="G2515">
        <v>2</v>
      </c>
      <c r="H2515">
        <v>108.75</v>
      </c>
      <c r="I2515">
        <v>217.5</v>
      </c>
      <c r="J2515">
        <v>26</v>
      </c>
      <c r="K2515" t="s">
        <v>863</v>
      </c>
      <c r="L2515">
        <v>2018</v>
      </c>
      <c r="M2515">
        <v>8</v>
      </c>
    </row>
    <row r="2516" spans="1:13" x14ac:dyDescent="0.25">
      <c r="A2516">
        <v>100498</v>
      </c>
      <c r="B2516" t="s">
        <v>539</v>
      </c>
      <c r="C2516" t="s">
        <v>14</v>
      </c>
      <c r="D2516" t="s">
        <v>19</v>
      </c>
      <c r="E2516" t="s">
        <v>540</v>
      </c>
      <c r="F2516" s="1">
        <v>43469.368101851855</v>
      </c>
      <c r="G2516">
        <v>2</v>
      </c>
      <c r="H2516">
        <v>108.75</v>
      </c>
      <c r="I2516">
        <v>217.5</v>
      </c>
      <c r="J2516">
        <v>26</v>
      </c>
      <c r="K2516" t="s">
        <v>863</v>
      </c>
      <c r="L2516">
        <v>2019</v>
      </c>
      <c r="M2516">
        <v>1</v>
      </c>
    </row>
    <row r="2517" spans="1:13" x14ac:dyDescent="0.25">
      <c r="A2517">
        <v>100498</v>
      </c>
      <c r="B2517" t="s">
        <v>539</v>
      </c>
      <c r="C2517" t="s">
        <v>14</v>
      </c>
      <c r="D2517" t="s">
        <v>19</v>
      </c>
      <c r="E2517" t="s">
        <v>540</v>
      </c>
      <c r="F2517" s="1">
        <v>43539.400381944448</v>
      </c>
      <c r="G2517">
        <v>2</v>
      </c>
      <c r="H2517">
        <v>108.75</v>
      </c>
      <c r="I2517">
        <v>217.5</v>
      </c>
      <c r="J2517">
        <v>26</v>
      </c>
      <c r="K2517" t="s">
        <v>863</v>
      </c>
      <c r="L2517">
        <v>2019</v>
      </c>
      <c r="M2517">
        <v>3</v>
      </c>
    </row>
    <row r="2518" spans="1:13" x14ac:dyDescent="0.25">
      <c r="A2518">
        <v>237329</v>
      </c>
      <c r="B2518" t="s">
        <v>539</v>
      </c>
      <c r="C2518" t="s">
        <v>14</v>
      </c>
      <c r="D2518" t="s">
        <v>19</v>
      </c>
      <c r="E2518" t="s">
        <v>540</v>
      </c>
      <c r="F2518" s="1">
        <v>43749.376226851855</v>
      </c>
      <c r="G2518">
        <v>2</v>
      </c>
      <c r="H2518">
        <v>108.64</v>
      </c>
      <c r="I2518">
        <v>217.28</v>
      </c>
      <c r="J2518">
        <v>26</v>
      </c>
      <c r="K2518" t="s">
        <v>863</v>
      </c>
      <c r="L2518">
        <v>2019</v>
      </c>
      <c r="M2518">
        <v>10</v>
      </c>
    </row>
    <row r="2519" spans="1:13" x14ac:dyDescent="0.25">
      <c r="A2519">
        <v>102684</v>
      </c>
      <c r="B2519" t="s">
        <v>551</v>
      </c>
      <c r="C2519" t="s">
        <v>14</v>
      </c>
      <c r="D2519" t="s">
        <v>19</v>
      </c>
      <c r="E2519" t="s">
        <v>552</v>
      </c>
      <c r="F2519" s="1">
        <v>43413.39775462963</v>
      </c>
      <c r="G2519">
        <v>10</v>
      </c>
      <c r="H2519">
        <v>104.23</v>
      </c>
      <c r="I2519">
        <v>1042.3</v>
      </c>
      <c r="J2519">
        <v>26</v>
      </c>
      <c r="K2519" t="s">
        <v>863</v>
      </c>
      <c r="L2519">
        <v>2018</v>
      </c>
      <c r="M2519">
        <v>11</v>
      </c>
    </row>
    <row r="2520" spans="1:13" x14ac:dyDescent="0.25">
      <c r="A2520">
        <v>100502</v>
      </c>
      <c r="B2520" t="s">
        <v>553</v>
      </c>
      <c r="C2520" t="s">
        <v>14</v>
      </c>
      <c r="D2520" t="s">
        <v>19</v>
      </c>
      <c r="E2520" t="s">
        <v>552</v>
      </c>
      <c r="F2520" s="1">
        <v>43413.39775462963</v>
      </c>
      <c r="G2520">
        <v>1</v>
      </c>
      <c r="H2520">
        <v>238.66</v>
      </c>
      <c r="I2520">
        <v>238.66</v>
      </c>
      <c r="J2520">
        <v>26</v>
      </c>
      <c r="K2520" t="s">
        <v>863</v>
      </c>
      <c r="L2520">
        <v>2018</v>
      </c>
      <c r="M2520">
        <v>11</v>
      </c>
    </row>
    <row r="2521" spans="1:13" x14ac:dyDescent="0.25">
      <c r="A2521">
        <v>100502</v>
      </c>
      <c r="B2521" t="s">
        <v>553</v>
      </c>
      <c r="C2521" t="s">
        <v>14</v>
      </c>
      <c r="D2521" t="s">
        <v>19</v>
      </c>
      <c r="E2521" t="s">
        <v>552</v>
      </c>
      <c r="F2521" s="1">
        <v>43580.423414351855</v>
      </c>
      <c r="G2521">
        <v>2</v>
      </c>
      <c r="H2521">
        <v>269.26</v>
      </c>
      <c r="I2521">
        <v>538.52</v>
      </c>
      <c r="J2521">
        <v>26</v>
      </c>
      <c r="K2521" t="s">
        <v>863</v>
      </c>
      <c r="L2521">
        <v>2019</v>
      </c>
      <c r="M2521">
        <v>4</v>
      </c>
    </row>
    <row r="2522" spans="1:13" x14ac:dyDescent="0.25">
      <c r="A2522">
        <v>100502</v>
      </c>
      <c r="B2522" t="s">
        <v>553</v>
      </c>
      <c r="C2522" t="s">
        <v>14</v>
      </c>
      <c r="D2522" t="s">
        <v>19</v>
      </c>
      <c r="E2522" t="s">
        <v>552</v>
      </c>
      <c r="F2522" s="1">
        <v>43658.380787037036</v>
      </c>
      <c r="G2522">
        <v>1</v>
      </c>
      <c r="H2522">
        <v>269.02</v>
      </c>
      <c r="I2522">
        <v>269.02</v>
      </c>
      <c r="J2522">
        <v>26</v>
      </c>
      <c r="K2522" t="s">
        <v>863</v>
      </c>
      <c r="L2522">
        <v>2019</v>
      </c>
      <c r="M2522">
        <v>7</v>
      </c>
    </row>
    <row r="2523" spans="1:13" x14ac:dyDescent="0.25">
      <c r="A2523">
        <v>102684</v>
      </c>
      <c r="B2523" t="s">
        <v>551</v>
      </c>
      <c r="C2523" t="s">
        <v>14</v>
      </c>
      <c r="D2523" t="s">
        <v>19</v>
      </c>
      <c r="E2523" t="s">
        <v>552</v>
      </c>
      <c r="F2523" s="1">
        <v>43692.576365740744</v>
      </c>
      <c r="G2523">
        <v>5</v>
      </c>
      <c r="H2523">
        <v>109.66</v>
      </c>
      <c r="I2523">
        <v>548.29999999999995</v>
      </c>
      <c r="J2523">
        <v>26</v>
      </c>
      <c r="K2523" t="s">
        <v>863</v>
      </c>
      <c r="L2523">
        <v>2019</v>
      </c>
      <c r="M2523">
        <v>8</v>
      </c>
    </row>
    <row r="2524" spans="1:13" x14ac:dyDescent="0.25">
      <c r="A2524">
        <v>100502</v>
      </c>
      <c r="B2524" t="s">
        <v>553</v>
      </c>
      <c r="C2524" t="s">
        <v>14</v>
      </c>
      <c r="D2524" t="s">
        <v>19</v>
      </c>
      <c r="E2524" t="s">
        <v>552</v>
      </c>
      <c r="F2524" s="1">
        <v>43714.394513888888</v>
      </c>
      <c r="G2524">
        <v>1</v>
      </c>
      <c r="H2524">
        <v>268.94</v>
      </c>
      <c r="I2524">
        <v>268.94</v>
      </c>
      <c r="J2524">
        <v>26</v>
      </c>
      <c r="K2524" t="s">
        <v>863</v>
      </c>
      <c r="L2524">
        <v>2019</v>
      </c>
      <c r="M2524">
        <v>9</v>
      </c>
    </row>
    <row r="2525" spans="1:13" x14ac:dyDescent="0.25">
      <c r="A2525">
        <v>100502</v>
      </c>
      <c r="B2525" t="s">
        <v>553</v>
      </c>
      <c r="C2525" t="s">
        <v>14</v>
      </c>
      <c r="D2525" t="s">
        <v>19</v>
      </c>
      <c r="E2525" t="s">
        <v>552</v>
      </c>
      <c r="F2525" s="1">
        <v>43812.346712962964</v>
      </c>
      <c r="G2525">
        <v>2</v>
      </c>
      <c r="H2525">
        <v>266.64</v>
      </c>
      <c r="I2525">
        <v>533.28</v>
      </c>
      <c r="J2525">
        <v>26</v>
      </c>
      <c r="K2525" t="s">
        <v>863</v>
      </c>
      <c r="L2525">
        <v>2019</v>
      </c>
      <c r="M2525">
        <v>12</v>
      </c>
    </row>
    <row r="2526" spans="1:13" x14ac:dyDescent="0.25">
      <c r="A2526">
        <v>396642</v>
      </c>
      <c r="B2526" t="s">
        <v>872</v>
      </c>
      <c r="C2526" t="s">
        <v>14</v>
      </c>
      <c r="D2526" t="s">
        <v>873</v>
      </c>
      <c r="F2526" s="1">
        <v>43444.406342592592</v>
      </c>
      <c r="G2526">
        <v>2</v>
      </c>
      <c r="H2526">
        <v>0.17</v>
      </c>
      <c r="I2526">
        <v>0.33</v>
      </c>
      <c r="J2526">
        <v>26</v>
      </c>
      <c r="K2526" t="s">
        <v>863</v>
      </c>
      <c r="L2526">
        <v>2018</v>
      </c>
      <c r="M2526">
        <v>12</v>
      </c>
    </row>
    <row r="2527" spans="1:13" x14ac:dyDescent="0.25">
      <c r="A2527">
        <v>107981</v>
      </c>
      <c r="B2527" t="s">
        <v>613</v>
      </c>
      <c r="C2527" t="s">
        <v>14</v>
      </c>
      <c r="D2527" t="s">
        <v>19</v>
      </c>
      <c r="E2527" t="s">
        <v>555</v>
      </c>
      <c r="F2527" s="1">
        <v>43322.407604166663</v>
      </c>
      <c r="G2527">
        <v>2</v>
      </c>
      <c r="H2527">
        <v>50.64</v>
      </c>
      <c r="I2527">
        <v>101.28</v>
      </c>
      <c r="J2527">
        <v>26</v>
      </c>
      <c r="K2527" t="s">
        <v>863</v>
      </c>
      <c r="L2527">
        <v>2018</v>
      </c>
      <c r="M2527">
        <v>8</v>
      </c>
    </row>
    <row r="2528" spans="1:13" x14ac:dyDescent="0.25">
      <c r="A2528">
        <v>155823</v>
      </c>
      <c r="B2528" t="s">
        <v>612</v>
      </c>
      <c r="C2528" t="s">
        <v>14</v>
      </c>
      <c r="D2528" t="s">
        <v>19</v>
      </c>
      <c r="E2528" t="s">
        <v>555</v>
      </c>
      <c r="F2528" s="1">
        <v>43364.395937499998</v>
      </c>
      <c r="G2528">
        <v>2</v>
      </c>
      <c r="H2528">
        <v>33.47</v>
      </c>
      <c r="I2528">
        <v>66.94</v>
      </c>
      <c r="J2528">
        <v>26</v>
      </c>
      <c r="K2528" t="s">
        <v>863</v>
      </c>
      <c r="L2528">
        <v>2018</v>
      </c>
      <c r="M2528">
        <v>9</v>
      </c>
    </row>
    <row r="2529" spans="1:13" x14ac:dyDescent="0.25">
      <c r="A2529">
        <v>155823</v>
      </c>
      <c r="B2529" t="s">
        <v>612</v>
      </c>
      <c r="C2529" t="s">
        <v>14</v>
      </c>
      <c r="D2529" t="s">
        <v>19</v>
      </c>
      <c r="E2529" t="s">
        <v>555</v>
      </c>
      <c r="F2529" s="1">
        <v>43413.39775462963</v>
      </c>
      <c r="G2529">
        <v>4</v>
      </c>
      <c r="H2529">
        <v>33.47</v>
      </c>
      <c r="I2529">
        <v>133.88</v>
      </c>
      <c r="J2529">
        <v>26</v>
      </c>
      <c r="K2529" t="s">
        <v>863</v>
      </c>
      <c r="L2529">
        <v>2018</v>
      </c>
      <c r="M2529">
        <v>11</v>
      </c>
    </row>
    <row r="2530" spans="1:13" x14ac:dyDescent="0.25">
      <c r="A2530">
        <v>155823</v>
      </c>
      <c r="B2530" t="s">
        <v>612</v>
      </c>
      <c r="C2530" t="s">
        <v>14</v>
      </c>
      <c r="D2530" t="s">
        <v>19</v>
      </c>
      <c r="E2530" t="s">
        <v>555</v>
      </c>
      <c r="F2530" s="1">
        <v>43658.380787037036</v>
      </c>
      <c r="G2530">
        <v>1</v>
      </c>
      <c r="H2530">
        <v>34.36</v>
      </c>
      <c r="I2530">
        <v>34.36</v>
      </c>
      <c r="J2530">
        <v>26</v>
      </c>
      <c r="K2530" t="s">
        <v>863</v>
      </c>
      <c r="L2530">
        <v>2019</v>
      </c>
      <c r="M2530">
        <v>7</v>
      </c>
    </row>
    <row r="2531" spans="1:13" x14ac:dyDescent="0.25">
      <c r="A2531">
        <v>155823</v>
      </c>
      <c r="B2531" t="s">
        <v>612</v>
      </c>
      <c r="C2531" t="s">
        <v>14</v>
      </c>
      <c r="D2531" t="s">
        <v>19</v>
      </c>
      <c r="E2531" t="s">
        <v>555</v>
      </c>
      <c r="F2531" s="1">
        <v>43658.380787037036</v>
      </c>
      <c r="G2531">
        <v>1</v>
      </c>
      <c r="H2531">
        <v>34.36</v>
      </c>
      <c r="I2531">
        <v>34.36</v>
      </c>
      <c r="J2531">
        <v>26</v>
      </c>
      <c r="K2531" t="s">
        <v>863</v>
      </c>
      <c r="L2531">
        <v>2019</v>
      </c>
      <c r="M2531">
        <v>7</v>
      </c>
    </row>
    <row r="2532" spans="1:13" x14ac:dyDescent="0.25">
      <c r="A2532">
        <v>849941</v>
      </c>
      <c r="B2532" t="s">
        <v>649</v>
      </c>
      <c r="C2532" t="s">
        <v>14</v>
      </c>
      <c r="D2532" t="s">
        <v>54</v>
      </c>
      <c r="E2532" t="s">
        <v>648</v>
      </c>
      <c r="F2532" s="1">
        <v>43175.381793981483</v>
      </c>
      <c r="G2532">
        <v>1</v>
      </c>
      <c r="H2532">
        <v>29.71</v>
      </c>
      <c r="I2532">
        <v>29.71</v>
      </c>
      <c r="J2532">
        <v>26</v>
      </c>
      <c r="K2532" t="s">
        <v>863</v>
      </c>
      <c r="L2532">
        <v>2018</v>
      </c>
      <c r="M2532">
        <v>3</v>
      </c>
    </row>
    <row r="2533" spans="1:13" x14ac:dyDescent="0.25">
      <c r="A2533">
        <v>849941</v>
      </c>
      <c r="B2533" t="s">
        <v>649</v>
      </c>
      <c r="C2533" t="s">
        <v>14</v>
      </c>
      <c r="D2533" t="s">
        <v>54</v>
      </c>
      <c r="E2533" t="s">
        <v>648</v>
      </c>
      <c r="F2533" s="1">
        <v>43322.407604166663</v>
      </c>
      <c r="G2533">
        <v>1</v>
      </c>
      <c r="H2533">
        <v>29.71</v>
      </c>
      <c r="I2533">
        <v>29.71</v>
      </c>
      <c r="J2533">
        <v>26</v>
      </c>
      <c r="K2533" t="s">
        <v>863</v>
      </c>
      <c r="L2533">
        <v>2018</v>
      </c>
      <c r="M2533">
        <v>8</v>
      </c>
    </row>
    <row r="2534" spans="1:13" x14ac:dyDescent="0.25">
      <c r="A2534">
        <v>849941</v>
      </c>
      <c r="B2534" t="s">
        <v>649</v>
      </c>
      <c r="C2534" t="s">
        <v>14</v>
      </c>
      <c r="D2534" t="s">
        <v>54</v>
      </c>
      <c r="E2534" t="s">
        <v>648</v>
      </c>
      <c r="F2534" s="1">
        <v>43364.395937499998</v>
      </c>
      <c r="G2534">
        <v>1</v>
      </c>
      <c r="H2534">
        <v>30.35</v>
      </c>
      <c r="I2534">
        <v>30.35</v>
      </c>
      <c r="J2534">
        <v>26</v>
      </c>
      <c r="K2534" t="s">
        <v>863</v>
      </c>
      <c r="L2534">
        <v>2018</v>
      </c>
      <c r="M2534">
        <v>9</v>
      </c>
    </row>
    <row r="2535" spans="1:13" x14ac:dyDescent="0.25">
      <c r="A2535">
        <v>131215</v>
      </c>
      <c r="B2535" t="s">
        <v>746</v>
      </c>
      <c r="C2535" t="s">
        <v>14</v>
      </c>
      <c r="D2535" t="s">
        <v>19</v>
      </c>
      <c r="E2535" t="s">
        <v>747</v>
      </c>
      <c r="F2535" s="1">
        <v>43539.400381944448</v>
      </c>
      <c r="G2535">
        <v>1</v>
      </c>
      <c r="H2535">
        <v>54.87</v>
      </c>
      <c r="I2535">
        <v>54.87</v>
      </c>
      <c r="J2535">
        <v>26</v>
      </c>
      <c r="K2535" t="s">
        <v>863</v>
      </c>
      <c r="L2535">
        <v>2019</v>
      </c>
      <c r="M2535">
        <v>3</v>
      </c>
    </row>
    <row r="2536" spans="1:13" x14ac:dyDescent="0.25">
      <c r="A2536">
        <v>131215</v>
      </c>
      <c r="B2536" t="s">
        <v>746</v>
      </c>
      <c r="C2536" t="s">
        <v>14</v>
      </c>
      <c r="D2536" t="s">
        <v>19</v>
      </c>
      <c r="E2536" t="s">
        <v>747</v>
      </c>
      <c r="F2536" s="1">
        <v>43623.454108796293</v>
      </c>
      <c r="G2536">
        <v>1</v>
      </c>
      <c r="H2536">
        <v>54.87</v>
      </c>
      <c r="I2536">
        <v>54.87</v>
      </c>
      <c r="J2536">
        <v>26</v>
      </c>
      <c r="K2536" t="s">
        <v>863</v>
      </c>
      <c r="L2536">
        <v>2019</v>
      </c>
      <c r="M2536">
        <v>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List2</vt:lpstr>
      <vt:lpstr>List1</vt:lpstr>
      <vt:lpstr>List2!Oblast_tisku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2020-03-05T10:43:58Z</cp:lastPrinted>
  <dcterms:created xsi:type="dcterms:W3CDTF">2020-03-05T10:15:50Z</dcterms:created>
  <dcterms:modified xsi:type="dcterms:W3CDTF">2020-03-05T10:45:17Z</dcterms:modified>
</cp:coreProperties>
</file>